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tabRatio="751" firstSheet="3" activeTab="3"/>
  </bookViews>
  <sheets>
    <sheet name="000000" sheetId="1" state="veryHidden" r:id="rId1"/>
    <sheet name="XXXXXX" sheetId="2" state="veryHidden" r:id="rId2"/>
    <sheet name="XXXXX0" sheetId="3" state="veryHidden" r:id="rId3"/>
    <sheet name="14BS" sheetId="4" r:id="rId4"/>
    <sheet name="14BD " sheetId="5" r:id="rId5"/>
    <sheet name="12BS" sheetId="6" r:id="rId6"/>
    <sheet name="12BD" sheetId="7" r:id="rId7"/>
    <sheet name="14GS" sheetId="8" r:id="rId8"/>
    <sheet name="14GD" sheetId="9" r:id="rId9"/>
    <sheet name="12GS" sheetId="10" r:id="rId10"/>
    <sheet name="12GD" sheetId="11" r:id="rId11"/>
    <sheet name="ﾃﾞｰﾀ14&amp;12" sheetId="12" r:id="rId12"/>
  </sheets>
  <definedNames>
    <definedName name="_xlnm.Print_Area" localSheetId="5">'12BS'!$A$1:$Z$66</definedName>
    <definedName name="_xlnm.Print_Area" localSheetId="7">'14GS'!$A$1:$Z$65</definedName>
    <definedName name="_xlnm.Print_Area" localSheetId="11">'ﾃﾞｰﾀ14&amp;12'!$N$1:$Q$50</definedName>
  </definedNames>
  <calcPr fullCalcOnLoad="1"/>
</workbook>
</file>

<file path=xl/comments12.xml><?xml version="1.0" encoding="utf-8"?>
<comments xmlns="http://schemas.openxmlformats.org/spreadsheetml/2006/main">
  <authors>
    <author>九州テニス協会</author>
  </authors>
  <commentList>
    <comment ref="AS275" authorId="0">
      <text>
        <r>
          <rPr>
            <b/>
            <sz val="9"/>
            <rFont val="ＭＳ Ｐゴシック"/>
            <family val="3"/>
          </rPr>
          <t xml:space="preserve">旧：鹿児島　ﾀﾞﾝﾛｯﾌﾟJr　九州Jr県予選より変更
</t>
        </r>
      </text>
    </comment>
    <comment ref="BT275" authorId="0">
      <text>
        <r>
          <rPr>
            <b/>
            <sz val="9"/>
            <rFont val="ＭＳ Ｐゴシック"/>
            <family val="3"/>
          </rPr>
          <t xml:space="preserve">旧：鹿児島　ﾀﾞﾝﾛｯﾌﾟJr　九州Jr県予選より変更
</t>
        </r>
      </text>
    </comment>
  </commentList>
</comments>
</file>

<file path=xl/sharedStrings.xml><?xml version="1.0" encoding="utf-8"?>
<sst xmlns="http://schemas.openxmlformats.org/spreadsheetml/2006/main" count="2562" uniqueCount="1321">
  <si>
    <t>( １４才以下女子ダブルス　)</t>
  </si>
  <si>
    <t>( １２才以下女子ダブルス　)</t>
  </si>
  <si>
    <t>2R</t>
  </si>
  <si>
    <t>シード順位</t>
  </si>
  <si>
    <t>３・４位決定戦</t>
  </si>
  <si>
    <t>姓</t>
  </si>
  <si>
    <t>名</t>
  </si>
  <si>
    <t xml:space="preserve">末永  </t>
  </si>
  <si>
    <t>友里香</t>
  </si>
  <si>
    <t>(福・春日西TC）</t>
  </si>
  <si>
    <t xml:space="preserve">渡辺 </t>
  </si>
  <si>
    <t>亜理沙</t>
  </si>
  <si>
    <t>足立</t>
  </si>
  <si>
    <t>希</t>
  </si>
  <si>
    <t>山下</t>
  </si>
  <si>
    <t>佳奈美</t>
  </si>
  <si>
    <t>石田　</t>
  </si>
  <si>
    <t>美帆</t>
  </si>
  <si>
    <t>(福・北九州ｳｴｽﾄ)</t>
  </si>
  <si>
    <t>古賀　</t>
  </si>
  <si>
    <t>愛美</t>
  </si>
  <si>
    <t>(福・柳川高C)</t>
  </si>
  <si>
    <t xml:space="preserve">今村  </t>
  </si>
  <si>
    <t>麻希子</t>
  </si>
  <si>
    <t>(福・ｸﾘ-ﾝﾋﾞﾚｯｼﾞ)</t>
  </si>
  <si>
    <t xml:space="preserve">石浦  </t>
  </si>
  <si>
    <t>めぐみ</t>
  </si>
  <si>
    <t>優里</t>
  </si>
  <si>
    <t>(福・筑紫女学園高)</t>
  </si>
  <si>
    <t>宮田</t>
  </si>
  <si>
    <t>奈月</t>
  </si>
  <si>
    <t>千恵</t>
  </si>
  <si>
    <t>治絵</t>
  </si>
  <si>
    <t>柿原</t>
  </si>
  <si>
    <t>裕美</t>
  </si>
  <si>
    <t>(福・吉田TS)</t>
  </si>
  <si>
    <t>平川</t>
  </si>
  <si>
    <t>睦</t>
  </si>
  <si>
    <t>(福・ﾃﾞｨﾉTC)</t>
  </si>
  <si>
    <t>夕佳</t>
  </si>
  <si>
    <t>(福・柳川高)</t>
  </si>
  <si>
    <t>葉山</t>
  </si>
  <si>
    <t>由貴</t>
  </si>
  <si>
    <t>(福・柳川高)</t>
  </si>
  <si>
    <t>永田</t>
  </si>
  <si>
    <t>敦美</t>
  </si>
  <si>
    <t>八木</t>
  </si>
  <si>
    <t>梓</t>
  </si>
  <si>
    <t>中村</t>
  </si>
  <si>
    <t>吉田</t>
  </si>
  <si>
    <t>裕美</t>
  </si>
  <si>
    <t>彩</t>
  </si>
  <si>
    <t>井上</t>
  </si>
  <si>
    <t>(福・糸島高）</t>
  </si>
  <si>
    <t>篠田</t>
  </si>
  <si>
    <t>麻里子</t>
  </si>
  <si>
    <t>相浦</t>
  </si>
  <si>
    <t>山田</t>
  </si>
  <si>
    <t>(福・九州女子高）</t>
  </si>
  <si>
    <t>大曲</t>
  </si>
  <si>
    <t>桑山</t>
  </si>
  <si>
    <t>勝本</t>
  </si>
  <si>
    <t>絵美</t>
  </si>
  <si>
    <t>(福・小倉高）</t>
  </si>
  <si>
    <t>真辺</t>
  </si>
  <si>
    <t>加奈絵</t>
  </si>
  <si>
    <t>上田</t>
  </si>
  <si>
    <t>沙矢香</t>
  </si>
  <si>
    <t>藤本</t>
  </si>
  <si>
    <t>朝美</t>
  </si>
  <si>
    <t>石松</t>
  </si>
  <si>
    <t>（福・西南学院高）</t>
  </si>
  <si>
    <t>右近</t>
  </si>
  <si>
    <t>岩田</t>
  </si>
  <si>
    <t>西島</t>
  </si>
  <si>
    <t>麻衣子</t>
  </si>
  <si>
    <t>樋口</t>
  </si>
  <si>
    <t>宮本</t>
  </si>
  <si>
    <t>藤</t>
  </si>
  <si>
    <t>希望</t>
  </si>
  <si>
    <t>吉村</t>
  </si>
  <si>
    <t>直子</t>
  </si>
  <si>
    <t>江頭</t>
  </si>
  <si>
    <t>佐和子</t>
  </si>
  <si>
    <t>原田</t>
  </si>
  <si>
    <t>保坂</t>
  </si>
  <si>
    <t>絵里</t>
  </si>
  <si>
    <t>山口</t>
  </si>
  <si>
    <t>陽子</t>
  </si>
  <si>
    <t>野田</t>
  </si>
  <si>
    <t>中園</t>
  </si>
  <si>
    <t>明子</t>
  </si>
  <si>
    <t>(福・筑紫丘高）</t>
  </si>
  <si>
    <t>森田</t>
  </si>
  <si>
    <t>智暁</t>
  </si>
  <si>
    <t>美穂</t>
  </si>
  <si>
    <t>安河内</t>
  </si>
  <si>
    <t>智子</t>
  </si>
  <si>
    <t>三井島</t>
  </si>
  <si>
    <t>美咲</t>
  </si>
  <si>
    <t>諸隈</t>
  </si>
  <si>
    <t>美波</t>
  </si>
  <si>
    <t>有田</t>
  </si>
  <si>
    <t>松添</t>
  </si>
  <si>
    <t>愛子</t>
  </si>
  <si>
    <t>碇</t>
  </si>
  <si>
    <t>由利絵</t>
  </si>
  <si>
    <t>林</t>
  </si>
  <si>
    <t>珠希</t>
  </si>
  <si>
    <t>川添</t>
  </si>
  <si>
    <t>静香</t>
  </si>
  <si>
    <t>(福・筑紫女学園高)</t>
  </si>
  <si>
    <t>里崎</t>
  </si>
  <si>
    <t>麻美</t>
  </si>
  <si>
    <t>平木</t>
  </si>
  <si>
    <t>朝子</t>
  </si>
  <si>
    <t>三好</t>
  </si>
  <si>
    <t>智絵</t>
  </si>
  <si>
    <t>美紗</t>
  </si>
  <si>
    <t>小山田</t>
  </si>
  <si>
    <t>結子</t>
  </si>
  <si>
    <t>愛</t>
  </si>
  <si>
    <t>北村</t>
  </si>
  <si>
    <t>亮子</t>
  </si>
  <si>
    <t>船越</t>
  </si>
  <si>
    <t>(福・福岡女学院高）</t>
  </si>
  <si>
    <t>山元</t>
  </si>
  <si>
    <t>優果里</t>
  </si>
  <si>
    <t>大森</t>
  </si>
  <si>
    <t>奈央</t>
  </si>
  <si>
    <t>望美</t>
  </si>
  <si>
    <t>梶原</t>
  </si>
  <si>
    <t>由美</t>
  </si>
  <si>
    <t>宮野</t>
  </si>
  <si>
    <t>歩美</t>
  </si>
  <si>
    <t>矢崎</t>
  </si>
  <si>
    <t>朋美</t>
  </si>
  <si>
    <t>(福・柳川高)</t>
  </si>
  <si>
    <t>柚木崎</t>
  </si>
  <si>
    <t>みなみ</t>
  </si>
  <si>
    <t>淳美</t>
  </si>
  <si>
    <t>遼</t>
  </si>
  <si>
    <t>進士</t>
  </si>
  <si>
    <t>香織</t>
  </si>
  <si>
    <t>末次</t>
  </si>
  <si>
    <t>晃子</t>
  </si>
  <si>
    <t>森</t>
  </si>
  <si>
    <t>千亜紀</t>
  </si>
  <si>
    <t>日隈</t>
  </si>
  <si>
    <t>古川</t>
  </si>
  <si>
    <t>(福・西南学院高）</t>
  </si>
  <si>
    <t>(福・ｴｽﾀ諏訪野）</t>
  </si>
  <si>
    <t>補欠順位</t>
  </si>
  <si>
    <t>( １４才以下男子シングルス )</t>
  </si>
  <si>
    <t>( １２才以下男子シングルス )</t>
  </si>
  <si>
    <t>( １４才以下女子シングルス )</t>
  </si>
  <si>
    <t>( １２才以下女子シングルス )</t>
  </si>
  <si>
    <t>清家</t>
  </si>
  <si>
    <t>(福・北九州ｳｴｽﾄ）</t>
  </si>
  <si>
    <t>片山</t>
  </si>
  <si>
    <t>(福・大川ﾃﾆｽ協会）</t>
  </si>
  <si>
    <t>我喜屋</t>
  </si>
  <si>
    <t>司</t>
  </si>
  <si>
    <t>(沖・T C μ)</t>
  </si>
  <si>
    <t>当真</t>
  </si>
  <si>
    <t>昌樹</t>
  </si>
  <si>
    <t>(沖・美東中）</t>
  </si>
  <si>
    <t>鬼塚</t>
  </si>
  <si>
    <t>八谷</t>
  </si>
  <si>
    <t>大田尾</t>
  </si>
  <si>
    <t>(佐・佐賀GTC)</t>
  </si>
  <si>
    <t>内門</t>
  </si>
  <si>
    <t>(鹿・松野ｸﾗﾌﾞ)</t>
  </si>
  <si>
    <t>勇</t>
  </si>
  <si>
    <t>大輔</t>
  </si>
  <si>
    <t>(福・油山TC）</t>
  </si>
  <si>
    <t>藤代</t>
  </si>
  <si>
    <t>優</t>
  </si>
  <si>
    <t>(福・TTA TS）</t>
  </si>
  <si>
    <t>斎藤</t>
  </si>
  <si>
    <t>隆明</t>
  </si>
  <si>
    <t>(大・安岐広域C）</t>
  </si>
  <si>
    <t>栗山</t>
  </si>
  <si>
    <t>拓也</t>
  </si>
  <si>
    <t>泉</t>
  </si>
  <si>
    <t>秋博</t>
  </si>
  <si>
    <t>(福・門司LTC）</t>
  </si>
  <si>
    <t>濱野</t>
  </si>
  <si>
    <t>(福・中央ｲﾝﾄﾞｱ)</t>
  </si>
  <si>
    <t>中島</t>
  </si>
  <si>
    <t>（福・ﾃﾞｨﾉTC）</t>
  </si>
  <si>
    <t>(福・ｴｽﾀ諏訪野）</t>
  </si>
  <si>
    <t>保原</t>
  </si>
  <si>
    <t>充一</t>
  </si>
  <si>
    <t>(鹿・ｴｱﾎﾟｰﾄTC）</t>
  </si>
  <si>
    <t>片谷</t>
  </si>
  <si>
    <t>敬太</t>
  </si>
  <si>
    <t>(鹿・ﾁｬｯﾄTC）</t>
  </si>
  <si>
    <t>杉山</t>
  </si>
  <si>
    <t>美厚</t>
  </si>
  <si>
    <t>徳重</t>
  </si>
  <si>
    <t>(鹿・ｾｲｶ大原）</t>
  </si>
  <si>
    <t>杉野</t>
  </si>
  <si>
    <t>三浦</t>
  </si>
  <si>
    <t>(福・北九州ｳｴｽﾄ)</t>
  </si>
  <si>
    <t>毎熊</t>
  </si>
  <si>
    <t>(大・大分市Jr)</t>
  </si>
  <si>
    <t>結城</t>
  </si>
  <si>
    <t>(福・吉田TS)</t>
  </si>
  <si>
    <t>池田</t>
  </si>
  <si>
    <t>(福・春日西TC)</t>
  </si>
  <si>
    <t>福本</t>
  </si>
  <si>
    <t>(福・大牟田Jr TC）</t>
  </si>
  <si>
    <t>亮</t>
  </si>
  <si>
    <t>(福・中央ｲﾝﾄﾞｱ）</t>
  </si>
  <si>
    <t>(大・ﾃﾆｽｶﾚｯｼﾞ ﾗﾌ)</t>
  </si>
  <si>
    <t>佐藤</t>
  </si>
  <si>
    <t>國盛</t>
  </si>
  <si>
    <t>井手</t>
  </si>
  <si>
    <t>熊谷</t>
  </si>
  <si>
    <t>宗敏</t>
  </si>
  <si>
    <t>(宮・ﾗｲｼﾞﾝｸﾞｻﾝ）</t>
  </si>
  <si>
    <t>(宮・ﾗｲｼﾞﾝｸﾞｻﾝ)</t>
  </si>
  <si>
    <t>稲富</t>
  </si>
  <si>
    <t>(佐･太閤TC)</t>
  </si>
  <si>
    <t>富崎</t>
  </si>
  <si>
    <t>伊藤</t>
  </si>
  <si>
    <t>潤</t>
  </si>
  <si>
    <t>(佐・佐賀GTC）</t>
  </si>
  <si>
    <t>兼子</t>
  </si>
  <si>
    <t>(福・吉田TS）</t>
  </si>
  <si>
    <t>比嘉</t>
  </si>
  <si>
    <t>将太</t>
  </si>
  <si>
    <t>三上</t>
  </si>
  <si>
    <t>古賀</t>
  </si>
  <si>
    <t>堂下</t>
  </si>
  <si>
    <t>田中</t>
  </si>
  <si>
    <t>(鹿・鳳凰ｸﾗﾌﾞ)</t>
  </si>
  <si>
    <t>大原</t>
  </si>
  <si>
    <t>小村</t>
  </si>
  <si>
    <t>(宮･延岡ﾛｲﾔﾙ)</t>
  </si>
  <si>
    <t>峯</t>
  </si>
  <si>
    <t>塗木</t>
  </si>
  <si>
    <t>裕也</t>
  </si>
  <si>
    <t>金城</t>
  </si>
  <si>
    <t>(沖・仲井間中)</t>
  </si>
  <si>
    <t>歩</t>
  </si>
  <si>
    <t>1R</t>
  </si>
  <si>
    <t>QF</t>
  </si>
  <si>
    <t>SF</t>
  </si>
  <si>
    <t>2R</t>
  </si>
  <si>
    <t>14GD</t>
  </si>
  <si>
    <t>U14（GS)</t>
  </si>
  <si>
    <t>U12（GS)</t>
  </si>
  <si>
    <t>ドNo</t>
  </si>
  <si>
    <t>所属</t>
  </si>
  <si>
    <t>ドNo</t>
  </si>
  <si>
    <t>知博</t>
  </si>
  <si>
    <t>文平</t>
  </si>
  <si>
    <t>陽平</t>
  </si>
  <si>
    <t>BYE</t>
  </si>
  <si>
    <t>修造</t>
  </si>
  <si>
    <t>剛一</t>
  </si>
  <si>
    <t>将樹</t>
  </si>
  <si>
    <t>BYE</t>
  </si>
  <si>
    <t>光</t>
  </si>
  <si>
    <t>翔</t>
  </si>
  <si>
    <t>　</t>
  </si>
  <si>
    <t>佳宏</t>
  </si>
  <si>
    <t>悠生</t>
  </si>
  <si>
    <t>拓実</t>
  </si>
  <si>
    <t>拓也</t>
  </si>
  <si>
    <t>翔</t>
  </si>
  <si>
    <t>孝典</t>
  </si>
  <si>
    <t>裕記</t>
  </si>
  <si>
    <t>智己</t>
  </si>
  <si>
    <t>彰博</t>
  </si>
  <si>
    <t>健太</t>
  </si>
  <si>
    <t>BYE</t>
  </si>
  <si>
    <t>　</t>
  </si>
  <si>
    <t>将太</t>
  </si>
  <si>
    <t>龍馬</t>
  </si>
  <si>
    <t>寛樹</t>
  </si>
  <si>
    <t>充知人</t>
  </si>
  <si>
    <t>悠太</t>
  </si>
  <si>
    <t>貴博</t>
  </si>
  <si>
    <t>泰一</t>
  </si>
  <si>
    <t>　</t>
  </si>
  <si>
    <t>優也</t>
  </si>
  <si>
    <t>周大</t>
  </si>
  <si>
    <t>BYE</t>
  </si>
  <si>
    <t>　</t>
  </si>
  <si>
    <t>裕輝</t>
  </si>
  <si>
    <t>圭輔</t>
  </si>
  <si>
    <t>航</t>
  </si>
  <si>
    <t>秀和</t>
  </si>
  <si>
    <t>匠生</t>
  </si>
  <si>
    <t>(福・北九州ﾌﾟﾘﾝｽ)</t>
  </si>
  <si>
    <t>BYE</t>
  </si>
  <si>
    <t>　</t>
  </si>
  <si>
    <t>光</t>
  </si>
  <si>
    <t>U14（GD)</t>
  </si>
  <si>
    <t>BYE</t>
  </si>
  <si>
    <t xml:space="preserve"> </t>
  </si>
  <si>
    <t>さやか</t>
  </si>
  <si>
    <t>鶴川</t>
  </si>
  <si>
    <t>菜保</t>
  </si>
  <si>
    <t>大島</t>
  </si>
  <si>
    <t>佳乃</t>
  </si>
  <si>
    <t>さやか</t>
  </si>
  <si>
    <t>沙織</t>
  </si>
  <si>
    <t>優子</t>
  </si>
  <si>
    <t>楠田</t>
  </si>
  <si>
    <t>白石</t>
  </si>
  <si>
    <t>結衣子</t>
  </si>
  <si>
    <t>かよ</t>
  </si>
  <si>
    <t>絵梨佳</t>
  </si>
  <si>
    <t>智子</t>
  </si>
  <si>
    <t>真実</t>
  </si>
  <si>
    <t>絵理子</t>
  </si>
  <si>
    <t>古賀</t>
  </si>
  <si>
    <t>U14（BS)</t>
  </si>
  <si>
    <t>U12（BS)</t>
  </si>
  <si>
    <t>U14（BD)</t>
  </si>
  <si>
    <t>U14（BD)横並び</t>
  </si>
  <si>
    <t>U12（BD)</t>
  </si>
  <si>
    <t>U12（BD)横並び</t>
  </si>
  <si>
    <t>14GD（横並び）</t>
  </si>
  <si>
    <t>12GD</t>
  </si>
  <si>
    <t>12GD（横並び）</t>
  </si>
  <si>
    <t>薬師寺</t>
  </si>
  <si>
    <t>弘毅</t>
  </si>
  <si>
    <t>U14（GD)横並び</t>
  </si>
  <si>
    <t>U18（GD)横並び</t>
  </si>
  <si>
    <t>U14（GD)</t>
  </si>
  <si>
    <t>ﾌﾘｶﾞﾅ</t>
  </si>
  <si>
    <t/>
  </si>
  <si>
    <t>５・６位決定戦</t>
  </si>
  <si>
    <t>７・８位決定戦</t>
  </si>
  <si>
    <t>補欠</t>
  </si>
  <si>
    <t>( １４才以下男子ダブルス　)</t>
  </si>
  <si>
    <t>( １２才以下男子ダブルス　)</t>
  </si>
  <si>
    <t>1R</t>
  </si>
  <si>
    <t>QF</t>
  </si>
  <si>
    <t>SF</t>
  </si>
  <si>
    <t>2R</t>
  </si>
  <si>
    <t>補1</t>
  </si>
  <si>
    <t>補2</t>
  </si>
  <si>
    <t>F</t>
  </si>
  <si>
    <t>第３４回九州ジュニアテニス選手権大会</t>
  </si>
  <si>
    <r>
      <t>200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/7/21～7/24</t>
    </r>
  </si>
  <si>
    <t>2007/7/21～7/24</t>
  </si>
  <si>
    <r>
      <t>200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/7/21～7/24</t>
    </r>
  </si>
  <si>
    <t>生目の杜運動公園</t>
  </si>
  <si>
    <t>高橋　一希</t>
  </si>
  <si>
    <t>林　裕一郎</t>
  </si>
  <si>
    <t>小崎　直人</t>
  </si>
  <si>
    <t>小村　拓也</t>
  </si>
  <si>
    <t>尊田　海司</t>
  </si>
  <si>
    <t>池田　智博</t>
  </si>
  <si>
    <t>山口　颯也</t>
  </si>
  <si>
    <t>石井　智久</t>
  </si>
  <si>
    <t>白水　真澄</t>
  </si>
  <si>
    <t>中川　直樹</t>
  </si>
  <si>
    <t>玉城　翔平</t>
  </si>
  <si>
    <t>荒巻　央</t>
  </si>
  <si>
    <t>島添　陸</t>
  </si>
  <si>
    <t>円本彩也香</t>
  </si>
  <si>
    <t>廣田　真帆</t>
  </si>
  <si>
    <t>馬場　早莉</t>
  </si>
  <si>
    <t>宮地真知香</t>
  </si>
  <si>
    <t>江代　純菜</t>
  </si>
  <si>
    <t>園田　彩乃</t>
  </si>
  <si>
    <t>友寄絵里佳</t>
  </si>
  <si>
    <t>宮原　未穂希</t>
  </si>
  <si>
    <t>中道　真子</t>
  </si>
  <si>
    <t>中嶌　瑞希</t>
  </si>
  <si>
    <t>西田　浩輝</t>
  </si>
  <si>
    <t>岩本　桂</t>
  </si>
  <si>
    <t>隠田　圭典</t>
  </si>
  <si>
    <t>成松　智希</t>
  </si>
  <si>
    <t>梶谷　桜舞</t>
  </si>
  <si>
    <t>松尾　楓</t>
  </si>
  <si>
    <t>松永さやこ</t>
  </si>
  <si>
    <t>吉元　美咲</t>
  </si>
  <si>
    <t>円本彩央里</t>
  </si>
  <si>
    <t>佐伯　実美</t>
  </si>
  <si>
    <t>野田　桃子</t>
  </si>
  <si>
    <t>宮原未穂希</t>
  </si>
  <si>
    <t>田代　悠</t>
  </si>
  <si>
    <t>川畑　蛍</t>
  </si>
  <si>
    <t>恒吉　春花</t>
  </si>
  <si>
    <t>白水</t>
  </si>
  <si>
    <t>真澄</t>
  </si>
  <si>
    <t>(大・LOB.TA）</t>
  </si>
  <si>
    <t>ｼﾛｳｽﾞ ﾏｽﾐ</t>
  </si>
  <si>
    <t>西川</t>
  </si>
  <si>
    <t>俊洋</t>
  </si>
  <si>
    <t>(佐･IDS)</t>
  </si>
  <si>
    <t>ﾆｼｶﾜ ﾄｼﾋﾛ</t>
  </si>
  <si>
    <t>上杉</t>
  </si>
  <si>
    <t>旬生</t>
  </si>
  <si>
    <t>(福･油山TC)</t>
  </si>
  <si>
    <t>ｳｴｽｷﾞ ﾄｷｵ</t>
  </si>
  <si>
    <t>康</t>
  </si>
  <si>
    <t>(熊・TS ｸﾗﾌﾞﾊｳｽ)</t>
  </si>
  <si>
    <t>ﾆｼｶﾜ ﾔｽﾄ</t>
  </si>
  <si>
    <t>坂本</t>
  </si>
  <si>
    <t>遥一郎</t>
  </si>
  <si>
    <t>(福・油山TC）</t>
  </si>
  <si>
    <t>ｻｶﾓﾄ ﾖｳｲﾁﾛｳ</t>
  </si>
  <si>
    <t>真﨑</t>
  </si>
  <si>
    <t>一溪</t>
  </si>
  <si>
    <t>(佐・ｳｨﾝﾌﾞﾙﾄﾞﾝ九州TC)</t>
  </si>
  <si>
    <t>ﾏｻｷ ｲｯｹｲ</t>
  </si>
  <si>
    <t>廣岡</t>
  </si>
  <si>
    <t>亮輝</t>
  </si>
  <si>
    <t>(大･ﾌｧｰｽﾄTC)</t>
  </si>
  <si>
    <t>ﾋﾛｵｶ ﾘｮｳｷ</t>
  </si>
  <si>
    <t>槇</t>
  </si>
  <si>
    <t>航陽</t>
  </si>
  <si>
    <t>ﾏｷ ｺｳﾖｳ</t>
  </si>
  <si>
    <t>荒巻</t>
  </si>
  <si>
    <t>央</t>
  </si>
  <si>
    <t>(熊･RKKﾙｰﾃﾞﾝｽTC)</t>
  </si>
  <si>
    <t>ｱﾗﾏｷ ﾋﾛ</t>
  </si>
  <si>
    <t>近藤</t>
  </si>
  <si>
    <t>雄亮</t>
  </si>
  <si>
    <t>(宮･ﾗｲｼﾞﾝｸﾞｻﾝ)</t>
  </si>
  <si>
    <t>ｺﾝﾄﾞｳ ﾕｳｽｹ</t>
  </si>
  <si>
    <t>西上</t>
  </si>
  <si>
    <t>尚志</t>
  </si>
  <si>
    <t>(長・厳原ＬＴＣ）</t>
  </si>
  <si>
    <t>ﾆｼｶﾞﾐ ﾅｵﾕｷ</t>
  </si>
  <si>
    <t>上甲</t>
  </si>
  <si>
    <t>耀大</t>
  </si>
  <si>
    <t>ｼﾞｮｳｺｳ ｱｷﾋﾛ</t>
  </si>
  <si>
    <t>水場</t>
  </si>
  <si>
    <t>洋輔</t>
  </si>
  <si>
    <t>(福･吉田TS)</t>
  </si>
  <si>
    <t>ﾐｽﾞﾊﾞ ﾖｳｽｹ</t>
  </si>
  <si>
    <t>里</t>
  </si>
  <si>
    <t>一希</t>
  </si>
  <si>
    <t>(長･三城小)</t>
  </si>
  <si>
    <t>ｻﾄ ｶｽﾞｷ</t>
  </si>
  <si>
    <t>東</t>
  </si>
  <si>
    <t>俊樹</t>
  </si>
  <si>
    <t>(宮・ｼｰｶﾞｲｱTC)</t>
  </si>
  <si>
    <t>ｱｽﾞﾏ ﾄｼｷ</t>
  </si>
  <si>
    <t>島添</t>
  </si>
  <si>
    <t>陸</t>
  </si>
  <si>
    <t>(福・ﾌｧｲﾝﾋﾙｽﾞTC）</t>
  </si>
  <si>
    <t>ｼﾏｿﾞｴ ﾘｸ</t>
  </si>
  <si>
    <t>萬福</t>
  </si>
  <si>
    <t>健太郎</t>
  </si>
  <si>
    <t>ﾏﾝﾌﾟｸ ｹﾝﾀﾛｳ</t>
  </si>
  <si>
    <t>奥間</t>
  </si>
  <si>
    <t>隆生</t>
  </si>
  <si>
    <t>(沖･宮良小)</t>
  </si>
  <si>
    <t>ｵｸﾏ ﾘｭｳｾｲ</t>
  </si>
  <si>
    <t>侑磨</t>
  </si>
  <si>
    <t>(鹿・STA)</t>
  </si>
  <si>
    <t>ﾋｶﾞｼ ﾕｳﾏ</t>
  </si>
  <si>
    <t>賀川</t>
  </si>
  <si>
    <t>拓也</t>
  </si>
  <si>
    <t>ｶｶﾞﾜ ﾀｸﾔ</t>
  </si>
  <si>
    <t>中島</t>
  </si>
  <si>
    <t>弘陽</t>
  </si>
  <si>
    <t>(熊・熊本庭球塾）</t>
  </si>
  <si>
    <t>ﾅｶｼﾏ ｺｳﾖｳ</t>
  </si>
  <si>
    <t>宮本</t>
  </si>
  <si>
    <t>航輔</t>
  </si>
  <si>
    <t>(福･筑紫野LTC)</t>
  </si>
  <si>
    <t>ﾐﾔﾓﾄ ｺｳｽｹ</t>
  </si>
  <si>
    <t>吉村</t>
  </si>
  <si>
    <t>康平</t>
  </si>
  <si>
    <t>(福・九州国際TC）</t>
  </si>
  <si>
    <t>ﾖｼﾑﾗ ｺｳﾍｲ</t>
  </si>
  <si>
    <t>玉城</t>
  </si>
  <si>
    <t>翔平</t>
  </si>
  <si>
    <t>(沖･ＪＩＮ　Ｊｒ)</t>
  </si>
  <si>
    <t>ﾀﾏｷ ｼｮｳﾍｲ</t>
  </si>
  <si>
    <t>田中</t>
  </si>
  <si>
    <t>亮大</t>
  </si>
  <si>
    <t>(鹿・WATCｼﾞｭﾆｱ)</t>
  </si>
  <si>
    <t>ﾀﾅｶ ﾘｮｳﾀﾞｲ</t>
  </si>
  <si>
    <t>江代</t>
  </si>
  <si>
    <t>光甫</t>
  </si>
  <si>
    <t>(長･佐世保LTC)</t>
  </si>
  <si>
    <t>ｴｼﾛ ｺｳｽｹ</t>
  </si>
  <si>
    <t>安里</t>
  </si>
  <si>
    <t>雅樹</t>
  </si>
  <si>
    <t>(沖･南風原ﾃﾆｽｽﾎﾟｰﾂ少年団)</t>
  </si>
  <si>
    <t>ｱｻﾄ ﾏｻｷ</t>
  </si>
  <si>
    <t>九島</t>
  </si>
  <si>
    <t>光佑</t>
  </si>
  <si>
    <t>(大･BEKITT)</t>
  </si>
  <si>
    <t>ｸｼﾏ ｺｳｽｹ</t>
  </si>
  <si>
    <t>栗山</t>
  </si>
  <si>
    <t>(佐･太閤TC)</t>
  </si>
  <si>
    <t>ｸﾘﾔﾏ ﾀｸﾔ</t>
  </si>
  <si>
    <t>西野</t>
  </si>
  <si>
    <t>拓郎</t>
  </si>
  <si>
    <t>(長・佐世保ＬTC)</t>
  </si>
  <si>
    <t>ﾆｼﾉ ﾀｸﾛｳ</t>
  </si>
  <si>
    <t>矢野</t>
  </si>
  <si>
    <t>雅己</t>
  </si>
  <si>
    <t>(宮・ｲﾜｷﾘＪｒ)</t>
  </si>
  <si>
    <t>ﾔﾉ ﾏｻｷ</t>
  </si>
  <si>
    <t>中川</t>
  </si>
  <si>
    <t>直樹</t>
  </si>
  <si>
    <t>(福・福岡ﾊﾟｼﾌｨｯｸ）</t>
  </si>
  <si>
    <t>ﾅｶｶﾞﾜ ﾅｵｷ</t>
  </si>
  <si>
    <t>西村</t>
  </si>
  <si>
    <t>健汰</t>
  </si>
  <si>
    <t>山田</t>
  </si>
  <si>
    <t>匠陛</t>
  </si>
  <si>
    <t>佐藤</t>
  </si>
  <si>
    <t>一輝</t>
  </si>
  <si>
    <t>村上</t>
  </si>
  <si>
    <t>孝利</t>
  </si>
  <si>
    <t>(宮･ｼｰｶﾞｲｱTC)</t>
  </si>
  <si>
    <t>ﾆｼﾑﾗ ｹﾝﾀ</t>
  </si>
  <si>
    <t>(佐･ｼﾞｮｲﾊﾞｰｸﾃﾆｽｾﾝﾀｰ)</t>
  </si>
  <si>
    <t>ﾔﾏﾀﾞ ｼｮｳﾍｲ</t>
  </si>
  <si>
    <t>ｻﾄｳ ｶｽﾞｷ</t>
  </si>
  <si>
    <t>ﾑﾗｶﾐ ﾀｶﾄｼ</t>
  </si>
  <si>
    <t>純菜</t>
  </si>
  <si>
    <t>権藤</t>
  </si>
  <si>
    <t>可恋</t>
  </si>
  <si>
    <t>川口</t>
  </si>
  <si>
    <t>桃佳</t>
  </si>
  <si>
    <t>大山</t>
  </si>
  <si>
    <t>由華</t>
  </si>
  <si>
    <t>塚本</t>
  </si>
  <si>
    <t>紗知</t>
  </si>
  <si>
    <t>江籠</t>
  </si>
  <si>
    <t>美桜</t>
  </si>
  <si>
    <t>橋川</t>
  </si>
  <si>
    <t>紗也子</t>
  </si>
  <si>
    <t>河野</t>
  </si>
  <si>
    <t>侑佳</t>
  </si>
  <si>
    <t>友寄</t>
  </si>
  <si>
    <t>恵理佳</t>
  </si>
  <si>
    <t>岩本</t>
  </si>
  <si>
    <t>岡村</t>
  </si>
  <si>
    <t>すみれ</t>
  </si>
  <si>
    <t>円本</t>
  </si>
  <si>
    <t>彩央里</t>
  </si>
  <si>
    <t>大野</t>
  </si>
  <si>
    <t>月七</t>
  </si>
  <si>
    <t>上吹越</t>
  </si>
  <si>
    <t>有希</t>
  </si>
  <si>
    <t>岩下</t>
  </si>
  <si>
    <t>美穂</t>
  </si>
  <si>
    <t>中道</t>
  </si>
  <si>
    <t>真子</t>
  </si>
  <si>
    <t>宮原</t>
  </si>
  <si>
    <t>未穂希</t>
  </si>
  <si>
    <t>大岩</t>
  </si>
  <si>
    <t>佳澄</t>
  </si>
  <si>
    <t>桑原</t>
  </si>
  <si>
    <t>由香梨</t>
  </si>
  <si>
    <t>津村</t>
  </si>
  <si>
    <t>眞侑</t>
  </si>
  <si>
    <t>伊藤</t>
  </si>
  <si>
    <t>百合香</t>
  </si>
  <si>
    <t>中村</t>
  </si>
  <si>
    <t>優里</t>
  </si>
  <si>
    <t>大嶺</t>
  </si>
  <si>
    <t>真緒</t>
  </si>
  <si>
    <t>金田</t>
  </si>
  <si>
    <t>朱莉</t>
  </si>
  <si>
    <t>中嶌</t>
  </si>
  <si>
    <t>瑞希</t>
  </si>
  <si>
    <t>武井</t>
  </si>
  <si>
    <t>祐子</t>
  </si>
  <si>
    <t>野田</t>
  </si>
  <si>
    <t>桃子</t>
  </si>
  <si>
    <t>當真</t>
  </si>
  <si>
    <t>ふじの</t>
  </si>
  <si>
    <t>黒垣</t>
  </si>
  <si>
    <t>帆南</t>
  </si>
  <si>
    <t>川畑</t>
  </si>
  <si>
    <t>蛍</t>
  </si>
  <si>
    <t>佐伯</t>
  </si>
  <si>
    <t>実美</t>
  </si>
  <si>
    <t>園田</t>
  </si>
  <si>
    <t>彩乃</t>
  </si>
  <si>
    <t>ｴｼﾛ ｽﾐﾅ</t>
  </si>
  <si>
    <t>(佐・ﾌｧｲﾝﾋﾙｽﾞJr）</t>
  </si>
  <si>
    <t>ｺﾞﾝﾄﾞｳ ｶﾚﾝ</t>
  </si>
  <si>
    <t>ｶﾜｸﾞﾁ ﾓﾓｶ</t>
  </si>
  <si>
    <t>(鹿･白銀坂JrTC)</t>
  </si>
  <si>
    <t>ｵｵﾔﾏ ﾕｶ</t>
  </si>
  <si>
    <t>ﾂｶﾓﾄ ｻﾁ</t>
  </si>
  <si>
    <t>(鹿･ﾁｬｯﾄTC)</t>
  </si>
  <si>
    <t>ｴｺﾞｳ ﾐｵ</t>
  </si>
  <si>
    <t>(長・ﾄﾚﾃﾞｨｱTC)</t>
  </si>
  <si>
    <t>ﾊｼｶﾜ ｻﾔｺ</t>
  </si>
  <si>
    <t>ｶﾜﾉ ﾕｳｶ</t>
  </si>
  <si>
    <t>(沖･大本小)</t>
  </si>
  <si>
    <t>ﾄﾓﾖｾ ｴﾘｶ</t>
  </si>
  <si>
    <t>(佐・ﾌｧｲﾝﾋﾙｽﾞＪｒ）</t>
  </si>
  <si>
    <t>ｲﾜﾓﾄ ﾐﾅﾐ</t>
  </si>
  <si>
    <t>(鹿･e friends)</t>
  </si>
  <si>
    <t>ｵｶﾑﾗ ｽﾐﾚ</t>
  </si>
  <si>
    <t>(大・ＬＯＢ．ＴＡ)</t>
  </si>
  <si>
    <t>ｴﾝﾓﾄ ｻｵﾘ</t>
  </si>
  <si>
    <t>(宮･ﾙﾈｻﾝｽ宮崎)</t>
  </si>
  <si>
    <t>ｵｵﾉ ﾂｷﾅ</t>
  </si>
  <si>
    <t>(鹿･ﾌｼﾞJr)</t>
  </si>
  <si>
    <t>ｶﾐﾋｺﾞｼ ﾕｷ</t>
  </si>
  <si>
    <t>ｲﾜｼﾀ ﾐﾎ</t>
  </si>
  <si>
    <t>(鹿･ｸﾞﾘｰﾝﾃﾆｽ)</t>
  </si>
  <si>
    <t>ﾅｶﾐﾁ ﾏｺ</t>
  </si>
  <si>
    <t>(佐・IDS）</t>
  </si>
  <si>
    <t>ﾐﾔﾊﾗ ﾐﾎｷ</t>
  </si>
  <si>
    <t>(熊･長嶺TC)</t>
  </si>
  <si>
    <t>ｵｵｲﾜ ｶｽﾐ</t>
  </si>
  <si>
    <t>(大･OTC TC)</t>
  </si>
  <si>
    <t>ｸﾜﾊﾞﾗ ﾕｶﾘ</t>
  </si>
  <si>
    <t>(長･西諫早小)</t>
  </si>
  <si>
    <t>ﾂﾑﾗ ﾏﾕ</t>
  </si>
  <si>
    <t>(福･九州国際TC)</t>
  </si>
  <si>
    <t>ｲﾄｳ ﾕﾘｶ</t>
  </si>
  <si>
    <t>(熊･託麻南小)</t>
  </si>
  <si>
    <t>ﾅｶﾑﾗ ﾕﾘ</t>
  </si>
  <si>
    <t>(沖･JIN Jr)</t>
  </si>
  <si>
    <t>ｵｵﾐﾈ ﾏｵ</t>
  </si>
  <si>
    <t>(鹿･松野JrTC)</t>
  </si>
  <si>
    <t>ｶﾈﾀﾞ ｱｶﾘ</t>
  </si>
  <si>
    <t>(福･折尾愛真TC)</t>
  </si>
  <si>
    <t>ﾅｶｼﾏ ﾐﾂﾞｷ</t>
  </si>
  <si>
    <t>(熊･熊本庭球塾)</t>
  </si>
  <si>
    <t>ﾀｹｲ ﾕｳｺ</t>
  </si>
  <si>
    <t>(福･北九州ｳｴｽﾄ)</t>
  </si>
  <si>
    <t>ﾉﾀﾞ ﾓﾓｺ</t>
  </si>
  <si>
    <t>(沖・TCμ）</t>
  </si>
  <si>
    <t>ﾄｳﾏ ﾌｼﾞﾉ</t>
  </si>
  <si>
    <t>(大･BJ)</t>
  </si>
  <si>
    <t>ｸﾛｶﾞｷ ﾎﾅﾐ</t>
  </si>
  <si>
    <t>(鹿･KAZE)</t>
  </si>
  <si>
    <t>ｶﾜﾊﾞﾀ ﾎﾀﾙ</t>
  </si>
  <si>
    <t>ｻｲｷ ﾐﾐ</t>
  </si>
  <si>
    <t>(福･I.S.P)</t>
  </si>
  <si>
    <t>ｿﾉﾀﾞ ｱﾔﾉ</t>
  </si>
  <si>
    <t>田代</t>
  </si>
  <si>
    <t>悠</t>
  </si>
  <si>
    <t>浜本</t>
  </si>
  <si>
    <t>美代子</t>
  </si>
  <si>
    <t>城間</t>
  </si>
  <si>
    <t>安実</t>
  </si>
  <si>
    <t>平原</t>
  </si>
  <si>
    <t>美咲</t>
  </si>
  <si>
    <t>ﾀｼﾛ ﾕｳ</t>
  </si>
  <si>
    <t>(熊･ﾊﾟｯｼﾝｸﾞ)</t>
  </si>
  <si>
    <t>ﾊﾏﾓﾄ ﾐﾖｺ</t>
  </si>
  <si>
    <t>ｼﾛﾏ ｱﾐ</t>
  </si>
  <si>
    <t>(鹿･ｴｱﾎﾟｰﾄTC)</t>
  </si>
  <si>
    <t>ﾋﾗﾊﾗ ﾐｻｷ</t>
  </si>
  <si>
    <t>金田　朱莉</t>
  </si>
  <si>
    <t>彩也香</t>
  </si>
  <si>
    <t>ｴﾝﾓﾄ ｻﾔｶ</t>
  </si>
  <si>
    <t>鮫島</t>
  </si>
  <si>
    <t>千里</t>
  </si>
  <si>
    <t>(鹿・ﾌｼﾞJr）</t>
  </si>
  <si>
    <t>ｻﾒｼﾏ ﾁｻﾄ</t>
  </si>
  <si>
    <t>吉住</t>
  </si>
  <si>
    <t>真希</t>
  </si>
  <si>
    <t>(福･福岡ﾊﾟｼﾌｨｯｸ)</t>
  </si>
  <si>
    <t>ﾖｼｽﾞﾐ ﾏｷ</t>
  </si>
  <si>
    <t>大森</t>
  </si>
  <si>
    <t>詩織</t>
  </si>
  <si>
    <t>(佐・ｳｨﾝﾌﾞﾙﾄﾞﾝ九州）</t>
  </si>
  <si>
    <t>ｵｵﾓﾘ ｼｵﾘ</t>
  </si>
  <si>
    <t>小林</t>
  </si>
  <si>
    <t>ｺﾊﾞﾔｼ ﾁｻﾄ</t>
  </si>
  <si>
    <t>大石</t>
  </si>
  <si>
    <t>花菜</t>
  </si>
  <si>
    <t>(佐･ｲﾝﾌｨﾆﾃｨJr)</t>
  </si>
  <si>
    <t>ｵｵｲｼ ｶﾅ</t>
  </si>
  <si>
    <t>吉元</t>
  </si>
  <si>
    <t>(福・ＤＩＶＯ）</t>
  </si>
  <si>
    <t>ﾖｼﾓﾄ ﾐｻｷ</t>
  </si>
  <si>
    <t>緒方</t>
  </si>
  <si>
    <t>葉台子</t>
  </si>
  <si>
    <t>ｵｶﾞﾀ ﾊｲﾈ</t>
  </si>
  <si>
    <t>宮地</t>
  </si>
  <si>
    <t>真知香</t>
  </si>
  <si>
    <t>(福・門司LTC）</t>
  </si>
  <si>
    <t>ﾐﾔｼﾞ ﾏﾁｶ</t>
  </si>
  <si>
    <t>杉本</t>
  </si>
  <si>
    <t>絵美</t>
  </si>
  <si>
    <t>(長･鹿町JrTC)</t>
  </si>
  <si>
    <t>ｽｷﾞﾓﾄ ｴﾐ</t>
  </si>
  <si>
    <t>愛里</t>
  </si>
  <si>
    <t>(大･BEKITT)</t>
  </si>
  <si>
    <t>ｻﾄｳ ｱｲﾘ</t>
  </si>
  <si>
    <t>高木</t>
  </si>
  <si>
    <t>朝香</t>
  </si>
  <si>
    <t>(熊・熊本庭球塾)</t>
  </si>
  <si>
    <t>ﾀｶｷ ｱｻｶ</t>
  </si>
  <si>
    <t>梶谷</t>
  </si>
  <si>
    <t>桜舞</t>
  </si>
  <si>
    <t>ｶｼﾞﾀﾆ ﾛﾌﾞ</t>
  </si>
  <si>
    <t>さくら</t>
  </si>
  <si>
    <t>ﾀﾏｷ ｻｸﾗ</t>
  </si>
  <si>
    <t>平田</t>
  </si>
  <si>
    <t>真理</t>
  </si>
  <si>
    <t>(熊･城南中)</t>
  </si>
  <si>
    <t>ﾋﾗﾀ ﾏﾘ</t>
  </si>
  <si>
    <t>松尾</t>
  </si>
  <si>
    <t>楓</t>
  </si>
  <si>
    <t>ﾏﾂｵ ｶｴﾃﾞ</t>
  </si>
  <si>
    <t>久光</t>
  </si>
  <si>
    <t>志都佳</t>
  </si>
  <si>
    <t>(福・ｴｽﾀ諏訪野）</t>
  </si>
  <si>
    <t>ﾋｻﾐﾂ ｼｽﾞｶ</t>
  </si>
  <si>
    <t>佐久田</t>
  </si>
  <si>
    <t>茜</t>
  </si>
  <si>
    <t>(沖･ﾋｰﾛｰTS)</t>
  </si>
  <si>
    <t>ｻｸﾀﾞ ｱｶﾈ</t>
  </si>
  <si>
    <t>松元</t>
  </si>
  <si>
    <t>彩良</t>
  </si>
  <si>
    <t>(鹿・大原ｸﾗﾌﾞ）</t>
  </si>
  <si>
    <t>ﾏﾂﾓﾄ ｻﾗ</t>
  </si>
  <si>
    <t>田崎</t>
  </si>
  <si>
    <t>莉那</t>
  </si>
  <si>
    <t>(熊・TSｸﾗﾌﾞﾊｳｽ Jr）</t>
  </si>
  <si>
    <t>ﾀｻｷ ﾘﾅ</t>
  </si>
  <si>
    <t>谷口</t>
  </si>
  <si>
    <t>遥</t>
  </si>
  <si>
    <t>(福・TiBiはるか）</t>
  </si>
  <si>
    <t>ﾀﾆｸﾞﾁ ﾊﾙｶ</t>
  </si>
  <si>
    <t>大田黒</t>
  </si>
  <si>
    <t>秋奈</t>
  </si>
  <si>
    <t>(熊・RKKﾙｰﾃﾞﾝｽTC）</t>
  </si>
  <si>
    <t>ｵｵﾀｸﾞﾛ ｱｷﾅ</t>
  </si>
  <si>
    <t>渡部</t>
  </si>
  <si>
    <t>李香</t>
  </si>
  <si>
    <t>(宮・小林ＪｒTC）</t>
  </si>
  <si>
    <t>ﾜﾀﾅﾍﾞ ﾘｶ</t>
  </si>
  <si>
    <t>馬場</t>
  </si>
  <si>
    <t>早莉</t>
  </si>
  <si>
    <t>(鹿･ATA)</t>
  </si>
  <si>
    <t>ﾊﾞﾊﾞ ｻﾘ</t>
  </si>
  <si>
    <t>松永</t>
  </si>
  <si>
    <t>さやこ</t>
  </si>
  <si>
    <t>(福・I.S.P）</t>
  </si>
  <si>
    <t>ﾏﾂﾅｶﾞ ｻﾔｺ</t>
  </si>
  <si>
    <t>首藤</t>
  </si>
  <si>
    <t>美珠妃</t>
  </si>
  <si>
    <t>(大･ORIONTS)</t>
  </si>
  <si>
    <t>ｼｭﾄｳ ﾐｽﾞｷ</t>
  </si>
  <si>
    <t>定兼</t>
  </si>
  <si>
    <t>由佳</t>
  </si>
  <si>
    <t>ｻﾀﾞｶﾈ ﾕｶ</t>
  </si>
  <si>
    <t>岩崎</t>
  </si>
  <si>
    <t>真美</t>
  </si>
  <si>
    <t>(長･SNTC)</t>
  </si>
  <si>
    <t>ｲﾜｻｷ ﾏﾐ</t>
  </si>
  <si>
    <t>純礼</t>
  </si>
  <si>
    <t>(福・ﾃﾆｽﾌﾟﾗﾝﾆﾝｸﾞJOY）</t>
  </si>
  <si>
    <t>ﾔﾏﾀﾞ ｽﾐﾚ</t>
  </si>
  <si>
    <t>甲斐</t>
  </si>
  <si>
    <t>優季</t>
  </si>
  <si>
    <t>(宮・ﾗｲｼﾞﾝｸﾞｻﾝ）</t>
  </si>
  <si>
    <t>ｶｲ ﾕｳｷ</t>
  </si>
  <si>
    <t>あや</t>
  </si>
  <si>
    <t>ﾑﾗｶﾐ ｱﾔ</t>
  </si>
  <si>
    <t>廣田</t>
  </si>
  <si>
    <t>真帆</t>
  </si>
  <si>
    <t>(佐・佐賀GTC）</t>
  </si>
  <si>
    <t>ﾋﾛﾀ ﾏﾎ</t>
  </si>
  <si>
    <t>寺園</t>
  </si>
  <si>
    <t>ﾃﾗｿﾞﾉ ｻｸﾗ</t>
  </si>
  <si>
    <t>矢吹</t>
  </si>
  <si>
    <t>和香</t>
  </si>
  <si>
    <t>ﾔﾌﾞｷ ﾜｶ</t>
  </si>
  <si>
    <t>貴田</t>
  </si>
  <si>
    <t>祥子</t>
  </si>
  <si>
    <t>ｷﾀﾞ ｼｮｳｺ</t>
  </si>
  <si>
    <t>詩乃</t>
  </si>
  <si>
    <t>ﾋﾗﾀ ｼﾉ</t>
  </si>
  <si>
    <t>高橋</t>
  </si>
  <si>
    <t>一希</t>
  </si>
  <si>
    <t>(福・北九州ｳｴｽﾄ）</t>
  </si>
  <si>
    <t>ﾀｶﾊｼ ｲｯｷ</t>
  </si>
  <si>
    <t>龍弥</t>
  </si>
  <si>
    <t>(熊･松橋中)</t>
  </si>
  <si>
    <t>ｵｵｲﾜ ﾀﾂﾔ</t>
  </si>
  <si>
    <t>西田</t>
  </si>
  <si>
    <t>浩輝</t>
  </si>
  <si>
    <t>(鹿・伊敷台中）</t>
  </si>
  <si>
    <t>ﾆｼﾀﾞ ｺｳｷ</t>
  </si>
  <si>
    <t>井上　</t>
  </si>
  <si>
    <t>敬博</t>
  </si>
  <si>
    <t>(宮・ﾗｲｼﾞﾝｸﾞｻﾝ)</t>
  </si>
  <si>
    <t>ｲﾉｳｴ ﾖｼﾋﾛ</t>
  </si>
  <si>
    <t>上甲</t>
  </si>
  <si>
    <t>修平</t>
  </si>
  <si>
    <t>ｼﾞｮｳｺｳ ｼｭｳﾍｲ</t>
  </si>
  <si>
    <t>直政</t>
  </si>
  <si>
    <t>ｻｲｷ ﾅｵﾏｻ</t>
  </si>
  <si>
    <t>吉開</t>
  </si>
  <si>
    <t>健太</t>
  </si>
  <si>
    <t>(佐・太閤TC）</t>
  </si>
  <si>
    <t>ﾖｼｶｲ ｹﾝﾀ</t>
  </si>
  <si>
    <t>尊田</t>
  </si>
  <si>
    <t>海司</t>
  </si>
  <si>
    <t>(福・筑陽学園中）</t>
  </si>
  <si>
    <t>ｿﾝﾀﾞ ｶｲｼﾞ</t>
  </si>
  <si>
    <t>小村</t>
  </si>
  <si>
    <t>ｺﾑﾗ ﾀｸﾔ</t>
  </si>
  <si>
    <t>内田</t>
  </si>
  <si>
    <t>浩史</t>
  </si>
  <si>
    <t>(大・BEKITT）</t>
  </si>
  <si>
    <t>ｳﾁﾀﾞ ﾋﾛｼ</t>
  </si>
  <si>
    <t>成松</t>
  </si>
  <si>
    <t>智希</t>
  </si>
  <si>
    <t>ﾅﾘﾏﾂ ﾄﾓｷ</t>
  </si>
  <si>
    <t>隠田</t>
  </si>
  <si>
    <t>圭典</t>
  </si>
  <si>
    <t>(佐・ﾌｧｲﾋﾙｽﾞJr）</t>
  </si>
  <si>
    <t>ｲﾝﾀﾞ ｹｲｽｹ</t>
  </si>
  <si>
    <t>河下</t>
  </si>
  <si>
    <t>祐輝</t>
  </si>
  <si>
    <t>ｶﾜｼﾀ ﾕｳｷ</t>
  </si>
  <si>
    <t>哲平</t>
  </si>
  <si>
    <t>ﾉﾀﾞ ﾃｯﾍﾟｲ</t>
  </si>
  <si>
    <t>竹田</t>
  </si>
  <si>
    <t>祐二</t>
  </si>
  <si>
    <t>(鹿・フジｼﾞｭﾆｱ）</t>
  </si>
  <si>
    <t>ﾀｹﾀﾞ ﾕｳｼﾞ</t>
  </si>
  <si>
    <t>池田</t>
  </si>
  <si>
    <t>智博</t>
  </si>
  <si>
    <t>ｲｹﾀﾞ ﾄﾓﾋﾛ</t>
  </si>
  <si>
    <t>山口</t>
  </si>
  <si>
    <t>颯也</t>
  </si>
  <si>
    <t>(福・筑陽学園中）</t>
  </si>
  <si>
    <t>ﾔﾏｸﾞﾁ ｿｳﾔ</t>
  </si>
  <si>
    <t>黒岩</t>
  </si>
  <si>
    <t>弘行</t>
  </si>
  <si>
    <t>(佐・佐賀GTC)</t>
  </si>
  <si>
    <t>ｸﾛｲﾜ ﾋﾛﾕｷ</t>
  </si>
  <si>
    <t>田村</t>
  </si>
  <si>
    <t>知大</t>
  </si>
  <si>
    <t>(沖・沖縄ＴＴＣ）</t>
  </si>
  <si>
    <t>ﾀﾑﾗ ﾁﾋﾛ</t>
  </si>
  <si>
    <t>吉田</t>
  </si>
  <si>
    <t>唯将</t>
  </si>
  <si>
    <t>ﾖｼﾀﾞ ﾀﾀﾞｽｹ</t>
  </si>
  <si>
    <t>隆樹</t>
  </si>
  <si>
    <t>ﾀﾑﾗ ﾘｭｳｷ</t>
  </si>
  <si>
    <t>桂</t>
  </si>
  <si>
    <t>(佐・ﾌｧｲﾝﾋﾙｽﾞJr)</t>
  </si>
  <si>
    <t>ｲﾜﾓﾄ ｹｲ</t>
  </si>
  <si>
    <t>諸隈</t>
  </si>
  <si>
    <t>裕亮</t>
  </si>
  <si>
    <t>ﾓﾛｸﾏ ﾕｳｽｹ</t>
  </si>
  <si>
    <t>小崎</t>
  </si>
  <si>
    <t>直人</t>
  </si>
  <si>
    <t>ｺｻﾞｷ ﾅｵﾄ</t>
  </si>
  <si>
    <t>石井</t>
  </si>
  <si>
    <t>智久</t>
  </si>
  <si>
    <t>(宮・ｼｰｶﾞｲｱTC）</t>
  </si>
  <si>
    <t>ｲｼｲ ﾄﾓﾋｻ</t>
  </si>
  <si>
    <t>日暮</t>
  </si>
  <si>
    <t>潮</t>
  </si>
  <si>
    <t>(福・ｈｉｒａｉ TS）</t>
  </si>
  <si>
    <t>ﾋｸﾞﾚ ｳｼｵ</t>
  </si>
  <si>
    <t>野口</t>
  </si>
  <si>
    <t>亜都夢</t>
  </si>
  <si>
    <t>(長・海星中）</t>
  </si>
  <si>
    <t>ﾉｸﾞﾁ ｱﾄﾑ</t>
  </si>
  <si>
    <t>渡辺</t>
  </si>
  <si>
    <t>仁史</t>
  </si>
  <si>
    <t>(福・DIVO）</t>
  </si>
  <si>
    <t>ﾜﾀﾅﾍﾞ ﾋﾄｼ</t>
  </si>
  <si>
    <t>染矢</t>
  </si>
  <si>
    <t>和隆</t>
  </si>
  <si>
    <t>(宮・延岡ﾛｲﾔﾙTC)</t>
  </si>
  <si>
    <t>ｿﾒﾔ ｶｽﾞﾀｶ</t>
  </si>
  <si>
    <t>新垣</t>
  </si>
  <si>
    <t>世良</t>
  </si>
  <si>
    <t>(沖･ＳＴＳ)</t>
  </si>
  <si>
    <t>ｱﾗｶｷ ｾｲﾗ</t>
  </si>
  <si>
    <t>永富</t>
  </si>
  <si>
    <t>康太郎</t>
  </si>
  <si>
    <t>ﾅｶﾞﾄﾐ ｺｳﾀﾛｳ</t>
  </si>
  <si>
    <t>林</t>
  </si>
  <si>
    <t>裕一郎</t>
  </si>
  <si>
    <t>ﾊﾔｼ ﾕｳｲﾁﾛｳ</t>
  </si>
  <si>
    <t>小田原</t>
  </si>
  <si>
    <t>敦志</t>
  </si>
  <si>
    <t>ｵﾀﾞﾜﾗ ｱﾂｼ</t>
  </si>
  <si>
    <t>當真</t>
  </si>
  <si>
    <t>恭平</t>
  </si>
  <si>
    <t>(沖・STSJr）</t>
  </si>
  <si>
    <t>ﾄｳﾏ ｷｮｳﾍｲ</t>
  </si>
  <si>
    <t>敬太郎</t>
  </si>
  <si>
    <t>ﾔﾉ ｹｲﾀﾛｳ</t>
  </si>
  <si>
    <t>南里</t>
  </si>
  <si>
    <t>直</t>
  </si>
  <si>
    <t>ﾅﾝﾘ ｽﾅｵ</t>
  </si>
  <si>
    <t>尾中</t>
  </si>
  <si>
    <t>理紗</t>
  </si>
  <si>
    <t>(宮・久峰中）</t>
  </si>
  <si>
    <t>ｵﾅｶ ﾘｻ</t>
  </si>
  <si>
    <t>郡司</t>
  </si>
  <si>
    <t>裕美</t>
  </si>
  <si>
    <t>(宮･新富Jr)</t>
  </si>
  <si>
    <t>ｸﾞﾝｼﾞ ﾕﾐ</t>
  </si>
  <si>
    <t>糸嶺</t>
  </si>
  <si>
    <t>理奈</t>
  </si>
  <si>
    <t>(沖･真志喜中)</t>
  </si>
  <si>
    <t>ｲﾄﾐﾈ ﾘﾅ</t>
  </si>
  <si>
    <t>波音</t>
  </si>
  <si>
    <t>(沖・ﾁｬﾚﾝｼﾞ）</t>
  </si>
  <si>
    <t>ｻｴｷ ﾅﾐﾈ</t>
  </si>
  <si>
    <t>牧</t>
  </si>
  <si>
    <t>知里</t>
  </si>
  <si>
    <t>ﾏｷ ﾁｻﾄ</t>
  </si>
  <si>
    <t>川野</t>
  </si>
  <si>
    <t>桃華</t>
  </si>
  <si>
    <t>(大･MJT)</t>
  </si>
  <si>
    <t>ｶﾜﾉ ﾓﾓｶ</t>
  </si>
  <si>
    <t>鮫島</t>
  </si>
  <si>
    <t>(鹿・フジJr）</t>
  </si>
  <si>
    <t>隈元</t>
  </si>
  <si>
    <t>えりか</t>
  </si>
  <si>
    <t>(鹿・NJT)</t>
  </si>
  <si>
    <t>ｸﾏﾓﾄ ｴﾘｶ</t>
  </si>
  <si>
    <t>愛菜</t>
  </si>
  <si>
    <t>ﾋｶﾞｼ ｱｲﾅ</t>
  </si>
  <si>
    <t>千瑛</t>
  </si>
  <si>
    <t>(佐･ﾌｧｲﾝﾋﾙｽﾞJr)</t>
  </si>
  <si>
    <t>ﾀﾅｶ ﾁｱｷ</t>
  </si>
  <si>
    <t>坂井</t>
  </si>
  <si>
    <t>梨紗子</t>
  </si>
  <si>
    <t>(佐・太閤ＴＣ)</t>
  </si>
  <si>
    <t>ｻｶｲ ﾘｻｺ</t>
  </si>
  <si>
    <t xml:space="preserve">(熊･RKKﾙｰﾃﾞﾝｽTC) </t>
  </si>
  <si>
    <t>麗奈</t>
  </si>
  <si>
    <t>ｶｲ ﾚｲﾅ</t>
  </si>
  <si>
    <t>堀口</t>
  </si>
  <si>
    <t>絵莉</t>
  </si>
  <si>
    <t>ﾎﾘｸﾞﾁ ｴﾘ</t>
  </si>
  <si>
    <t>浮辺</t>
  </si>
  <si>
    <t>千秋</t>
  </si>
  <si>
    <t>(鹿・知覧ﾃﾆｽの森）</t>
  </si>
  <si>
    <t>ｳｷﾍﾞ ﾁｱｷ</t>
  </si>
  <si>
    <t>川久保</t>
  </si>
  <si>
    <t>恵理</t>
  </si>
  <si>
    <t>ｶﾜｸﾎﾞ ｴﾘ</t>
  </si>
  <si>
    <t>東郷</t>
  </si>
  <si>
    <t>真奈</t>
  </si>
  <si>
    <t>(鹿・ｴﾙｸﾞ)</t>
  </si>
  <si>
    <t>ﾄｳｺﾞｳ ﾏﾅ</t>
  </si>
  <si>
    <t>羽生</t>
  </si>
  <si>
    <t>愛美</t>
  </si>
  <si>
    <t>ﾊﾌﾞ ﾏﾅﾐ</t>
  </si>
  <si>
    <t>真知香</t>
  </si>
  <si>
    <t>(福・門司ＬＴＣ）</t>
  </si>
  <si>
    <t>城﨑</t>
  </si>
  <si>
    <t>綾花</t>
  </si>
  <si>
    <t>(福･ﾌﾞﾗｲﾄﾃﾆｽｾﾝﾀｰ)</t>
  </si>
  <si>
    <t>ｼﾞｮｳｻｷ ｱﾔｶ</t>
  </si>
  <si>
    <t>幸喜</t>
  </si>
  <si>
    <t>愛加里</t>
  </si>
  <si>
    <t>(沖･あげな中)</t>
  </si>
  <si>
    <t>ｺｳｷ ｱｶﾘ</t>
  </si>
  <si>
    <t>(沖･Gen TS）</t>
  </si>
  <si>
    <t>ｶﾜﾊﾞﾀ ﾏﾐ</t>
  </si>
  <si>
    <t>田崎</t>
  </si>
  <si>
    <t>莉那</t>
  </si>
  <si>
    <t>(熊・ｸﾗﾌﾞﾊｳｽJr)</t>
  </si>
  <si>
    <t>佐久田</t>
  </si>
  <si>
    <t>(沖・JIN Jr)</t>
  </si>
  <si>
    <t>西浦</t>
  </si>
  <si>
    <t>朱音</t>
  </si>
  <si>
    <t>ﾆｼｳﾗ ｱｶﾈ</t>
  </si>
  <si>
    <t>徳永</t>
  </si>
  <si>
    <t>愛</t>
  </si>
  <si>
    <t>ﾄｸﾅｶﾞ ｱｲ</t>
  </si>
  <si>
    <t>響子</t>
  </si>
  <si>
    <t>(長・SNTC）</t>
  </si>
  <si>
    <t>ﾔﾏｸﾞﾁ ｷｮｳｺ</t>
  </si>
  <si>
    <t>山髙</t>
  </si>
  <si>
    <t>(長･日野TC)</t>
  </si>
  <si>
    <t>ﾔﾏﾀｶ ｼﾉ</t>
  </si>
  <si>
    <t>実名子</t>
  </si>
  <si>
    <t>ﾖｼﾑﾗ ﾐﾅｺ</t>
  </si>
  <si>
    <t>山下</t>
  </si>
  <si>
    <t>亜美</t>
  </si>
  <si>
    <t>ﾔﾏｼﾀ ｱﾐ</t>
  </si>
  <si>
    <t>姫野</t>
  </si>
  <si>
    <t>ﾋﾒﾉ ﾏﾎ</t>
  </si>
  <si>
    <t>安上</t>
  </si>
  <si>
    <t>明里</t>
  </si>
  <si>
    <t>ﾔｽｶﾞﾐ ｱｶﾘ</t>
  </si>
  <si>
    <t>美里</t>
  </si>
  <si>
    <t>ﾀﾅｶ ﾐｻﾄ</t>
  </si>
  <si>
    <t>(鹿・伊敷台中）</t>
  </si>
  <si>
    <t>松村</t>
  </si>
  <si>
    <t>正隆</t>
  </si>
  <si>
    <t>(熊・宇城JrTC）</t>
  </si>
  <si>
    <t>ﾏﾂﾑﾗ ﾏｻﾀｶ</t>
  </si>
  <si>
    <t>康裕</t>
  </si>
  <si>
    <t>(熊・宇城JrTC）</t>
  </si>
  <si>
    <t>ｶﾂﾗ ﾔｽﾋﾛ</t>
  </si>
  <si>
    <t>(沖･STS Jr)</t>
  </si>
  <si>
    <t>我謝</t>
  </si>
  <si>
    <t>海</t>
  </si>
  <si>
    <t>(沖･石垣第二中)</t>
  </si>
  <si>
    <t>ｶﾞｼﾞｬ ｶｲ</t>
  </si>
  <si>
    <t>尾崎</t>
  </si>
  <si>
    <t>成彬</t>
  </si>
  <si>
    <t>(長･小江原中)</t>
  </si>
  <si>
    <t>ｵｻﾞｷ ﾅﾘｱｷ</t>
  </si>
  <si>
    <t>松本</t>
  </si>
  <si>
    <t>一成</t>
  </si>
  <si>
    <t>ﾏﾂﾓﾄ ｶｽﾞﾅﾘ</t>
  </si>
  <si>
    <t>恒吉</t>
  </si>
  <si>
    <t>祐成</t>
  </si>
  <si>
    <t>ﾂﾈﾖｼ ﾕｳｾｲ</t>
  </si>
  <si>
    <t>寺田</t>
  </si>
  <si>
    <t>和矢</t>
  </si>
  <si>
    <t>(沖･沖縄TTC)</t>
  </si>
  <si>
    <t>ﾃﾗﾀﾞ ｶｽﾞﾔ</t>
  </si>
  <si>
    <t>世良</t>
  </si>
  <si>
    <t>(沖･STS)</t>
  </si>
  <si>
    <t>(佐・佐賀GTC)</t>
  </si>
  <si>
    <t>徳田</t>
  </si>
  <si>
    <t>倫太郎</t>
  </si>
  <si>
    <t>(佐・佐賀GTC）</t>
  </si>
  <si>
    <t>ﾄｸﾀﾞ ﾘﾝﾀﾛｳ</t>
  </si>
  <si>
    <t>涼佑</t>
  </si>
  <si>
    <t>ｼﾛｳｽﾞ ﾘｮｳｽｹ</t>
  </si>
  <si>
    <t>知大</t>
  </si>
  <si>
    <t>井上</t>
  </si>
  <si>
    <t>雷都</t>
  </si>
  <si>
    <t>(沖･神森中)</t>
  </si>
  <si>
    <t>ｲﾉｳｴ ﾗｲﾄ</t>
  </si>
  <si>
    <t>金子</t>
  </si>
  <si>
    <t>琢二</t>
  </si>
  <si>
    <t>(福・吉田TS）</t>
  </si>
  <si>
    <t>ｶﾈｺ ﾀｸｼﾞ</t>
  </si>
  <si>
    <t>富谷</t>
  </si>
  <si>
    <t>亮司</t>
  </si>
  <si>
    <t>ﾄﾐﾔ ﾘｮｳｼﾞ</t>
  </si>
  <si>
    <t>上甲</t>
  </si>
  <si>
    <t>河下</t>
  </si>
  <si>
    <t>(福・筑陽学園中）</t>
  </si>
  <si>
    <t>(大･LOB．TA)</t>
  </si>
  <si>
    <t>ｻｴｷ ﾅｵﾏｻ</t>
  </si>
  <si>
    <t>唯将</t>
  </si>
  <si>
    <t>直人</t>
  </si>
  <si>
    <t>石津</t>
  </si>
  <si>
    <t>聡</t>
  </si>
  <si>
    <t>ｲｼﾂﾞ ｻﾄｼ</t>
  </si>
  <si>
    <t>祐太</t>
  </si>
  <si>
    <t>ｻﾄｳ ﾕｳﾀ</t>
  </si>
  <si>
    <t>巧</t>
  </si>
  <si>
    <t>ｱﾗﾏｷ ﾀｸﾐ</t>
  </si>
  <si>
    <t>椎屋</t>
  </si>
  <si>
    <t>知大</t>
  </si>
  <si>
    <t>(熊･ﾋﾞﾊﾞTSながみね)</t>
  </si>
  <si>
    <t>ｼｲﾔ ﾄﾓﾋﾛ</t>
  </si>
  <si>
    <t>大迫</t>
  </si>
  <si>
    <t>優真</t>
  </si>
  <si>
    <t>(鹿・ｶﾐｼﾞｭﾆｱ）</t>
  </si>
  <si>
    <t>ｵｵｻｺ ﾕｳﾏ</t>
  </si>
  <si>
    <t>皓大</t>
  </si>
  <si>
    <t>(鹿・WATC)</t>
  </si>
  <si>
    <t>ﾀﾅｶ ｺｳﾀﾞｲ</t>
  </si>
  <si>
    <t>川俣</t>
  </si>
  <si>
    <t>俊太郎</t>
  </si>
  <si>
    <t>(宮･ﾁｰﾑﾐﾘｵﾝ)</t>
  </si>
  <si>
    <t>ｶﾜﾏﾀ ｼｭﾝﾀﾛｳ</t>
  </si>
  <si>
    <t>永田</t>
  </si>
  <si>
    <t>和大</t>
  </si>
  <si>
    <t>ﾅｶﾞﾀ ｶｽﾞﾋﾛ</t>
  </si>
  <si>
    <t>桂</t>
  </si>
  <si>
    <t>中沢</t>
  </si>
  <si>
    <t>皓司</t>
  </si>
  <si>
    <t>(福･I&amp;O TS)</t>
  </si>
  <si>
    <t>ﾅｶｻﾞﾜ ｺｳｼﾞ</t>
  </si>
  <si>
    <t>加藤</t>
  </si>
  <si>
    <t>大智</t>
  </si>
  <si>
    <t>(福･Ｉ＆Ｏ　ＴＳ)</t>
  </si>
  <si>
    <t>ｶﾄｳ ﾀｲﾁ</t>
  </si>
  <si>
    <t>亀井</t>
  </si>
  <si>
    <t>一貴</t>
  </si>
  <si>
    <t>(福・春日西TC）</t>
  </si>
  <si>
    <t>ｶﾒｲ ｶｽﾞｷ</t>
  </si>
  <si>
    <t>勇太</t>
  </si>
  <si>
    <t>ｶｼﾞﾀﾆ ﾕｳﾀ</t>
  </si>
  <si>
    <t>鎌田</t>
  </si>
  <si>
    <t>健史</t>
  </si>
  <si>
    <t>新開</t>
  </si>
  <si>
    <t>拓武</t>
  </si>
  <si>
    <t>航平</t>
  </si>
  <si>
    <t>龍一郎</t>
  </si>
  <si>
    <t>川越</t>
  </si>
  <si>
    <t>玲恭</t>
  </si>
  <si>
    <t>國定</t>
  </si>
  <si>
    <t>慶太郎</t>
  </si>
  <si>
    <t>栗原</t>
  </si>
  <si>
    <t>侑也</t>
  </si>
  <si>
    <t>慎ﾉ介</t>
  </si>
  <si>
    <t>宮城</t>
  </si>
  <si>
    <t>陵太</t>
  </si>
  <si>
    <t>吉濱</t>
  </si>
  <si>
    <t>亨一</t>
  </si>
  <si>
    <t>掛林</t>
  </si>
  <si>
    <t>達樹</t>
  </si>
  <si>
    <t>修将</t>
  </si>
  <si>
    <t>新坂</t>
  </si>
  <si>
    <t>祐人</t>
  </si>
  <si>
    <t>須志田</t>
  </si>
  <si>
    <t>純</t>
  </si>
  <si>
    <t>佳大</t>
  </si>
  <si>
    <t>時岡</t>
  </si>
  <si>
    <t>匠陛</t>
  </si>
  <si>
    <t>侑磨</t>
  </si>
  <si>
    <t>牧田</t>
  </si>
  <si>
    <t>昂也</t>
  </si>
  <si>
    <t>井口</t>
  </si>
  <si>
    <t>仁平</t>
  </si>
  <si>
    <t>吉弘</t>
  </si>
  <si>
    <t>幸平</t>
  </si>
  <si>
    <t>光甫</t>
  </si>
  <si>
    <t>笛木</t>
  </si>
  <si>
    <t>理津也</t>
  </si>
  <si>
    <t>光佑</t>
  </si>
  <si>
    <t>材木</t>
  </si>
  <si>
    <t>力</t>
  </si>
  <si>
    <t>藤井</t>
  </si>
  <si>
    <t>俊吾</t>
  </si>
  <si>
    <t>泰典</t>
  </si>
  <si>
    <t>福島</t>
  </si>
  <si>
    <t>拓</t>
  </si>
  <si>
    <t>遥一郎</t>
  </si>
  <si>
    <t>亀井</t>
  </si>
  <si>
    <t>貴之</t>
  </si>
  <si>
    <t>ｶﾏﾀﾞ ｹﾝｼ</t>
  </si>
  <si>
    <t>ｼﾝｶｲ ﾀｸﾑ</t>
  </si>
  <si>
    <t>ｵｵｲｼ ｺｳﾍｲ</t>
  </si>
  <si>
    <t>(宮・日南TCＪｒ)</t>
  </si>
  <si>
    <t>ｻｶﾓﾄ ﾘｭｳｲﾁﾛｳ</t>
  </si>
  <si>
    <t>ｶﾜｺﾞｴ ｱｷﾁｶ</t>
  </si>
  <si>
    <t>ｸﾆｻﾀﾞ ｹｲﾀﾛｳ</t>
  </si>
  <si>
    <t>ｸﾘﾊﾗ ﾕｳﾔ</t>
  </si>
  <si>
    <t>(大･大分Jr)</t>
  </si>
  <si>
    <t>ｼｭﾄｳ ｼﾝﾉｽｹ</t>
  </si>
  <si>
    <t>(沖･ﾁｰﾑHOP)</t>
  </si>
  <si>
    <t>ﾐﾔｷﾞ ﾘｮｳﾀ</t>
  </si>
  <si>
    <t>(沖･宮城小)</t>
  </si>
  <si>
    <t>ﾖｼﾊﾏ ｺｳｲﾁ</t>
  </si>
  <si>
    <t>ｶｹﾊﾞﾔｼ ﾀﾂｷ</t>
  </si>
  <si>
    <t>ﾔﾉ ﾋｻﾕｷ</t>
  </si>
  <si>
    <t>ﾆｲｻｶ ﾕｳﾄ</t>
  </si>
  <si>
    <t>ｽｼﾀﾞ ｼﾞｭﾝ</t>
  </si>
  <si>
    <t>(沖･沖縄TE)</t>
  </si>
  <si>
    <t>ﾀﾑﾗ ｹｲﾀ</t>
  </si>
  <si>
    <t>(鹿･WATCJr)</t>
  </si>
  <si>
    <t>(鹿･NJT)</t>
  </si>
  <si>
    <t>ﾄｷｵｶ ﾕｳ</t>
  </si>
  <si>
    <t>(佐・ｼﾞｮｲﾊﾟｰｸﾃﾆｽｾﾝﾀｰ)</t>
  </si>
  <si>
    <t>(鹿･STA)</t>
  </si>
  <si>
    <t>(鹿･松野Jr)</t>
  </si>
  <si>
    <t>ﾏｷﾀ ｺｳﾔ</t>
  </si>
  <si>
    <t>ｲｸﾞﾁ ｼﾞﾝﾍﾟｲ</t>
  </si>
  <si>
    <t>ﾖｼﾋﾛ ｺｳﾍｲ</t>
  </si>
  <si>
    <t>(大･ＢＥＫＩＴＴ)</t>
  </si>
  <si>
    <t>ﾌｴｷ ﾘﾂﾔ</t>
  </si>
  <si>
    <t>ｻﾞｲﾓｸ ﾘｷ</t>
  </si>
  <si>
    <t>(長・ﾄﾚﾃﾞｨｱTC）</t>
  </si>
  <si>
    <t>ﾌｼﾞｲ ｼｭﾝｺﾞ</t>
  </si>
  <si>
    <t>(長・長与南小）</t>
  </si>
  <si>
    <t>ﾊｼｶﾜ ﾔｽﾉﾘ</t>
  </si>
  <si>
    <t>ﾌｸｼﾏ ﾀｸ</t>
  </si>
  <si>
    <t>(福･春日西TC)</t>
  </si>
  <si>
    <t>ｶﾒｲ ﾀｶﾕｷ</t>
  </si>
  <si>
    <t>森脇</t>
  </si>
  <si>
    <t>亮太</t>
  </si>
  <si>
    <t>植村</t>
  </si>
  <si>
    <t>游太</t>
  </si>
  <si>
    <t>(鹿･RindaJr)</t>
  </si>
  <si>
    <t>ﾓﾘﾜｷ ﾘｮｳﾀ</t>
  </si>
  <si>
    <t>(鹿・ｴｱﾎﾟｰﾄTC)</t>
  </si>
  <si>
    <t>ｳｴﾑﾗ ﾕｳﾀ</t>
  </si>
  <si>
    <t>廣岡　亮輝</t>
  </si>
  <si>
    <t>坂本遥一郎</t>
  </si>
  <si>
    <t>槇　　航陽</t>
  </si>
  <si>
    <t>西川　俊洋</t>
  </si>
  <si>
    <t>笛木理津也</t>
  </si>
  <si>
    <t>九島　光佑</t>
  </si>
  <si>
    <t>玉城　翔平</t>
  </si>
  <si>
    <t>田村　佳大</t>
  </si>
  <si>
    <t>中井</t>
  </si>
  <si>
    <t>雄也</t>
  </si>
  <si>
    <t>香下</t>
  </si>
  <si>
    <t>敦優</t>
  </si>
  <si>
    <t>(大･NTC)</t>
  </si>
  <si>
    <t>ﾅｶｲ ﾕｳﾔ</t>
  </si>
  <si>
    <t>(大･宇佐LTC)</t>
  </si>
  <si>
    <t>ｺｳｼﾀ ｱﾂﾋﾛ</t>
  </si>
  <si>
    <t>歩美</t>
  </si>
  <si>
    <t>宮田</t>
  </si>
  <si>
    <t>佳奈</t>
  </si>
  <si>
    <t>未穂希</t>
  </si>
  <si>
    <t>眞侑</t>
  </si>
  <si>
    <t>佳代</t>
  </si>
  <si>
    <t>暉</t>
  </si>
  <si>
    <t>有希</t>
  </si>
  <si>
    <t>五反田</t>
  </si>
  <si>
    <t>萌里</t>
  </si>
  <si>
    <t>恵梨</t>
  </si>
  <si>
    <t>楚南</t>
  </si>
  <si>
    <t>美波</t>
  </si>
  <si>
    <t>濱口</t>
  </si>
  <si>
    <t>鹿子</t>
  </si>
  <si>
    <t>本多</t>
  </si>
  <si>
    <t>由芽</t>
  </si>
  <si>
    <t>有馬</t>
  </si>
  <si>
    <t>南々海</t>
  </si>
  <si>
    <t>高山</t>
  </si>
  <si>
    <t>奈津実</t>
  </si>
  <si>
    <t>的場</t>
  </si>
  <si>
    <t>涼夏</t>
  </si>
  <si>
    <t>春花</t>
  </si>
  <si>
    <t>藤沢</t>
  </si>
  <si>
    <t>遥菜</t>
  </si>
  <si>
    <t>野田</t>
  </si>
  <si>
    <t>楓佳</t>
  </si>
  <si>
    <t>真琴</t>
  </si>
  <si>
    <t>あやみ</t>
  </si>
  <si>
    <t>ひかり</t>
  </si>
  <si>
    <t>稲田</t>
  </si>
  <si>
    <t>くるみ</t>
  </si>
  <si>
    <t>ｵｵｲｼ ｱﾕﾐ</t>
  </si>
  <si>
    <t>(宮･ﾍﾞｱｰｽﾞJr)</t>
  </si>
  <si>
    <t>ﾐﾔﾀ ｶﾅ</t>
  </si>
  <si>
    <t>(佐・I．D．S）</t>
  </si>
  <si>
    <t>(長･西諫早小)</t>
  </si>
  <si>
    <t>(長･御館山小)</t>
  </si>
  <si>
    <t>ﾃﾗﾀﾞ ｶﾖ</t>
  </si>
  <si>
    <t>ﾖｼﾑﾗ ﾋｶﾙ</t>
  </si>
  <si>
    <t>ｲﾄｳ ﾕｷ</t>
  </si>
  <si>
    <t>(鹿･白銀坂Jr)</t>
  </si>
  <si>
    <t>(鹿･T-HOPS)</t>
  </si>
  <si>
    <t>ｺﾞﾀﾝﾀﾞ ﾓｴﾘ</t>
  </si>
  <si>
    <t>ﾔﾌﾞｷ ｴﾘ</t>
  </si>
  <si>
    <t>ｿﾅﾝ ﾐﾅﾐ</t>
  </si>
  <si>
    <t>(沖･Team Hｏｐ)</t>
  </si>
  <si>
    <t>ﾊﾏｸﾞﾁ ｶﾉｺ</t>
  </si>
  <si>
    <t>(佐･ﾌｧｲﾋﾙｽﾞJr)</t>
  </si>
  <si>
    <t>ﾎﾝﾀﾞ ﾕﾒ</t>
  </si>
  <si>
    <t>ｱﾘﾏ ﾅﾅﾐ</t>
  </si>
  <si>
    <t>ﾀｶﾔﾏ ﾅﾂﾐ</t>
  </si>
  <si>
    <t>(福･ﾌｧｲﾝﾋﾙｽﾞTC)</t>
  </si>
  <si>
    <t>ﾏﾄﾊﾞ ｽｽﾞｶ</t>
  </si>
  <si>
    <t>ﾂﾈﾖｼ ﾊﾙｶ</t>
  </si>
  <si>
    <t>ﾌｼﾞｻﾜ ﾊﾙﾅ</t>
  </si>
  <si>
    <t>ﾉﾀﾞ ﾌｳｶ</t>
  </si>
  <si>
    <t>ﾔﾏｸﾞﾁ ﾏｺﾄ</t>
  </si>
  <si>
    <t>ﾔﾏｸﾞﾁ ｱﾔﾐ</t>
  </si>
  <si>
    <t>ﾖｼﾀﾞ ﾋｶﾘ</t>
  </si>
  <si>
    <t>ｲﾅﾀﾞ ｸﾙﾐ</t>
  </si>
  <si>
    <t>ﾅｶｼﾏ ﾐｽﾞｷ</t>
  </si>
  <si>
    <t>(福･北九州ｳｴｽﾄTC)</t>
  </si>
  <si>
    <t>菅原</t>
  </si>
  <si>
    <t>理紗子　</t>
  </si>
  <si>
    <t>希</t>
  </si>
  <si>
    <t>松下</t>
  </si>
  <si>
    <t>陽菜子</t>
  </si>
  <si>
    <t>飯干</t>
  </si>
  <si>
    <t>愛梨</t>
  </si>
  <si>
    <t>（大・挾間Jｒ）</t>
  </si>
  <si>
    <t>ｽｶﾞﾊﾗ ﾘｻｺ</t>
  </si>
  <si>
    <t>(大･高田小)</t>
  </si>
  <si>
    <t>ｻﾄｳ ﾉｿﾞﾐ</t>
  </si>
  <si>
    <t>(宮・清武JrTC)</t>
  </si>
  <si>
    <t>ﾏﾂｼﾀ ﾋﾅｺ</t>
  </si>
  <si>
    <t>ｲｲﾎｼ ｱｲｶ</t>
  </si>
  <si>
    <t>大山　由華</t>
  </si>
  <si>
    <t>五反田萌里</t>
  </si>
  <si>
    <t>川口　桃佳</t>
  </si>
  <si>
    <t>(鹿・フジJr）</t>
  </si>
  <si>
    <t>(熊・長嶺TC)</t>
  </si>
  <si>
    <t>(大・ORIONTS）</t>
  </si>
  <si>
    <t>亀井</t>
  </si>
  <si>
    <t>一貴</t>
  </si>
  <si>
    <t>(福・春日西TC）</t>
  </si>
  <si>
    <t>梶谷</t>
  </si>
  <si>
    <t>勇太</t>
  </si>
  <si>
    <t>中沢</t>
  </si>
  <si>
    <t>皓司</t>
  </si>
  <si>
    <t>(福･I&amp;O TS)</t>
  </si>
  <si>
    <t>加藤</t>
  </si>
  <si>
    <t>大智</t>
  </si>
  <si>
    <t>(福･Ｉ＆Ｏ　ＴＳ)</t>
  </si>
  <si>
    <t>(宮・ｻｻﾞﾝﾌｨｰﾙﾄﾞ）</t>
  </si>
  <si>
    <t>(宮・ｻｻﾞﾝﾌｨｰﾙﾄﾞ）</t>
  </si>
  <si>
    <t>98(9)</t>
  </si>
  <si>
    <t>98(3)</t>
  </si>
  <si>
    <t>98(1)</t>
  </si>
  <si>
    <t>村上</t>
  </si>
  <si>
    <t>(熊･RKKﾙｰﾃﾞﾝｽTC)</t>
  </si>
  <si>
    <t>98(4)</t>
  </si>
  <si>
    <t>98(5)</t>
  </si>
  <si>
    <t>98(3)</t>
  </si>
  <si>
    <t>98(2)</t>
  </si>
  <si>
    <t>98(4)</t>
  </si>
  <si>
    <t>N.S</t>
  </si>
  <si>
    <t>W.O</t>
  </si>
  <si>
    <t>W.O</t>
  </si>
  <si>
    <t>98(5)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</si>
</sst>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[Red]\(0\)"/>
    <numFmt numFmtId="178" formatCode="&quot;\&quot;#,##0_);[Red]\(&quot;\&quot;#,##0\)"/>
    <numFmt numFmtId="179" formatCode="0.0"/>
  </numFmts>
  <fonts count="37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4"/>
      <name val="ＭＳ ゴシック"/>
      <family val="3"/>
    </font>
    <font>
      <u val="single"/>
      <sz val="11"/>
      <name val="ＭＳ ゴシック"/>
      <family val="3"/>
    </font>
    <font>
      <sz val="16"/>
      <name val="HGS創英角ﾎﾟｯﾌﾟ体"/>
      <family val="3"/>
    </font>
    <font>
      <b/>
      <u val="single"/>
      <sz val="12"/>
      <name val="ＭＳ ゴシック"/>
      <family val="3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1"/>
      <name val="ＭＳ Ｐ明朝"/>
      <family val="1"/>
    </font>
    <font>
      <u val="single"/>
      <sz val="10"/>
      <name val="ＭＳ ゴシック"/>
      <family val="3"/>
    </font>
    <font>
      <sz val="11"/>
      <name val="ＭＳ Ｐ明朝"/>
      <family val="1"/>
    </font>
    <font>
      <sz val="10"/>
      <name val="ＭＳ ＰＲゴシック"/>
      <family val="3"/>
    </font>
    <font>
      <sz val="10"/>
      <name val="ＭＳ Ｐゴシック"/>
      <family val="3"/>
    </font>
    <font>
      <sz val="10"/>
      <color indexed="10"/>
      <name val="ＭＳ Ｐ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11"/>
      <color indexed="9"/>
      <name val="ＭＳ ゴシック"/>
      <family val="3"/>
    </font>
    <font>
      <sz val="11"/>
      <name val="ＭＳ ＰＲゴシック"/>
      <family val="3"/>
    </font>
    <font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b/>
      <sz val="8"/>
      <name val="ＭＳ ゴシック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>
      <alignment/>
      <protection/>
    </xf>
    <xf numFmtId="0" fontId="10" fillId="0" borderId="0">
      <alignment/>
      <protection/>
    </xf>
    <xf numFmtId="0" fontId="14" fillId="0" borderId="0" applyNumberFormat="0" applyFill="0" applyBorder="0" applyAlignment="0" applyProtection="0"/>
    <xf numFmtId="0" fontId="11" fillId="0" borderId="0">
      <alignment/>
      <protection/>
    </xf>
  </cellStyleXfs>
  <cellXfs count="330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8" xfId="0" applyFont="1" applyBorder="1" applyAlignment="1">
      <alignment shrinkToFit="1"/>
    </xf>
    <xf numFmtId="0" fontId="16" fillId="0" borderId="8" xfId="0" applyFont="1" applyBorder="1" applyAlignment="1">
      <alignment shrinkToFit="1"/>
    </xf>
    <xf numFmtId="0" fontId="15" fillId="0" borderId="9" xfId="0" applyFont="1" applyBorder="1" applyAlignment="1">
      <alignment shrinkToFit="1"/>
    </xf>
    <xf numFmtId="0" fontId="15" fillId="0" borderId="9" xfId="0" applyFont="1" applyFill="1" applyBorder="1" applyAlignment="1">
      <alignment shrinkToFit="1"/>
    </xf>
    <xf numFmtId="0" fontId="15" fillId="0" borderId="8" xfId="0" applyFont="1" applyFill="1" applyBorder="1" applyAlignment="1">
      <alignment shrinkToFit="1"/>
    </xf>
    <xf numFmtId="0" fontId="15" fillId="0" borderId="9" xfId="0" applyFont="1" applyBorder="1" applyAlignment="1">
      <alignment/>
    </xf>
    <xf numFmtId="0" fontId="15" fillId="0" borderId="8" xfId="0" applyFont="1" applyBorder="1" applyAlignment="1">
      <alignment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 shrinkToFit="1"/>
    </xf>
    <xf numFmtId="0" fontId="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 shrinkToFit="1"/>
    </xf>
    <xf numFmtId="0" fontId="0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shrinkToFit="1"/>
    </xf>
    <xf numFmtId="0" fontId="2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 shrinkToFit="1"/>
    </xf>
    <xf numFmtId="0" fontId="0" fillId="0" borderId="0" xfId="0" applyFont="1" applyAlignment="1">
      <alignment horizontal="distributed" vertical="center" shrinkToFit="1"/>
    </xf>
    <xf numFmtId="0" fontId="15" fillId="0" borderId="0" xfId="0" applyFont="1" applyFill="1" applyBorder="1" applyAlignment="1">
      <alignment shrinkToFit="1"/>
    </xf>
    <xf numFmtId="0" fontId="15" fillId="0" borderId="12" xfId="0" applyFont="1" applyFill="1" applyBorder="1" applyAlignment="1">
      <alignment shrinkToFit="1"/>
    </xf>
    <xf numFmtId="0" fontId="15" fillId="0" borderId="12" xfId="0" applyFont="1" applyBorder="1" applyAlignment="1">
      <alignment shrinkToFit="1"/>
    </xf>
    <xf numFmtId="0" fontId="15" fillId="0" borderId="13" xfId="0" applyFont="1" applyFill="1" applyBorder="1" applyAlignment="1">
      <alignment shrinkToFit="1"/>
    </xf>
    <xf numFmtId="0" fontId="15" fillId="0" borderId="13" xfId="0" applyFont="1" applyBorder="1" applyAlignment="1">
      <alignment shrinkToFit="1"/>
    </xf>
    <xf numFmtId="0" fontId="16" fillId="0" borderId="8" xfId="0" applyFont="1" applyBorder="1" applyAlignment="1">
      <alignment horizontal="left" shrinkToFit="1"/>
    </xf>
    <xf numFmtId="0" fontId="16" fillId="0" borderId="13" xfId="0" applyFont="1" applyBorder="1" applyAlignment="1">
      <alignment shrinkToFit="1"/>
    </xf>
    <xf numFmtId="0" fontId="15" fillId="0" borderId="0" xfId="0" applyFont="1" applyAlignment="1">
      <alignment/>
    </xf>
    <xf numFmtId="0" fontId="15" fillId="0" borderId="0" xfId="0" applyFont="1" applyAlignment="1">
      <alignment shrinkToFit="1"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Fill="1" applyAlignment="1">
      <alignment shrinkToFit="1"/>
    </xf>
    <xf numFmtId="0" fontId="2" fillId="0" borderId="0" xfId="0" applyFont="1" applyBorder="1" applyAlignment="1">
      <alignment horizontal="left" vertical="center"/>
    </xf>
    <xf numFmtId="0" fontId="17" fillId="0" borderId="9" xfId="0" applyFont="1" applyFill="1" applyBorder="1" applyAlignment="1">
      <alignment horizontal="right" shrinkToFit="1"/>
    </xf>
    <xf numFmtId="0" fontId="17" fillId="0" borderId="9" xfId="0" applyFont="1" applyBorder="1" applyAlignment="1">
      <alignment horizontal="right" shrinkToFit="1"/>
    </xf>
    <xf numFmtId="0" fontId="23" fillId="0" borderId="9" xfId="0" applyFont="1" applyFill="1" applyBorder="1" applyAlignment="1">
      <alignment horizontal="right" shrinkToFit="1"/>
    </xf>
    <xf numFmtId="0" fontId="24" fillId="0" borderId="0" xfId="0" applyFont="1" applyAlignment="1">
      <alignment horizontal="right" shrinkToFit="1"/>
    </xf>
    <xf numFmtId="0" fontId="17" fillId="0" borderId="0" xfId="0" applyFont="1" applyFill="1" applyAlignment="1">
      <alignment horizontal="right" shrinkToFit="1"/>
    </xf>
    <xf numFmtId="0" fontId="24" fillId="0" borderId="9" xfId="0" applyFont="1" applyBorder="1" applyAlignment="1">
      <alignment horizontal="right" shrinkToFit="1"/>
    </xf>
    <xf numFmtId="0" fontId="17" fillId="0" borderId="0" xfId="0" applyFont="1" applyAlignment="1">
      <alignment horizontal="right" shrinkToFit="1"/>
    </xf>
    <xf numFmtId="0" fontId="16" fillId="0" borderId="0" xfId="0" applyFont="1" applyAlignment="1">
      <alignment shrinkToFit="1"/>
    </xf>
    <xf numFmtId="0" fontId="15" fillId="0" borderId="14" xfId="0" applyFont="1" applyFill="1" applyBorder="1" applyAlignment="1">
      <alignment shrinkToFit="1"/>
    </xf>
    <xf numFmtId="0" fontId="15" fillId="0" borderId="14" xfId="0" applyFont="1" applyBorder="1" applyAlignment="1">
      <alignment shrinkToFit="1"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0" fontId="15" fillId="0" borderId="9" xfId="0" applyFont="1" applyFill="1" applyBorder="1" applyAlignment="1">
      <alignment/>
    </xf>
    <xf numFmtId="0" fontId="16" fillId="0" borderId="9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0" xfId="0" applyFont="1" applyAlignment="1">
      <alignment horizontal="left" shrinkToFit="1"/>
    </xf>
    <xf numFmtId="0" fontId="15" fillId="0" borderId="9" xfId="0" applyNumberFormat="1" applyFont="1" applyBorder="1" applyAlignment="1">
      <alignment shrinkToFit="1"/>
    </xf>
    <xf numFmtId="0" fontId="15" fillId="0" borderId="13" xfId="0" applyNumberFormat="1" applyFont="1" applyBorder="1" applyAlignment="1">
      <alignment shrinkToFit="1"/>
    </xf>
    <xf numFmtId="0" fontId="15" fillId="0" borderId="12" xfId="0" applyNumberFormat="1" applyFont="1" applyBorder="1" applyAlignment="1">
      <alignment shrinkToFit="1"/>
    </xf>
    <xf numFmtId="0" fontId="16" fillId="0" borderId="8" xfId="0" applyFont="1" applyBorder="1" applyAlignment="1">
      <alignment horizontal="left"/>
    </xf>
    <xf numFmtId="0" fontId="15" fillId="0" borderId="0" xfId="0" applyNumberFormat="1" applyFont="1" applyAlignment="1">
      <alignment shrinkToFit="1"/>
    </xf>
    <xf numFmtId="0" fontId="15" fillId="0" borderId="14" xfId="0" applyNumberFormat="1" applyFont="1" applyBorder="1" applyAlignment="1">
      <alignment shrinkToFit="1"/>
    </xf>
    <xf numFmtId="0" fontId="16" fillId="0" borderId="8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23" fillId="0" borderId="15" xfId="0" applyNumberFormat="1" applyFont="1" applyBorder="1" applyAlignment="1">
      <alignment/>
    </xf>
    <xf numFmtId="0" fontId="26" fillId="0" borderId="9" xfId="0" applyNumberFormat="1" applyFont="1" applyFill="1" applyBorder="1" applyAlignment="1">
      <alignment horizontal="right" shrinkToFit="1"/>
    </xf>
    <xf numFmtId="0" fontId="23" fillId="0" borderId="9" xfId="0" applyNumberFormat="1" applyFont="1" applyBorder="1" applyAlignment="1">
      <alignment/>
    </xf>
    <xf numFmtId="0" fontId="26" fillId="0" borderId="0" xfId="0" applyNumberFormat="1" applyFont="1" applyFill="1" applyAlignment="1">
      <alignment horizontal="right" shrinkToFit="1"/>
    </xf>
    <xf numFmtId="0" fontId="15" fillId="0" borderId="15" xfId="0" applyFont="1" applyFill="1" applyBorder="1" applyAlignment="1">
      <alignment shrinkToFit="1"/>
    </xf>
    <xf numFmtId="0" fontId="15" fillId="0" borderId="16" xfId="0" applyFont="1" applyFill="1" applyBorder="1" applyAlignment="1">
      <alignment shrinkToFit="1"/>
    </xf>
    <xf numFmtId="0" fontId="16" fillId="0" borderId="17" xfId="0" applyFont="1" applyFill="1" applyBorder="1" applyAlignment="1">
      <alignment horizontal="left" shrinkToFit="1"/>
    </xf>
    <xf numFmtId="0" fontId="16" fillId="0" borderId="8" xfId="0" applyFont="1" applyFill="1" applyBorder="1" applyAlignment="1">
      <alignment horizontal="left" shrinkToFit="1"/>
    </xf>
    <xf numFmtId="0" fontId="16" fillId="0" borderId="8" xfId="0" applyFont="1" applyFill="1" applyBorder="1" applyAlignment="1">
      <alignment shrinkToFit="1"/>
    </xf>
    <xf numFmtId="0" fontId="15" fillId="0" borderId="9" xfId="0" applyFont="1" applyBorder="1" applyAlignment="1">
      <alignment horizontal="left" shrinkToFit="1"/>
    </xf>
    <xf numFmtId="0" fontId="15" fillId="0" borderId="13" xfId="0" applyFont="1" applyBorder="1" applyAlignment="1">
      <alignment horizontal="left" shrinkToFit="1"/>
    </xf>
    <xf numFmtId="0" fontId="15" fillId="0" borderId="12" xfId="0" applyFont="1" applyBorder="1" applyAlignment="1">
      <alignment horizontal="left" shrinkToFit="1"/>
    </xf>
    <xf numFmtId="0" fontId="16" fillId="0" borderId="18" xfId="0" applyFont="1" applyBorder="1" applyAlignment="1">
      <alignment shrinkToFit="1"/>
    </xf>
    <xf numFmtId="0" fontId="16" fillId="0" borderId="18" xfId="0" applyFont="1" applyFill="1" applyBorder="1" applyAlignment="1">
      <alignment shrinkToFit="1"/>
    </xf>
    <xf numFmtId="0" fontId="15" fillId="0" borderId="19" xfId="0" applyFont="1" applyFill="1" applyBorder="1" applyAlignment="1">
      <alignment shrinkToFit="1"/>
    </xf>
    <xf numFmtId="0" fontId="26" fillId="2" borderId="0" xfId="31" applyFont="1" applyFill="1">
      <alignment/>
      <protection/>
    </xf>
    <xf numFmtId="0" fontId="26" fillId="3" borderId="0" xfId="31" applyFont="1" applyFill="1">
      <alignment/>
      <protection/>
    </xf>
    <xf numFmtId="0" fontId="26" fillId="0" borderId="0" xfId="31" applyFont="1" applyAlignment="1">
      <alignment horizontal="center"/>
      <protection/>
    </xf>
    <xf numFmtId="0" fontId="26" fillId="0" borderId="0" xfId="31" applyFont="1" applyAlignment="1">
      <alignment horizontal="center" shrinkToFit="1"/>
      <protection/>
    </xf>
    <xf numFmtId="0" fontId="24" fillId="0" borderId="9" xfId="0" applyNumberFormat="1" applyFont="1" applyFill="1" applyBorder="1" applyAlignment="1">
      <alignment horizontal="right" shrinkToFit="1"/>
    </xf>
    <xf numFmtId="0" fontId="26" fillId="0" borderId="15" xfId="0" applyNumberFormat="1" applyFont="1" applyBorder="1" applyAlignment="1">
      <alignment horizontal="right" shrinkToFit="1"/>
    </xf>
    <xf numFmtId="0" fontId="24" fillId="0" borderId="15" xfId="0" applyNumberFormat="1" applyFont="1" applyFill="1" applyBorder="1" applyAlignment="1">
      <alignment horizontal="right" shrinkToFit="1"/>
    </xf>
    <xf numFmtId="0" fontId="24" fillId="4" borderId="0" xfId="31" applyFont="1" applyFill="1">
      <alignment/>
      <protection/>
    </xf>
    <xf numFmtId="0" fontId="26" fillId="4" borderId="0" xfId="31" applyFont="1" applyFill="1">
      <alignment/>
      <protection/>
    </xf>
    <xf numFmtId="0" fontId="26" fillId="0" borderId="0" xfId="31" applyFont="1">
      <alignment/>
      <protection/>
    </xf>
    <xf numFmtId="0" fontId="24" fillId="3" borderId="0" xfId="31" applyFont="1" applyFill="1">
      <alignment/>
      <protection/>
    </xf>
    <xf numFmtId="0" fontId="26" fillId="3" borderId="0" xfId="31" applyFont="1" applyFill="1" applyAlignment="1">
      <alignment shrinkToFit="1"/>
      <protection/>
    </xf>
    <xf numFmtId="0" fontId="26" fillId="0" borderId="0" xfId="31" applyFont="1" applyAlignment="1">
      <alignment shrinkToFit="1"/>
      <protection/>
    </xf>
    <xf numFmtId="0" fontId="24" fillId="2" borderId="0" xfId="31" applyFont="1" applyFill="1">
      <alignment/>
      <protection/>
    </xf>
    <xf numFmtId="0" fontId="23" fillId="0" borderId="0" xfId="0" applyNumberFormat="1" applyFont="1" applyAlignment="1">
      <alignment/>
    </xf>
    <xf numFmtId="0" fontId="24" fillId="0" borderId="15" xfId="0" applyNumberFormat="1" applyFont="1" applyBorder="1" applyAlignment="1">
      <alignment horizontal="right" shrinkToFit="1"/>
    </xf>
    <xf numFmtId="0" fontId="24" fillId="0" borderId="9" xfId="0" applyNumberFormat="1" applyFont="1" applyBorder="1" applyAlignment="1">
      <alignment horizontal="right" shrinkToFit="1"/>
    </xf>
    <xf numFmtId="0" fontId="24" fillId="0" borderId="0" xfId="0" applyNumberFormat="1" applyFont="1" applyAlignment="1">
      <alignment horizontal="right" shrinkToFit="1"/>
    </xf>
    <xf numFmtId="0" fontId="26" fillId="0" borderId="0" xfId="0" applyNumberFormat="1" applyFont="1" applyAlignment="1">
      <alignment horizontal="right" shrinkToFit="1"/>
    </xf>
    <xf numFmtId="0" fontId="26" fillId="0" borderId="0" xfId="31" applyFont="1" applyFill="1">
      <alignment/>
      <protection/>
    </xf>
    <xf numFmtId="0" fontId="24" fillId="0" borderId="0" xfId="31" applyFont="1" applyFill="1">
      <alignment/>
      <protection/>
    </xf>
    <xf numFmtId="0" fontId="24" fillId="0" borderId="17" xfId="0" applyNumberFormat="1" applyFont="1" applyFill="1" applyBorder="1" applyAlignment="1">
      <alignment horizontal="right" shrinkToFit="1"/>
    </xf>
    <xf numFmtId="0" fontId="17" fillId="0" borderId="17" xfId="0" applyFont="1" applyFill="1" applyBorder="1" applyAlignment="1">
      <alignment/>
    </xf>
    <xf numFmtId="0" fontId="24" fillId="0" borderId="8" xfId="0" applyNumberFormat="1" applyFont="1" applyFill="1" applyBorder="1" applyAlignment="1">
      <alignment horizontal="right" shrinkToFit="1"/>
    </xf>
    <xf numFmtId="0" fontId="24" fillId="0" borderId="0" xfId="0" applyNumberFormat="1" applyFont="1" applyFill="1" applyAlignment="1">
      <alignment horizontal="right" shrinkToFit="1"/>
    </xf>
    <xf numFmtId="0" fontId="17" fillId="0" borderId="0" xfId="0" applyFont="1" applyFill="1" applyAlignment="1">
      <alignment/>
    </xf>
    <xf numFmtId="0" fontId="26" fillId="0" borderId="0" xfId="31" applyFont="1" applyFill="1" applyAlignment="1">
      <alignment shrinkToFit="1"/>
      <protection/>
    </xf>
    <xf numFmtId="0" fontId="26" fillId="0" borderId="0" xfId="31" applyFont="1" applyFill="1" applyAlignment="1">
      <alignment horizontal="center" shrinkToFit="1"/>
      <protection/>
    </xf>
    <xf numFmtId="0" fontId="26" fillId="0" borderId="0" xfId="31" applyFont="1" applyFill="1" applyAlignment="1">
      <alignment horizontal="center"/>
      <protection/>
    </xf>
    <xf numFmtId="0" fontId="26" fillId="4" borderId="0" xfId="31" applyNumberFormat="1" applyFont="1" applyFill="1">
      <alignment/>
      <protection/>
    </xf>
    <xf numFmtId="0" fontId="26" fillId="0" borderId="0" xfId="31" applyNumberFormat="1" applyFont="1">
      <alignment/>
      <protection/>
    </xf>
    <xf numFmtId="0" fontId="26" fillId="0" borderId="0" xfId="31" applyNumberFormat="1" applyFont="1" applyAlignment="1">
      <alignment horizontal="center"/>
      <protection/>
    </xf>
    <xf numFmtId="0" fontId="15" fillId="0" borderId="8" xfId="0" applyNumberFormat="1" applyFont="1" applyBorder="1" applyAlignment="1">
      <alignment shrinkToFit="1"/>
    </xf>
    <xf numFmtId="0" fontId="15" fillId="0" borderId="13" xfId="0" applyNumberFormat="1" applyFont="1" applyBorder="1" applyAlignment="1">
      <alignment/>
    </xf>
    <xf numFmtId="0" fontId="16" fillId="0" borderId="8" xfId="0" applyNumberFormat="1" applyFont="1" applyBorder="1" applyAlignment="1">
      <alignment/>
    </xf>
    <xf numFmtId="0" fontId="16" fillId="0" borderId="8" xfId="0" applyNumberFormat="1" applyFont="1" applyBorder="1" applyAlignment="1">
      <alignment horizontal="left"/>
    </xf>
    <xf numFmtId="0" fontId="15" fillId="0" borderId="8" xfId="0" applyNumberFormat="1" applyFont="1" applyFill="1" applyBorder="1" applyAlignment="1">
      <alignment shrinkToFit="1"/>
    </xf>
    <xf numFmtId="0" fontId="15" fillId="0" borderId="12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5" fillId="0" borderId="13" xfId="0" applyNumberFormat="1" applyFont="1" applyFill="1" applyBorder="1" applyAlignment="1">
      <alignment shrinkToFit="1"/>
    </xf>
    <xf numFmtId="0" fontId="15" fillId="0" borderId="18" xfId="0" applyFont="1" applyBorder="1" applyAlignment="1">
      <alignment shrinkToFit="1"/>
    </xf>
    <xf numFmtId="0" fontId="26" fillId="2" borderId="0" xfId="31" applyNumberFormat="1" applyFont="1" applyFill="1">
      <alignment/>
      <protection/>
    </xf>
    <xf numFmtId="0" fontId="16" fillId="0" borderId="13" xfId="0" applyNumberFormat="1" applyFont="1" applyBorder="1" applyAlignment="1">
      <alignment shrinkToFit="1"/>
    </xf>
    <xf numFmtId="0" fontId="15" fillId="0" borderId="0" xfId="0" applyNumberFormat="1" applyFont="1" applyFill="1" applyAlignment="1">
      <alignment shrinkToFit="1"/>
    </xf>
    <xf numFmtId="0" fontId="15" fillId="0" borderId="20" xfId="0" applyFont="1" applyFill="1" applyBorder="1" applyAlignment="1">
      <alignment shrinkToFit="1"/>
    </xf>
    <xf numFmtId="0" fontId="15" fillId="0" borderId="18" xfId="0" applyFont="1" applyFill="1" applyBorder="1" applyAlignment="1">
      <alignment shrinkToFit="1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 shrinkToFit="1"/>
    </xf>
    <xf numFmtId="0" fontId="15" fillId="0" borderId="21" xfId="0" applyFont="1" applyBorder="1" applyAlignment="1">
      <alignment shrinkToFit="1"/>
    </xf>
    <xf numFmtId="0" fontId="16" fillId="0" borderId="20" xfId="0" applyFont="1" applyFill="1" applyBorder="1" applyAlignment="1">
      <alignment shrinkToFit="1"/>
    </xf>
    <xf numFmtId="0" fontId="15" fillId="0" borderId="20" xfId="0" applyFont="1" applyBorder="1" applyAlignment="1">
      <alignment horizontal="left" shrinkToFit="1"/>
    </xf>
    <xf numFmtId="0" fontId="15" fillId="0" borderId="19" xfId="0" applyFont="1" applyBorder="1" applyAlignment="1">
      <alignment horizontal="left" shrinkToFit="1"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 horizontal="left" shrinkToFit="1"/>
    </xf>
    <xf numFmtId="0" fontId="16" fillId="0" borderId="0" xfId="0" applyFont="1" applyBorder="1" applyAlignment="1">
      <alignment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0" xfId="0" applyFont="1" applyFill="1" applyBorder="1" applyAlignment="1">
      <alignment shrinkToFi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 shrinkToFit="1"/>
    </xf>
    <xf numFmtId="0" fontId="16" fillId="0" borderId="0" xfId="0" applyFont="1" applyFill="1" applyBorder="1" applyAlignment="1">
      <alignment horizontal="left" shrinkToFit="1"/>
    </xf>
    <xf numFmtId="0" fontId="15" fillId="0" borderId="0" xfId="0" applyNumberFormat="1" applyFont="1" applyBorder="1" applyAlignment="1">
      <alignment shrinkToFit="1"/>
    </xf>
    <xf numFmtId="0" fontId="16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 shrinkToFit="1"/>
    </xf>
    <xf numFmtId="0" fontId="16" fillId="0" borderId="0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shrinkToFit="1"/>
    </xf>
    <xf numFmtId="0" fontId="16" fillId="0" borderId="0" xfId="0" applyNumberFormat="1" applyFont="1" applyFill="1" applyBorder="1" applyAlignment="1">
      <alignment horizontal="left" shrinkToFit="1"/>
    </xf>
    <xf numFmtId="0" fontId="15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 horizontal="left" shrinkToFit="1"/>
    </xf>
    <xf numFmtId="0" fontId="16" fillId="0" borderId="0" xfId="0" applyNumberFormat="1" applyFont="1" applyFill="1" applyBorder="1" applyAlignment="1">
      <alignment shrinkToFit="1"/>
    </xf>
    <xf numFmtId="0" fontId="26" fillId="2" borderId="0" xfId="31" applyFont="1" applyFill="1" applyAlignment="1">
      <alignment shrinkToFit="1"/>
      <protection/>
    </xf>
    <xf numFmtId="0" fontId="2" fillId="0" borderId="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15" fillId="0" borderId="18" xfId="0" applyFont="1" applyFill="1" applyBorder="1" applyAlignment="1">
      <alignment horizontal="right" shrinkToFit="1"/>
    </xf>
    <xf numFmtId="0" fontId="15" fillId="0" borderId="23" xfId="0" applyFont="1" applyFill="1" applyBorder="1" applyAlignment="1">
      <alignment horizontal="right" shrinkToFit="1"/>
    </xf>
    <xf numFmtId="0" fontId="2" fillId="0" borderId="6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right" shrinkToFit="1"/>
    </xf>
    <xf numFmtId="0" fontId="23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24" fillId="0" borderId="0" xfId="0" applyNumberFormat="1" applyFont="1" applyFill="1" applyBorder="1" applyAlignment="1">
      <alignment horizontal="right" shrinkToFit="1"/>
    </xf>
    <xf numFmtId="0" fontId="15" fillId="0" borderId="0" xfId="0" applyNumberFormat="1" applyFont="1" applyBorder="1" applyAlignment="1">
      <alignment horizontal="left" shrinkToFit="1"/>
    </xf>
    <xf numFmtId="0" fontId="26" fillId="0" borderId="0" xfId="0" applyNumberFormat="1" applyFont="1" applyBorder="1" applyAlignment="1">
      <alignment horizontal="right" shrinkToFit="1"/>
    </xf>
    <xf numFmtId="0" fontId="15" fillId="0" borderId="18" xfId="0" applyFont="1" applyBorder="1" applyAlignment="1">
      <alignment horizontal="left" shrinkToFit="1"/>
    </xf>
    <xf numFmtId="0" fontId="16" fillId="0" borderId="24" xfId="0" applyFont="1" applyBorder="1" applyAlignment="1">
      <alignment shrinkToFit="1"/>
    </xf>
    <xf numFmtId="0" fontId="15" fillId="0" borderId="20" xfId="0" applyFont="1" applyBorder="1" applyAlignment="1">
      <alignment shrinkToFit="1"/>
    </xf>
    <xf numFmtId="0" fontId="15" fillId="0" borderId="25" xfId="0" applyFont="1" applyBorder="1" applyAlignment="1">
      <alignment horizontal="left" shrinkToFit="1"/>
    </xf>
    <xf numFmtId="0" fontId="15" fillId="0" borderId="14" xfId="0" applyFont="1" applyBorder="1" applyAlignment="1">
      <alignment horizontal="left" shrinkToFit="1"/>
    </xf>
    <xf numFmtId="0" fontId="16" fillId="0" borderId="25" xfId="0" applyFont="1" applyFill="1" applyBorder="1" applyAlignment="1">
      <alignment shrinkToFit="1"/>
    </xf>
    <xf numFmtId="0" fontId="15" fillId="0" borderId="25" xfId="0" applyFont="1" applyBorder="1" applyAlignment="1">
      <alignment shrinkToFit="1"/>
    </xf>
    <xf numFmtId="0" fontId="15" fillId="0" borderId="24" xfId="0" applyFont="1" applyBorder="1" applyAlignment="1">
      <alignment shrinkToFit="1"/>
    </xf>
    <xf numFmtId="0" fontId="16" fillId="0" borderId="25" xfId="0" applyFont="1" applyBorder="1" applyAlignment="1">
      <alignment shrinkToFit="1"/>
    </xf>
    <xf numFmtId="0" fontId="16" fillId="0" borderId="24" xfId="0" applyFont="1" applyFill="1" applyBorder="1" applyAlignment="1">
      <alignment shrinkToFit="1"/>
    </xf>
    <xf numFmtId="0" fontId="16" fillId="0" borderId="25" xfId="0" applyFont="1" applyBorder="1" applyAlignment="1">
      <alignment/>
    </xf>
    <xf numFmtId="0" fontId="15" fillId="0" borderId="21" xfId="0" applyFont="1" applyFill="1" applyBorder="1" applyAlignment="1">
      <alignment horizontal="right" shrinkToFit="1"/>
    </xf>
    <xf numFmtId="0" fontId="15" fillId="0" borderId="14" xfId="0" applyFont="1" applyFill="1" applyBorder="1" applyAlignment="1">
      <alignment horizontal="right" shrinkToFit="1"/>
    </xf>
    <xf numFmtId="0" fontId="15" fillId="0" borderId="14" xfId="0" applyNumberFormat="1" applyFont="1" applyFill="1" applyBorder="1" applyAlignment="1">
      <alignment horizontal="right" shrinkToFit="1"/>
    </xf>
    <xf numFmtId="0" fontId="15" fillId="0" borderId="21" xfId="0" applyNumberFormat="1" applyFont="1" applyFill="1" applyBorder="1" applyAlignment="1">
      <alignment horizontal="right" shrinkToFit="1"/>
    </xf>
    <xf numFmtId="0" fontId="15" fillId="0" borderId="21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20" xfId="0" applyNumberFormat="1" applyFont="1" applyBorder="1" applyAlignment="1">
      <alignment horizontal="right" shrinkToFit="1"/>
    </xf>
    <xf numFmtId="0" fontId="15" fillId="0" borderId="18" xfId="0" applyNumberFormat="1" applyFont="1" applyFill="1" applyBorder="1" applyAlignment="1">
      <alignment horizontal="right" shrinkToFit="1"/>
    </xf>
    <xf numFmtId="0" fontId="15" fillId="0" borderId="18" xfId="0" applyFont="1" applyFill="1" applyBorder="1" applyAlignment="1">
      <alignment/>
    </xf>
    <xf numFmtId="0" fontId="27" fillId="0" borderId="18" xfId="0" applyNumberFormat="1" applyFont="1" applyFill="1" applyBorder="1" applyAlignment="1">
      <alignment horizontal="right" shrinkToFit="1"/>
    </xf>
    <xf numFmtId="0" fontId="27" fillId="0" borderId="18" xfId="0" applyNumberFormat="1" applyFont="1" applyBorder="1" applyAlignment="1">
      <alignment horizontal="right" shrinkToFit="1"/>
    </xf>
    <xf numFmtId="0" fontId="28" fillId="0" borderId="18" xfId="0" applyNumberFormat="1" applyFont="1" applyFill="1" applyBorder="1" applyAlignment="1">
      <alignment horizontal="right" shrinkToFit="1"/>
    </xf>
    <xf numFmtId="0" fontId="27" fillId="0" borderId="20" xfId="0" applyNumberFormat="1" applyFont="1" applyFill="1" applyBorder="1" applyAlignment="1">
      <alignment horizontal="right" shrinkToFit="1"/>
    </xf>
    <xf numFmtId="0" fontId="28" fillId="0" borderId="18" xfId="0" applyNumberFormat="1" applyFont="1" applyBorder="1" applyAlignment="1">
      <alignment horizontal="right" shrinkToFit="1"/>
    </xf>
    <xf numFmtId="0" fontId="15" fillId="0" borderId="18" xfId="0" applyFont="1" applyBorder="1" applyAlignment="1">
      <alignment horizontal="right" shrinkToFit="1"/>
    </xf>
    <xf numFmtId="0" fontId="15" fillId="0" borderId="18" xfId="0" applyFont="1" applyBorder="1" applyAlignment="1">
      <alignment horizontal="right"/>
    </xf>
    <xf numFmtId="0" fontId="29" fillId="0" borderId="18" xfId="0" applyFont="1" applyBorder="1" applyAlignment="1">
      <alignment shrinkToFit="1"/>
    </xf>
    <xf numFmtId="0" fontId="2" fillId="0" borderId="5" xfId="0" applyFont="1" applyBorder="1" applyAlignment="1">
      <alignment horizontal="left"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Continuous" vertical="center" shrinkToFit="1"/>
    </xf>
    <xf numFmtId="0" fontId="0" fillId="0" borderId="5" xfId="0" applyFont="1" applyBorder="1" applyAlignment="1">
      <alignment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15" fillId="5" borderId="9" xfId="0" applyNumberFormat="1" applyFont="1" applyFill="1" applyBorder="1" applyAlignment="1">
      <alignment shrinkToFit="1"/>
    </xf>
    <xf numFmtId="0" fontId="15" fillId="5" borderId="0" xfId="0" applyNumberFormat="1" applyFont="1" applyFill="1" applyBorder="1" applyAlignment="1">
      <alignment shrinkToFit="1"/>
    </xf>
    <xf numFmtId="0" fontId="15" fillId="5" borderId="9" xfId="0" applyFont="1" applyFill="1" applyBorder="1" applyAlignment="1">
      <alignment shrinkToFit="1"/>
    </xf>
    <xf numFmtId="0" fontId="15" fillId="0" borderId="8" xfId="0" applyFont="1" applyBorder="1" applyAlignment="1">
      <alignment horizontal="right" shrinkToFit="1"/>
    </xf>
    <xf numFmtId="0" fontId="15" fillId="0" borderId="8" xfId="0" applyFont="1" applyBorder="1" applyAlignment="1">
      <alignment horizontal="right"/>
    </xf>
    <xf numFmtId="0" fontId="15" fillId="5" borderId="0" xfId="0" applyFont="1" applyFill="1" applyBorder="1" applyAlignment="1">
      <alignment shrinkToFit="1"/>
    </xf>
    <xf numFmtId="0" fontId="26" fillId="6" borderId="0" xfId="31" applyFont="1" applyFill="1">
      <alignment/>
      <protection/>
    </xf>
    <xf numFmtId="0" fontId="15" fillId="6" borderId="0" xfId="0" applyFont="1" applyFill="1" applyBorder="1" applyAlignment="1">
      <alignment shrinkToFi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6" fillId="0" borderId="19" xfId="0" applyNumberFormat="1" applyFont="1" applyBorder="1" applyAlignment="1">
      <alignment horizontal="right" shrinkToFit="1"/>
    </xf>
    <xf numFmtId="0" fontId="15" fillId="6" borderId="12" xfId="0" applyFont="1" applyFill="1" applyBorder="1" applyAlignment="1">
      <alignment shrinkToFit="1"/>
    </xf>
    <xf numFmtId="0" fontId="23" fillId="0" borderId="19" xfId="0" applyNumberFormat="1" applyFont="1" applyBorder="1" applyAlignment="1">
      <alignment/>
    </xf>
    <xf numFmtId="0" fontId="15" fillId="0" borderId="18" xfId="0" applyFont="1" applyFill="1" applyBorder="1" applyAlignment="1">
      <alignment horizontal="right"/>
    </xf>
    <xf numFmtId="0" fontId="33" fillId="0" borderId="18" xfId="0" applyNumberFormat="1" applyFont="1" applyBorder="1" applyAlignment="1">
      <alignment horizontal="right" shrinkToFit="1"/>
    </xf>
    <xf numFmtId="0" fontId="2" fillId="0" borderId="0" xfId="0" applyFont="1" applyAlignment="1">
      <alignment horizontal="right" vertical="center" shrinkToFit="1"/>
    </xf>
    <xf numFmtId="0" fontId="0" fillId="0" borderId="11" xfId="0" applyFont="1" applyBorder="1" applyAlignment="1">
      <alignment horizontal="center" vertical="center"/>
    </xf>
    <xf numFmtId="0" fontId="2" fillId="0" borderId="0" xfId="30" applyFont="1">
      <alignment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5" fillId="0" borderId="26" xfId="0" applyNumberFormat="1" applyFont="1" applyBorder="1" applyAlignment="1">
      <alignment horizontal="right" shrinkToFit="1"/>
    </xf>
    <xf numFmtId="0" fontId="15" fillId="0" borderId="18" xfId="0" applyNumberFormat="1" applyFont="1" applyBorder="1" applyAlignment="1">
      <alignment horizontal="right" shrinkToFi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Continuous" vertical="center" shrinkToFit="1"/>
    </xf>
    <xf numFmtId="0" fontId="26" fillId="0" borderId="24" xfId="0" applyNumberFormat="1" applyFont="1" applyBorder="1" applyAlignment="1">
      <alignment horizontal="right" shrinkToFit="1"/>
    </xf>
    <xf numFmtId="0" fontId="23" fillId="0" borderId="24" xfId="0" applyNumberFormat="1" applyFont="1" applyBorder="1" applyAlignment="1">
      <alignment/>
    </xf>
    <xf numFmtId="0" fontId="26" fillId="0" borderId="27" xfId="31" applyFont="1" applyBorder="1">
      <alignment/>
      <protection/>
    </xf>
    <xf numFmtId="0" fontId="26" fillId="0" borderId="0" xfId="31" applyFont="1" applyBorder="1">
      <alignment/>
      <protection/>
    </xf>
    <xf numFmtId="0" fontId="26" fillId="0" borderId="28" xfId="31" applyFont="1" applyBorder="1">
      <alignment/>
      <protection/>
    </xf>
    <xf numFmtId="0" fontId="16" fillId="0" borderId="14" xfId="0" applyFont="1" applyBorder="1" applyAlignment="1">
      <alignment/>
    </xf>
    <xf numFmtId="0" fontId="15" fillId="6" borderId="25" xfId="0" applyFont="1" applyFill="1" applyBorder="1" applyAlignment="1">
      <alignment shrinkToFit="1"/>
    </xf>
    <xf numFmtId="0" fontId="15" fillId="0" borderId="25" xfId="0" applyFont="1" applyBorder="1" applyAlignment="1">
      <alignment/>
    </xf>
    <xf numFmtId="0" fontId="15" fillId="0" borderId="25" xfId="0" applyNumberFormat="1" applyFont="1" applyBorder="1" applyAlignment="1">
      <alignment shrinkToFit="1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shrinkToFit="1"/>
    </xf>
    <xf numFmtId="0" fontId="2" fillId="0" borderId="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 shrinkToFit="1"/>
    </xf>
    <xf numFmtId="0" fontId="0" fillId="0" borderId="0" xfId="0" applyFont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4" xfId="0" applyFont="1" applyBorder="1" applyAlignment="1">
      <alignment vertical="center" shrinkToFit="1"/>
    </xf>
    <xf numFmtId="0" fontId="0" fillId="0" borderId="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4" xfId="0" applyFont="1" applyBorder="1" applyAlignment="1">
      <alignment vertical="center" shrinkToFit="1"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Sheet1" xfId="30"/>
    <cellStyle name="標準_九州Jr県予選申込一覧（男）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35</xdr:row>
      <xdr:rowOff>95250</xdr:rowOff>
    </xdr:from>
    <xdr:to>
      <xdr:col>24</xdr:col>
      <xdr:colOff>1266825</xdr:colOff>
      <xdr:row>35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7772400" y="706755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66"/>
  <sheetViews>
    <sheetView showZeros="0" workbookViewId="0" topLeftCell="A1">
      <selection activeCell="A1" sqref="A1:Z1"/>
    </sheetView>
  </sheetViews>
  <sheetFormatPr defaultColWidth="8.796875" defaultRowHeight="14.25"/>
  <cols>
    <col min="1" max="1" width="2.5" style="23" customWidth="1"/>
    <col min="2" max="3" width="5.19921875" style="47" customWidth="1"/>
    <col min="4" max="4" width="13.8984375" style="23" customWidth="1"/>
    <col min="5" max="5" width="1.8984375" style="23" customWidth="1"/>
    <col min="6" max="6" width="1.8984375" style="24" customWidth="1"/>
    <col min="7" max="7" width="4.5" style="23" customWidth="1"/>
    <col min="8" max="8" width="1.8984375" style="24" customWidth="1"/>
    <col min="9" max="9" width="4.5" style="23" customWidth="1"/>
    <col min="10" max="10" width="1.8984375" style="24" customWidth="1"/>
    <col min="11" max="11" width="4.5" style="23" customWidth="1"/>
    <col min="12" max="12" width="1.8984375" style="24" customWidth="1"/>
    <col min="13" max="13" width="4.5" style="23" customWidth="1"/>
    <col min="14" max="14" width="1.8984375" style="23" customWidth="1"/>
    <col min="15" max="15" width="4.5" style="24" customWidth="1"/>
    <col min="16" max="16" width="1.8984375" style="23" customWidth="1"/>
    <col min="17" max="17" width="4.5" style="23" customWidth="1"/>
    <col min="18" max="18" width="1.8984375" style="23" customWidth="1"/>
    <col min="19" max="19" width="4.5" style="24" customWidth="1"/>
    <col min="20" max="20" width="1.8984375" style="23" customWidth="1"/>
    <col min="21" max="21" width="4.5" style="24" customWidth="1"/>
    <col min="22" max="22" width="1.59765625" style="23" customWidth="1"/>
    <col min="23" max="24" width="5.19921875" style="261" customWidth="1"/>
    <col min="25" max="25" width="13.8984375" style="261" customWidth="1"/>
    <col min="26" max="26" width="2.5" style="23" customWidth="1"/>
    <col min="27" max="16384" width="2.59765625" style="25" customWidth="1"/>
  </cols>
  <sheetData>
    <row r="1" spans="1:26" s="93" customFormat="1" ht="26.25" customHeight="1">
      <c r="A1" s="306" t="s">
        <v>349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spans="1:26" ht="28.5" customHeight="1">
      <c r="A2" s="307" t="s">
        <v>156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</row>
    <row r="3" ht="13.5">
      <c r="Z3" s="265" t="s">
        <v>351</v>
      </c>
    </row>
    <row r="4" ht="13.5">
      <c r="Z4" s="245" t="s">
        <v>353</v>
      </c>
    </row>
    <row r="5" ht="18.75" customHeight="1"/>
    <row r="6" spans="1:26" ht="13.5">
      <c r="A6" s="25"/>
      <c r="D6" s="25"/>
      <c r="E6" s="25" t="s">
        <v>342</v>
      </c>
      <c r="F6" s="90"/>
      <c r="G6" s="245" t="s">
        <v>2</v>
      </c>
      <c r="H6" s="90"/>
      <c r="I6" s="245" t="s">
        <v>343</v>
      </c>
      <c r="J6" s="90"/>
      <c r="K6" s="245" t="s">
        <v>344</v>
      </c>
      <c r="L6" s="90"/>
      <c r="M6" s="25"/>
      <c r="N6" s="25" t="s">
        <v>348</v>
      </c>
      <c r="O6" s="90"/>
      <c r="P6" s="25" t="s">
        <v>344</v>
      </c>
      <c r="Q6" s="25"/>
      <c r="R6" s="25" t="s">
        <v>343</v>
      </c>
      <c r="S6" s="90"/>
      <c r="T6" s="25" t="s">
        <v>345</v>
      </c>
      <c r="U6" s="90"/>
      <c r="V6" s="25" t="s">
        <v>342</v>
      </c>
      <c r="Z6" s="25"/>
    </row>
    <row r="7" spans="1:26" ht="15" customHeight="1">
      <c r="A7" s="303">
        <v>1</v>
      </c>
      <c r="B7" s="300" t="str">
        <f>IF(A7="","",VLOOKUP('12GS'!A7,'ﾃﾞｰﾀ14&amp;12'!$BK$3:$BN$66,2,FALSE))</f>
        <v>江代</v>
      </c>
      <c r="C7" s="300" t="str">
        <f>IF(A7="","",VLOOKUP('12GS'!A7,'ﾃﾞｰﾀ14&amp;12'!$BK$3:$BN$66,3,FALSE))</f>
        <v>純菜</v>
      </c>
      <c r="D7" s="300" t="str">
        <f>IF(A7="","",VLOOKUP('12GS'!A7,'ﾃﾞｰﾀ14&amp;12'!$BK$3:$BN$66,4,FALSE))</f>
        <v>(長･佐世保LTC)</v>
      </c>
      <c r="E7" s="4"/>
      <c r="F7" s="10"/>
      <c r="G7" s="35"/>
      <c r="H7" s="35"/>
      <c r="I7" s="3"/>
      <c r="J7" s="35"/>
      <c r="K7" s="3"/>
      <c r="L7" s="35"/>
      <c r="M7" s="3"/>
      <c r="N7" s="3"/>
      <c r="O7" s="35"/>
      <c r="P7" s="3"/>
      <c r="Q7" s="3"/>
      <c r="R7" s="3"/>
      <c r="S7" s="35"/>
      <c r="T7" s="3"/>
      <c r="U7" s="35"/>
      <c r="V7" s="4"/>
      <c r="W7" s="300" t="str">
        <f>IF(Z7="","",VLOOKUP('12GS'!Z7,'ﾃﾞｰﾀ14&amp;12'!$BK$3:$BN$66,2,FALSE))</f>
        <v>宮原</v>
      </c>
      <c r="X7" s="300" t="str">
        <f>IF(Z7="","",VLOOKUP('12GS'!Z7,'ﾃﾞｰﾀ14&amp;12'!$BK$3:$BN$66,3,FALSE))</f>
        <v>未穂希</v>
      </c>
      <c r="Y7" s="300" t="str">
        <f>IF(Z7="","",VLOOKUP('12GS'!Z7,'ﾃﾞｰﾀ14&amp;12'!$BK$3:$BN$66,4,FALSE))</f>
        <v>(佐・IDS）</v>
      </c>
      <c r="Z7" s="304">
        <v>17</v>
      </c>
    </row>
    <row r="8" spans="1:26" ht="15" customHeight="1">
      <c r="A8" s="303"/>
      <c r="B8" s="300"/>
      <c r="C8" s="300"/>
      <c r="D8" s="300"/>
      <c r="E8" s="6"/>
      <c r="F8" s="9">
        <v>1</v>
      </c>
      <c r="G8" s="37" t="str">
        <f>IF(F8="","",VLOOKUP('12GS'!F8,'ﾃﾞｰﾀ14&amp;12'!$BK$3:$BN$66,2,FALSE))</f>
        <v>江代</v>
      </c>
      <c r="H8" s="35"/>
      <c r="I8" s="3"/>
      <c r="J8" s="35"/>
      <c r="K8" s="3"/>
      <c r="L8" s="35"/>
      <c r="M8" s="3"/>
      <c r="N8" s="3"/>
      <c r="O8" s="35"/>
      <c r="P8" s="3"/>
      <c r="Q8" s="3"/>
      <c r="R8" s="3"/>
      <c r="S8" s="35"/>
      <c r="T8" s="37">
        <v>17</v>
      </c>
      <c r="U8" s="37" t="str">
        <f>IF(T8="","",VLOOKUP('12GS'!T8,'ﾃﾞｰﾀ14&amp;12'!$BK$3:$BN$66,2,FALSE))</f>
        <v>宮原</v>
      </c>
      <c r="V8" s="7"/>
      <c r="W8" s="300"/>
      <c r="X8" s="300"/>
      <c r="Y8" s="300"/>
      <c r="Z8" s="304"/>
    </row>
    <row r="9" spans="1:26" ht="15" customHeight="1">
      <c r="A9" s="303">
        <v>2</v>
      </c>
      <c r="B9" s="300" t="str">
        <f>IF(A9="","",VLOOKUP('12GS'!A9,'ﾃﾞｰﾀ14&amp;12'!$BK$3:$BN$66,2,FALSE))</f>
        <v>権藤</v>
      </c>
      <c r="C9" s="300" t="str">
        <f>IF(A9="","",VLOOKUP('12GS'!A9,'ﾃﾞｰﾀ14&amp;12'!$BK$3:$BN$66,3,FALSE))</f>
        <v>可恋</v>
      </c>
      <c r="D9" s="300" t="str">
        <f>IF(A9="","",VLOOKUP('12GS'!A9,'ﾃﾞｰﾀ14&amp;12'!$BK$3:$BN$66,4,FALSE))</f>
        <v>(佐・ﾌｧｲﾝﾋﾙｽﾞJr）</v>
      </c>
      <c r="E9" s="8"/>
      <c r="F9" s="299">
        <v>80</v>
      </c>
      <c r="G9" s="298"/>
      <c r="H9" s="35"/>
      <c r="I9" s="3"/>
      <c r="J9" s="35"/>
      <c r="K9" s="3"/>
      <c r="L9" s="35"/>
      <c r="M9" s="258">
        <v>1</v>
      </c>
      <c r="N9" s="305" t="str">
        <f>IF(M9="","",VLOOKUP('12GS'!M9,'ﾃﾞｰﾀ14&amp;12'!$BK$3:$BN$66,2,FALSE))</f>
        <v>江代</v>
      </c>
      <c r="O9" s="305"/>
      <c r="P9" s="3"/>
      <c r="Q9" s="3"/>
      <c r="R9" s="3"/>
      <c r="S9" s="35"/>
      <c r="T9" s="299">
        <v>81</v>
      </c>
      <c r="U9" s="298"/>
      <c r="V9" s="9"/>
      <c r="W9" s="300" t="str">
        <f>IF(Z9="","",VLOOKUP('12GS'!Z9,'ﾃﾞｰﾀ14&amp;12'!$BK$3:$BN$66,2,FALSE))</f>
        <v>大岩</v>
      </c>
      <c r="X9" s="300" t="str">
        <f>IF(Z9="","",VLOOKUP('12GS'!Z9,'ﾃﾞｰﾀ14&amp;12'!$BK$3:$BN$66,3,FALSE))</f>
        <v>佳澄</v>
      </c>
      <c r="Y9" s="300" t="str">
        <f>IF(Z9="","",VLOOKUP('12GS'!Z9,'ﾃﾞｰﾀ14&amp;12'!$BK$3:$BN$66,4,FALSE))</f>
        <v>(熊･長嶺TC)</v>
      </c>
      <c r="Z9" s="304">
        <v>18</v>
      </c>
    </row>
    <row r="10" spans="1:26" ht="15" customHeight="1">
      <c r="A10" s="303"/>
      <c r="B10" s="300"/>
      <c r="C10" s="300"/>
      <c r="D10" s="300"/>
      <c r="E10" s="10"/>
      <c r="F10" s="10"/>
      <c r="G10" s="39"/>
      <c r="H10" s="41">
        <v>1</v>
      </c>
      <c r="I10" s="37" t="str">
        <f>IF(H10="","",VLOOKUP('12GS'!H10,'ﾃﾞｰﾀ14&amp;12'!$BK$3:$BN$66,2,FALSE))</f>
        <v>江代</v>
      </c>
      <c r="J10" s="35"/>
      <c r="K10" s="3"/>
      <c r="L10" s="35"/>
      <c r="M10" s="3"/>
      <c r="N10" s="300">
        <v>81</v>
      </c>
      <c r="O10" s="300"/>
      <c r="P10" s="3"/>
      <c r="Q10" s="3"/>
      <c r="R10" s="37">
        <v>17</v>
      </c>
      <c r="S10" s="37" t="str">
        <f>IF(R10="","",VLOOKUP('12GS'!R10,'ﾃﾞｰﾀ14&amp;12'!$BK$3:$BN$66,2,FALSE))</f>
        <v>宮原</v>
      </c>
      <c r="T10" s="40"/>
      <c r="U10" s="35"/>
      <c r="V10" s="5"/>
      <c r="W10" s="300"/>
      <c r="X10" s="300"/>
      <c r="Y10" s="300"/>
      <c r="Z10" s="304"/>
    </row>
    <row r="11" spans="1:26" ht="15" customHeight="1">
      <c r="A11" s="303">
        <v>3</v>
      </c>
      <c r="B11" s="300" t="str">
        <f>IF(A11="","",VLOOKUP('12GS'!A11,'ﾃﾞｰﾀ14&amp;12'!$BK$3:$BN$66,2,FALSE))</f>
        <v>川口</v>
      </c>
      <c r="C11" s="300" t="str">
        <f>IF(A11="","",VLOOKUP('12GS'!A11,'ﾃﾞｰﾀ14&amp;12'!$BK$3:$BN$66,3,FALSE))</f>
        <v>桃佳</v>
      </c>
      <c r="D11" s="300" t="str">
        <f>IF(A11="","",VLOOKUP('12GS'!A11,'ﾃﾞｰﾀ14&amp;12'!$BK$3:$BN$66,4,FALSE))</f>
        <v>(長･佐世保LTC)</v>
      </c>
      <c r="E11" s="4"/>
      <c r="F11" s="10"/>
      <c r="G11" s="39"/>
      <c r="H11" s="299">
        <v>85</v>
      </c>
      <c r="I11" s="329"/>
      <c r="J11" s="35"/>
      <c r="K11" s="3"/>
      <c r="L11" s="35"/>
      <c r="M11" s="3"/>
      <c r="N11" s="40"/>
      <c r="O11" s="35"/>
      <c r="P11" s="3"/>
      <c r="Q11" s="3"/>
      <c r="R11" s="299">
        <v>85</v>
      </c>
      <c r="S11" s="298"/>
      <c r="T11" s="40"/>
      <c r="U11" s="35"/>
      <c r="V11" s="4"/>
      <c r="W11" s="300" t="str">
        <f>IF(Z11="","",VLOOKUP('12GS'!Z11,'ﾃﾞｰﾀ14&amp;12'!$BK$3:$BN$66,2,FALSE))</f>
        <v>桑原</v>
      </c>
      <c r="X11" s="300" t="str">
        <f>IF(Z11="","",VLOOKUP('12GS'!Z11,'ﾃﾞｰﾀ14&amp;12'!$BK$3:$BN$66,3,FALSE))</f>
        <v>由香梨</v>
      </c>
      <c r="Y11" s="300" t="str">
        <f>IF(Z11="","",VLOOKUP('12GS'!Z11,'ﾃﾞｰﾀ14&amp;12'!$BK$3:$BN$66,4,FALSE))</f>
        <v>(大･OTC TC)</v>
      </c>
      <c r="Z11" s="304">
        <v>19</v>
      </c>
    </row>
    <row r="12" spans="1:26" ht="15" customHeight="1">
      <c r="A12" s="303"/>
      <c r="B12" s="300"/>
      <c r="C12" s="300"/>
      <c r="D12" s="300"/>
      <c r="E12" s="6"/>
      <c r="F12" s="9">
        <v>3</v>
      </c>
      <c r="G12" s="38" t="str">
        <f>IF(F12="","",VLOOKUP('12GS'!F12,'ﾃﾞｰﾀ14&amp;12'!$BK$3:$BN$66,2,FALSE))</f>
        <v>川口</v>
      </c>
      <c r="H12" s="35"/>
      <c r="I12" s="39"/>
      <c r="J12" s="35"/>
      <c r="K12" s="3"/>
      <c r="L12" s="35"/>
      <c r="M12" s="3"/>
      <c r="N12" s="40"/>
      <c r="O12" s="35"/>
      <c r="P12" s="3"/>
      <c r="Q12" s="3"/>
      <c r="R12" s="40"/>
      <c r="S12" s="35"/>
      <c r="T12" s="41">
        <v>19</v>
      </c>
      <c r="U12" s="37" t="str">
        <f>IF(T12="","",VLOOKUP('12GS'!T12,'ﾃﾞｰﾀ14&amp;12'!$BK$3:$BN$66,2,FALSE))</f>
        <v>桑原</v>
      </c>
      <c r="V12" s="7"/>
      <c r="W12" s="300"/>
      <c r="X12" s="300"/>
      <c r="Y12" s="300"/>
      <c r="Z12" s="304"/>
    </row>
    <row r="13" spans="1:26" ht="15" customHeight="1">
      <c r="A13" s="303">
        <v>4</v>
      </c>
      <c r="B13" s="300" t="str">
        <f>IF(A13="","",VLOOKUP('12GS'!A13,'ﾃﾞｰﾀ14&amp;12'!$BK$3:$BN$66,2,FALSE))</f>
        <v>大山</v>
      </c>
      <c r="C13" s="300" t="str">
        <f>IF(A13="","",VLOOKUP('12GS'!A13,'ﾃﾞｰﾀ14&amp;12'!$BK$3:$BN$66,3,FALSE))</f>
        <v>由華</v>
      </c>
      <c r="D13" s="300" t="str">
        <f>IF(A13="","",VLOOKUP('12GS'!A13,'ﾃﾞｰﾀ14&amp;12'!$BK$3:$BN$66,4,FALSE))</f>
        <v>(鹿･白銀坂JrTC)</v>
      </c>
      <c r="E13" s="8"/>
      <c r="F13" s="299">
        <v>83</v>
      </c>
      <c r="G13" s="297"/>
      <c r="H13" s="35"/>
      <c r="I13" s="39"/>
      <c r="J13" s="35"/>
      <c r="K13" s="3"/>
      <c r="L13" s="35"/>
      <c r="M13" s="3"/>
      <c r="N13" s="244"/>
      <c r="O13" s="35"/>
      <c r="P13" s="3"/>
      <c r="Q13" s="3"/>
      <c r="R13" s="40"/>
      <c r="S13" s="35"/>
      <c r="T13" s="297">
        <v>83</v>
      </c>
      <c r="U13" s="298"/>
      <c r="V13" s="9"/>
      <c r="W13" s="300" t="str">
        <f>IF(Z13="","",VLOOKUP('12GS'!Z13,'ﾃﾞｰﾀ14&amp;12'!$BK$3:$BN$66,2,FALSE))</f>
        <v>津村</v>
      </c>
      <c r="X13" s="300" t="str">
        <f>IF(Z13="","",VLOOKUP('12GS'!Z13,'ﾃﾞｰﾀ14&amp;12'!$BK$3:$BN$66,3,FALSE))</f>
        <v>眞侑</v>
      </c>
      <c r="Y13" s="300" t="str">
        <f>IF(Z13="","",VLOOKUP('12GS'!Z13,'ﾃﾞｰﾀ14&amp;12'!$BK$3:$BN$66,4,FALSE))</f>
        <v>(長･西諫早小)</v>
      </c>
      <c r="Z13" s="304">
        <v>20</v>
      </c>
    </row>
    <row r="14" spans="1:26" ht="15" customHeight="1">
      <c r="A14" s="303"/>
      <c r="B14" s="300"/>
      <c r="C14" s="300"/>
      <c r="D14" s="300"/>
      <c r="E14" s="5"/>
      <c r="F14" s="10"/>
      <c r="G14" s="3"/>
      <c r="H14" s="35"/>
      <c r="I14" s="39"/>
      <c r="J14" s="41">
        <v>1</v>
      </c>
      <c r="K14" s="37" t="str">
        <f>IF(J14="","",VLOOKUP('12GS'!J14,'ﾃﾞｰﾀ14&amp;12'!$BK$3:$BN$66,2,FALSE))</f>
        <v>江代</v>
      </c>
      <c r="L14" s="35"/>
      <c r="M14" s="35"/>
      <c r="N14" s="40"/>
      <c r="O14" s="35"/>
      <c r="P14" s="37">
        <v>17</v>
      </c>
      <c r="Q14" s="37" t="str">
        <f>IF(P14="","",VLOOKUP('12GS'!P14,'ﾃﾞｰﾀ14&amp;12'!$BK$3:$BN$66,2,FALSE))</f>
        <v>宮原</v>
      </c>
      <c r="R14" s="40"/>
      <c r="S14" s="35"/>
      <c r="T14" s="3"/>
      <c r="U14" s="35"/>
      <c r="V14" s="5"/>
      <c r="W14" s="300"/>
      <c r="X14" s="300"/>
      <c r="Y14" s="300"/>
      <c r="Z14" s="304"/>
    </row>
    <row r="15" spans="1:26" ht="15" customHeight="1">
      <c r="A15" s="303">
        <v>5</v>
      </c>
      <c r="B15" s="300" t="str">
        <f>IF(A15="","",VLOOKUP('12GS'!A15,'ﾃﾞｰﾀ14&amp;12'!$BK$3:$BN$66,2,FALSE))</f>
        <v>塚本</v>
      </c>
      <c r="C15" s="300" t="str">
        <f>IF(A15="","",VLOOKUP('12GS'!A15,'ﾃﾞｰﾀ14&amp;12'!$BK$3:$BN$66,3,FALSE))</f>
        <v>紗知</v>
      </c>
      <c r="D15" s="300" t="str">
        <f>IF(A15="","",VLOOKUP('12GS'!A15,'ﾃﾞｰﾀ14&amp;12'!$BK$3:$BN$66,4,FALSE))</f>
        <v>(福･筑紫野LTC)</v>
      </c>
      <c r="E15" s="4"/>
      <c r="F15" s="10"/>
      <c r="G15" s="3"/>
      <c r="H15" s="35"/>
      <c r="I15" s="39"/>
      <c r="J15" s="299">
        <v>80</v>
      </c>
      <c r="K15" s="329"/>
      <c r="L15" s="35"/>
      <c r="M15" s="35"/>
      <c r="N15" s="40"/>
      <c r="O15" s="35"/>
      <c r="P15" s="299">
        <v>85</v>
      </c>
      <c r="Q15" s="298"/>
      <c r="R15" s="40"/>
      <c r="S15" s="35"/>
      <c r="T15" s="3"/>
      <c r="U15" s="35"/>
      <c r="V15" s="4"/>
      <c r="W15" s="300" t="str">
        <f>IF(Z15="","",VLOOKUP('12GS'!Z15,'ﾃﾞｰﾀ14&amp;12'!$BK$3:$BN$66,2,FALSE))</f>
        <v>伊藤</v>
      </c>
      <c r="X15" s="300" t="str">
        <f>IF(Z15="","",VLOOKUP('12GS'!Z15,'ﾃﾞｰﾀ14&amp;12'!$BK$3:$BN$66,3,FALSE))</f>
        <v>百合香</v>
      </c>
      <c r="Y15" s="300" t="str">
        <f>IF(Z15="","",VLOOKUP('12GS'!Z15,'ﾃﾞｰﾀ14&amp;12'!$BK$3:$BN$66,4,FALSE))</f>
        <v>(福･九州国際TC)</v>
      </c>
      <c r="Z15" s="304">
        <v>21</v>
      </c>
    </row>
    <row r="16" spans="1:26" ht="15" customHeight="1">
      <c r="A16" s="303"/>
      <c r="B16" s="300"/>
      <c r="C16" s="300"/>
      <c r="D16" s="300"/>
      <c r="E16" s="6"/>
      <c r="F16" s="9">
        <v>5</v>
      </c>
      <c r="G16" s="37" t="str">
        <f>IF(F16="","",VLOOKUP('12GS'!F16,'ﾃﾞｰﾀ14&amp;12'!$BK$3:$BN$66,2,FALSE))</f>
        <v>塚本</v>
      </c>
      <c r="H16" s="35"/>
      <c r="I16" s="39"/>
      <c r="J16" s="35"/>
      <c r="K16" s="39"/>
      <c r="L16" s="35"/>
      <c r="M16" s="35"/>
      <c r="N16" s="40"/>
      <c r="O16" s="35"/>
      <c r="P16" s="40"/>
      <c r="Q16" s="35"/>
      <c r="R16" s="40"/>
      <c r="S16" s="35"/>
      <c r="T16" s="37">
        <v>21</v>
      </c>
      <c r="U16" s="37" t="str">
        <f>IF(T16="","",VLOOKUP('12GS'!T16,'ﾃﾞｰﾀ14&amp;12'!$BK$3:$BN$66,2,FALSE))</f>
        <v>伊藤</v>
      </c>
      <c r="V16" s="7"/>
      <c r="W16" s="300"/>
      <c r="X16" s="300"/>
      <c r="Y16" s="300"/>
      <c r="Z16" s="304"/>
    </row>
    <row r="17" spans="1:26" ht="15" customHeight="1">
      <c r="A17" s="303">
        <v>6</v>
      </c>
      <c r="B17" s="300" t="str">
        <f>IF(A17="","",VLOOKUP('12GS'!A17,'ﾃﾞｰﾀ14&amp;12'!$BK$3:$BN$66,2,FALSE))</f>
        <v>江籠</v>
      </c>
      <c r="C17" s="300" t="str">
        <f>IF(A17="","",VLOOKUP('12GS'!A17,'ﾃﾞｰﾀ14&amp;12'!$BK$3:$BN$66,3,FALSE))</f>
        <v>美桜</v>
      </c>
      <c r="D17" s="300" t="str">
        <f>IF(A17="","",VLOOKUP('12GS'!A17,'ﾃﾞｰﾀ14&amp;12'!$BK$3:$BN$66,4,FALSE))</f>
        <v>(鹿･ﾁｬｯﾄTC)</v>
      </c>
      <c r="E17" s="8"/>
      <c r="F17" s="299">
        <v>97</v>
      </c>
      <c r="G17" s="298"/>
      <c r="H17" s="35"/>
      <c r="I17" s="39"/>
      <c r="J17" s="35"/>
      <c r="K17" s="39"/>
      <c r="L17" s="35"/>
      <c r="M17" s="35"/>
      <c r="N17" s="40"/>
      <c r="O17" s="35"/>
      <c r="P17" s="40"/>
      <c r="Q17" s="35"/>
      <c r="R17" s="40"/>
      <c r="S17" s="35"/>
      <c r="T17" s="299">
        <v>82</v>
      </c>
      <c r="U17" s="298"/>
      <c r="V17" s="9"/>
      <c r="W17" s="300" t="str">
        <f>IF(Z17="","",VLOOKUP('12GS'!Z17,'ﾃﾞｰﾀ14&amp;12'!$BK$3:$BN$66,2,FALSE))</f>
        <v>中村</v>
      </c>
      <c r="X17" s="300" t="str">
        <f>IF(Z17="","",VLOOKUP('12GS'!Z17,'ﾃﾞｰﾀ14&amp;12'!$BK$3:$BN$66,3,FALSE))</f>
        <v>優里</v>
      </c>
      <c r="Y17" s="300" t="str">
        <f>IF(Z17="","",VLOOKUP('12GS'!Z17,'ﾃﾞｰﾀ14&amp;12'!$BK$3:$BN$66,4,FALSE))</f>
        <v>(熊･託麻南小)</v>
      </c>
      <c r="Z17" s="304">
        <v>22</v>
      </c>
    </row>
    <row r="18" spans="1:26" ht="15" customHeight="1">
      <c r="A18" s="303"/>
      <c r="B18" s="300"/>
      <c r="C18" s="300"/>
      <c r="D18" s="300"/>
      <c r="E18" s="5"/>
      <c r="F18" s="10"/>
      <c r="G18" s="39"/>
      <c r="H18" s="41">
        <v>5</v>
      </c>
      <c r="I18" s="38" t="str">
        <f>IF(H18="","",VLOOKUP('12GS'!H18,'ﾃﾞｰﾀ14&amp;12'!$BK$3:$BN$66,2,FALSE))</f>
        <v>塚本</v>
      </c>
      <c r="J18" s="35"/>
      <c r="K18" s="39"/>
      <c r="L18" s="35"/>
      <c r="M18" s="35"/>
      <c r="N18" s="40"/>
      <c r="O18" s="35"/>
      <c r="P18" s="40"/>
      <c r="Q18" s="35"/>
      <c r="R18" s="41">
        <v>24</v>
      </c>
      <c r="S18" s="37" t="str">
        <f>IF(R18="","",VLOOKUP('12GS'!R18,'ﾃﾞｰﾀ14&amp;12'!$BK$3:$BN$66,2,FALSE))</f>
        <v>金田</v>
      </c>
      <c r="T18" s="40"/>
      <c r="U18" s="35"/>
      <c r="V18" s="5"/>
      <c r="W18" s="300"/>
      <c r="X18" s="300"/>
      <c r="Y18" s="300"/>
      <c r="Z18" s="304"/>
    </row>
    <row r="19" spans="1:26" ht="15" customHeight="1">
      <c r="A19" s="303">
        <v>7</v>
      </c>
      <c r="B19" s="300" t="str">
        <f>IF(A19="","",VLOOKUP('12GS'!A19,'ﾃﾞｰﾀ14&amp;12'!$BK$3:$BN$66,2,FALSE))</f>
        <v>橋川</v>
      </c>
      <c r="C19" s="300" t="str">
        <f>IF(A19="","",VLOOKUP('12GS'!A19,'ﾃﾞｰﾀ14&amp;12'!$BK$3:$BN$66,3,FALSE))</f>
        <v>紗也子</v>
      </c>
      <c r="D19" s="300" t="str">
        <f>IF(A19="","",VLOOKUP('12GS'!A19,'ﾃﾞｰﾀ14&amp;12'!$BK$3:$BN$66,4,FALSE))</f>
        <v>(長・ﾄﾚﾃﾞｨｱTC)</v>
      </c>
      <c r="E19" s="4"/>
      <c r="F19" s="10"/>
      <c r="G19" s="39"/>
      <c r="H19" s="299">
        <v>83</v>
      </c>
      <c r="I19" s="327"/>
      <c r="J19" s="35"/>
      <c r="K19" s="39"/>
      <c r="L19" s="35"/>
      <c r="M19" s="35"/>
      <c r="N19" s="40"/>
      <c r="O19" s="35"/>
      <c r="P19" s="40"/>
      <c r="Q19" s="35"/>
      <c r="R19" s="297">
        <v>84</v>
      </c>
      <c r="S19" s="298"/>
      <c r="T19" s="40"/>
      <c r="U19" s="35"/>
      <c r="V19" s="4"/>
      <c r="W19" s="300" t="str">
        <f>IF(Z19="","",VLOOKUP('12GS'!Z19,'ﾃﾞｰﾀ14&amp;12'!$BK$3:$BN$66,2,FALSE))</f>
        <v>大嶺</v>
      </c>
      <c r="X19" s="300" t="str">
        <f>IF(Z19="","",VLOOKUP('12GS'!Z19,'ﾃﾞｰﾀ14&amp;12'!$BK$3:$BN$66,3,FALSE))</f>
        <v>真緒</v>
      </c>
      <c r="Y19" s="300" t="str">
        <f>IF(Z19="","",VLOOKUP('12GS'!Z19,'ﾃﾞｰﾀ14&amp;12'!$BK$3:$BN$66,4,FALSE))</f>
        <v>(沖･JIN Jr)</v>
      </c>
      <c r="Z19" s="304">
        <v>23</v>
      </c>
    </row>
    <row r="20" spans="1:26" ht="15" customHeight="1">
      <c r="A20" s="303"/>
      <c r="B20" s="300"/>
      <c r="C20" s="300"/>
      <c r="D20" s="300"/>
      <c r="E20" s="6"/>
      <c r="F20" s="9">
        <v>8</v>
      </c>
      <c r="G20" s="38" t="str">
        <f>IF(F20="","",VLOOKUP('12GS'!F20,'ﾃﾞｰﾀ14&amp;12'!$BK$3:$BN$66,2,FALSE))</f>
        <v>河野</v>
      </c>
      <c r="H20" s="35"/>
      <c r="I20" s="3"/>
      <c r="J20" s="35"/>
      <c r="K20" s="39"/>
      <c r="L20" s="35"/>
      <c r="M20" s="35"/>
      <c r="N20" s="40"/>
      <c r="O20" s="35"/>
      <c r="P20" s="40"/>
      <c r="Q20" s="35"/>
      <c r="R20" s="3"/>
      <c r="S20" s="35"/>
      <c r="T20" s="41">
        <v>24</v>
      </c>
      <c r="U20" s="37" t="str">
        <f>IF(T20="","",VLOOKUP('12GS'!T20,'ﾃﾞｰﾀ14&amp;12'!$BK$3:$BN$66,2,FALSE))</f>
        <v>金田</v>
      </c>
      <c r="V20" s="7"/>
      <c r="W20" s="300"/>
      <c r="X20" s="300"/>
      <c r="Y20" s="300"/>
      <c r="Z20" s="304"/>
    </row>
    <row r="21" spans="1:26" ht="15" customHeight="1">
      <c r="A21" s="303">
        <v>8</v>
      </c>
      <c r="B21" s="300" t="str">
        <f>IF(A21="","",VLOOKUP('12GS'!A21,'ﾃﾞｰﾀ14&amp;12'!$BK$3:$BN$66,2,FALSE))</f>
        <v>河野</v>
      </c>
      <c r="C21" s="300" t="str">
        <f>IF(A21="","",VLOOKUP('12GS'!A21,'ﾃﾞｰﾀ14&amp;12'!$BK$3:$BN$66,3,FALSE))</f>
        <v>侑佳</v>
      </c>
      <c r="D21" s="300" t="str">
        <f>IF(A21="","",VLOOKUP('12GS'!A21,'ﾃﾞｰﾀ14&amp;12'!$BK$3:$BN$66,4,FALSE))</f>
        <v>(宮・ｲﾜｷﾘＪｒ)</v>
      </c>
      <c r="E21" s="8"/>
      <c r="F21" s="299">
        <v>86</v>
      </c>
      <c r="G21" s="297"/>
      <c r="H21" s="35"/>
      <c r="I21" s="3"/>
      <c r="J21" s="35"/>
      <c r="K21" s="39"/>
      <c r="L21" s="35"/>
      <c r="M21" s="35"/>
      <c r="N21" s="40"/>
      <c r="O21" s="35"/>
      <c r="P21" s="40"/>
      <c r="Q21" s="35"/>
      <c r="R21" s="3"/>
      <c r="S21" s="35"/>
      <c r="T21" s="297">
        <v>80</v>
      </c>
      <c r="U21" s="298"/>
      <c r="V21" s="9"/>
      <c r="W21" s="300" t="str">
        <f>IF(Z21="","",VLOOKUP('12GS'!Z21,'ﾃﾞｰﾀ14&amp;12'!$BK$3:$BN$66,2,FALSE))</f>
        <v>金田</v>
      </c>
      <c r="X21" s="300" t="str">
        <f>IF(Z21="","",VLOOKUP('12GS'!Z21,'ﾃﾞｰﾀ14&amp;12'!$BK$3:$BN$66,3,FALSE))</f>
        <v>朱莉</v>
      </c>
      <c r="Y21" s="300" t="str">
        <f>IF(Z21="","",VLOOKUP('12GS'!Z21,'ﾃﾞｰﾀ14&amp;12'!$BK$3:$BN$66,4,FALSE))</f>
        <v>(鹿･松野JrTC)</v>
      </c>
      <c r="Z21" s="304">
        <v>24</v>
      </c>
    </row>
    <row r="22" spans="1:26" ht="15" customHeight="1">
      <c r="A22" s="303"/>
      <c r="B22" s="300"/>
      <c r="C22" s="300"/>
      <c r="D22" s="300"/>
      <c r="E22" s="5"/>
      <c r="F22" s="10"/>
      <c r="G22" s="3"/>
      <c r="H22" s="35"/>
      <c r="I22" s="3"/>
      <c r="J22" s="35"/>
      <c r="K22" s="39"/>
      <c r="L22" s="41">
        <v>1</v>
      </c>
      <c r="M22" s="37" t="str">
        <f>IF(L22="","",VLOOKUP('12GS'!L22,'ﾃﾞｰﾀ14&amp;12'!$BK$3:$BN$66,2,FALSE))</f>
        <v>江代</v>
      </c>
      <c r="N22" s="41">
        <v>32</v>
      </c>
      <c r="O22" s="37" t="str">
        <f>IF(N22="","",VLOOKUP('12GS'!N22,'ﾃﾞｰﾀ14&amp;12'!$BK$3:$BN$66,2,FALSE))</f>
        <v>園田</v>
      </c>
      <c r="P22" s="40"/>
      <c r="Q22" s="35"/>
      <c r="R22" s="3"/>
      <c r="S22" s="35"/>
      <c r="T22" s="3"/>
      <c r="U22" s="35"/>
      <c r="V22" s="5"/>
      <c r="W22" s="300"/>
      <c r="X22" s="300"/>
      <c r="Y22" s="300"/>
      <c r="Z22" s="304"/>
    </row>
    <row r="23" spans="1:26" ht="15" customHeight="1">
      <c r="A23" s="303">
        <v>9</v>
      </c>
      <c r="B23" s="300" t="str">
        <f>IF(A23="","",VLOOKUP('12GS'!A23,'ﾃﾞｰﾀ14&amp;12'!$BK$3:$BN$66,2,FALSE))</f>
        <v>友寄</v>
      </c>
      <c r="C23" s="300" t="str">
        <f>IF(A23="","",VLOOKUP('12GS'!A23,'ﾃﾞｰﾀ14&amp;12'!$BK$3:$BN$66,3,FALSE))</f>
        <v>恵理佳</v>
      </c>
      <c r="D23" s="300" t="str">
        <f>IF(A23="","",VLOOKUP('12GS'!A23,'ﾃﾞｰﾀ14&amp;12'!$BK$3:$BN$66,4,FALSE))</f>
        <v>(沖･大本小)</v>
      </c>
      <c r="E23" s="4"/>
      <c r="F23" s="10"/>
      <c r="G23" s="3"/>
      <c r="H23" s="35"/>
      <c r="I23" s="3"/>
      <c r="J23" s="35"/>
      <c r="K23" s="39"/>
      <c r="L23" s="299">
        <v>80</v>
      </c>
      <c r="M23" s="297"/>
      <c r="N23" s="297">
        <v>84</v>
      </c>
      <c r="O23" s="298"/>
      <c r="P23" s="40"/>
      <c r="Q23" s="35"/>
      <c r="R23" s="3"/>
      <c r="S23" s="35"/>
      <c r="T23" s="3"/>
      <c r="U23" s="35"/>
      <c r="V23" s="4"/>
      <c r="W23" s="300" t="str">
        <f>IF(Z23="","",VLOOKUP('12GS'!Z23,'ﾃﾞｰﾀ14&amp;12'!$BK$3:$BN$66,2,FALSE))</f>
        <v>中嶌</v>
      </c>
      <c r="X23" s="300" t="str">
        <f>IF(Z23="","",VLOOKUP('12GS'!Z23,'ﾃﾞｰﾀ14&amp;12'!$BK$3:$BN$66,3,FALSE))</f>
        <v>瑞希</v>
      </c>
      <c r="Y23" s="300" t="str">
        <f>IF(Z23="","",VLOOKUP('12GS'!Z23,'ﾃﾞｰﾀ14&amp;12'!$BK$3:$BN$66,4,FALSE))</f>
        <v>(福･折尾愛真TC)</v>
      </c>
      <c r="Z23" s="304">
        <v>25</v>
      </c>
    </row>
    <row r="24" spans="1:26" ht="15" customHeight="1">
      <c r="A24" s="303"/>
      <c r="B24" s="300"/>
      <c r="C24" s="300"/>
      <c r="D24" s="300"/>
      <c r="E24" s="6"/>
      <c r="F24" s="9">
        <v>9</v>
      </c>
      <c r="G24" s="37" t="str">
        <f>IF(F24="","",VLOOKUP('12GS'!F24,'ﾃﾞｰﾀ14&amp;12'!$BK$3:$BN$66,2,FALSE))</f>
        <v>友寄</v>
      </c>
      <c r="H24" s="35"/>
      <c r="I24" s="3"/>
      <c r="J24" s="35"/>
      <c r="K24" s="39"/>
      <c r="L24" s="35"/>
      <c r="M24" s="35"/>
      <c r="N24" s="35"/>
      <c r="O24" s="35"/>
      <c r="P24" s="40"/>
      <c r="Q24" s="35"/>
      <c r="R24" s="3"/>
      <c r="S24" s="35"/>
      <c r="T24" s="37">
        <v>25</v>
      </c>
      <c r="U24" s="37" t="str">
        <f>IF(T24="","",VLOOKUP('12GS'!T24,'ﾃﾞｰﾀ14&amp;12'!$BK$3:$BN$66,2,FALSE))</f>
        <v>中嶌</v>
      </c>
      <c r="V24" s="7"/>
      <c r="W24" s="300"/>
      <c r="X24" s="300"/>
      <c r="Y24" s="300"/>
      <c r="Z24" s="304"/>
    </row>
    <row r="25" spans="1:26" ht="15" customHeight="1">
      <c r="A25" s="303">
        <v>10</v>
      </c>
      <c r="B25" s="300" t="str">
        <f>IF(A25="","",VLOOKUP('12GS'!A25,'ﾃﾞｰﾀ14&amp;12'!$BK$3:$BN$66,2,FALSE))</f>
        <v>岩本</v>
      </c>
      <c r="C25" s="300" t="str">
        <f>IF(A25="","",VLOOKUP('12GS'!A25,'ﾃﾞｰﾀ14&amp;12'!$BK$3:$BN$66,3,FALSE))</f>
        <v>みなみ</v>
      </c>
      <c r="D25" s="300" t="str">
        <f>IF(A25="","",VLOOKUP('12GS'!A25,'ﾃﾞｰﾀ14&amp;12'!$BK$3:$BN$66,4,FALSE))</f>
        <v>(佐・ﾌｧｲﾝﾋﾙｽﾞＪｒ）</v>
      </c>
      <c r="E25" s="8"/>
      <c r="F25" s="299">
        <v>81</v>
      </c>
      <c r="G25" s="298"/>
      <c r="H25" s="35"/>
      <c r="I25" s="3"/>
      <c r="J25" s="35"/>
      <c r="K25" s="39"/>
      <c r="L25" s="35"/>
      <c r="M25" s="35"/>
      <c r="N25" s="35"/>
      <c r="O25" s="35"/>
      <c r="P25" s="40"/>
      <c r="Q25" s="35"/>
      <c r="R25" s="3"/>
      <c r="S25" s="35"/>
      <c r="T25" s="299">
        <v>81</v>
      </c>
      <c r="U25" s="298"/>
      <c r="V25" s="9"/>
      <c r="W25" s="300" t="str">
        <f>IF(Z25="","",VLOOKUP('12GS'!Z25,'ﾃﾞｰﾀ14&amp;12'!$BK$3:$BN$66,2,FALSE))</f>
        <v>武井</v>
      </c>
      <c r="X25" s="300" t="str">
        <f>IF(Z25="","",VLOOKUP('12GS'!Z25,'ﾃﾞｰﾀ14&amp;12'!$BK$3:$BN$66,3,FALSE))</f>
        <v>祐子</v>
      </c>
      <c r="Y25" s="300" t="str">
        <f>IF(Z25="","",VLOOKUP('12GS'!Z25,'ﾃﾞｰﾀ14&amp;12'!$BK$3:$BN$66,4,FALSE))</f>
        <v>(熊･熊本庭球塾)</v>
      </c>
      <c r="Z25" s="304">
        <v>26</v>
      </c>
    </row>
    <row r="26" spans="1:26" ht="15" customHeight="1">
      <c r="A26" s="303"/>
      <c r="B26" s="300"/>
      <c r="C26" s="300"/>
      <c r="D26" s="300"/>
      <c r="E26" s="5"/>
      <c r="F26" s="10"/>
      <c r="G26" s="39"/>
      <c r="H26" s="41">
        <v>12</v>
      </c>
      <c r="I26" s="37" t="str">
        <f>IF(H26="","",VLOOKUP('12GS'!H26,'ﾃﾞｰﾀ14&amp;12'!$BK$3:$BN$66,2,FALSE))</f>
        <v>円本</v>
      </c>
      <c r="J26" s="35"/>
      <c r="K26" s="39"/>
      <c r="L26" s="35"/>
      <c r="M26" s="35"/>
      <c r="N26" s="35"/>
      <c r="O26" s="35"/>
      <c r="P26" s="40"/>
      <c r="Q26" s="35"/>
      <c r="R26" s="37">
        <v>25</v>
      </c>
      <c r="S26" s="37" t="str">
        <f>IF(R26="","",VLOOKUP('12GS'!R26,'ﾃﾞｰﾀ14&amp;12'!$BK$3:$BN$66,2,FALSE))</f>
        <v>中嶌</v>
      </c>
      <c r="T26" s="40"/>
      <c r="U26" s="35"/>
      <c r="V26" s="5"/>
      <c r="W26" s="300"/>
      <c r="X26" s="300"/>
      <c r="Y26" s="300"/>
      <c r="Z26" s="304"/>
    </row>
    <row r="27" spans="1:26" ht="15" customHeight="1">
      <c r="A27" s="303">
        <v>11</v>
      </c>
      <c r="B27" s="300" t="str">
        <f>IF(A27="","",VLOOKUP('12GS'!A27,'ﾃﾞｰﾀ14&amp;12'!$BK$3:$BN$66,2,FALSE))</f>
        <v>岡村</v>
      </c>
      <c r="C27" s="300" t="str">
        <f>IF(A27="","",VLOOKUP('12GS'!A27,'ﾃﾞｰﾀ14&amp;12'!$BK$3:$BN$66,3,FALSE))</f>
        <v>すみれ</v>
      </c>
      <c r="D27" s="300" t="str">
        <f>IF(A27="","",VLOOKUP('12GS'!A27,'ﾃﾞｰﾀ14&amp;12'!$BK$3:$BN$66,4,FALSE))</f>
        <v>(鹿･e friends)</v>
      </c>
      <c r="E27" s="4"/>
      <c r="F27" s="10"/>
      <c r="G27" s="39"/>
      <c r="H27" s="299" t="s">
        <v>1309</v>
      </c>
      <c r="I27" s="329"/>
      <c r="J27" s="35"/>
      <c r="K27" s="39"/>
      <c r="L27" s="35"/>
      <c r="M27" s="35"/>
      <c r="N27" s="35"/>
      <c r="O27" s="35"/>
      <c r="P27" s="40"/>
      <c r="Q27" s="35"/>
      <c r="R27" s="299">
        <v>84</v>
      </c>
      <c r="S27" s="298"/>
      <c r="T27" s="40"/>
      <c r="U27" s="35"/>
      <c r="V27" s="4"/>
      <c r="W27" s="300" t="str">
        <f>IF(Z27="","",VLOOKUP('12GS'!Z27,'ﾃﾞｰﾀ14&amp;12'!$BK$3:$BN$66,2,FALSE))</f>
        <v>野田</v>
      </c>
      <c r="X27" s="300" t="str">
        <f>IF(Z27="","",VLOOKUP('12GS'!Z27,'ﾃﾞｰﾀ14&amp;12'!$BK$3:$BN$66,3,FALSE))</f>
        <v>桃子</v>
      </c>
      <c r="Y27" s="300" t="str">
        <f>IF(Z27="","",VLOOKUP('12GS'!Z27,'ﾃﾞｰﾀ14&amp;12'!$BK$3:$BN$66,4,FALSE))</f>
        <v>(福･北九州ｳｴｽﾄ)</v>
      </c>
      <c r="Z27" s="304">
        <v>27</v>
      </c>
    </row>
    <row r="28" spans="1:26" ht="15" customHeight="1">
      <c r="A28" s="303"/>
      <c r="B28" s="300"/>
      <c r="C28" s="300"/>
      <c r="D28" s="300"/>
      <c r="E28" s="6"/>
      <c r="F28" s="9">
        <v>12</v>
      </c>
      <c r="G28" s="38" t="str">
        <f>IF(F28="","",VLOOKUP('12GS'!F28,'ﾃﾞｰﾀ14&amp;12'!$BK$3:$BN$66,2,FALSE))</f>
        <v>円本</v>
      </c>
      <c r="H28" s="35"/>
      <c r="I28" s="39"/>
      <c r="J28" s="35"/>
      <c r="K28" s="39"/>
      <c r="L28" s="35"/>
      <c r="M28" s="35"/>
      <c r="N28" s="35"/>
      <c r="O28" s="35"/>
      <c r="P28" s="40"/>
      <c r="Q28" s="35"/>
      <c r="R28" s="40"/>
      <c r="S28" s="35"/>
      <c r="T28" s="41">
        <v>27</v>
      </c>
      <c r="U28" s="37" t="str">
        <f>IF(T28="","",VLOOKUP('12GS'!T28,'ﾃﾞｰﾀ14&amp;12'!$BK$3:$BN$66,2,FALSE))</f>
        <v>野田</v>
      </c>
      <c r="V28" s="7"/>
      <c r="W28" s="300"/>
      <c r="X28" s="300"/>
      <c r="Y28" s="300"/>
      <c r="Z28" s="304"/>
    </row>
    <row r="29" spans="1:26" ht="15" customHeight="1">
      <c r="A29" s="303">
        <v>12</v>
      </c>
      <c r="B29" s="300" t="str">
        <f>IF(A29="","",VLOOKUP('12GS'!A29,'ﾃﾞｰﾀ14&amp;12'!$BK$3:$BN$66,2,FALSE))</f>
        <v>円本</v>
      </c>
      <c r="C29" s="300" t="str">
        <f>IF(A29="","",VLOOKUP('12GS'!A29,'ﾃﾞｰﾀ14&amp;12'!$BK$3:$BN$66,3,FALSE))</f>
        <v>彩央里</v>
      </c>
      <c r="D29" s="300" t="str">
        <f>IF(A29="","",VLOOKUP('12GS'!A29,'ﾃﾞｰﾀ14&amp;12'!$BK$3:$BN$66,4,FALSE))</f>
        <v>(大・ＬＯＢ．ＴＡ)</v>
      </c>
      <c r="E29" s="8"/>
      <c r="F29" s="299">
        <v>85</v>
      </c>
      <c r="G29" s="297"/>
      <c r="H29" s="35"/>
      <c r="I29" s="39"/>
      <c r="J29" s="35"/>
      <c r="K29" s="39"/>
      <c r="L29" s="35"/>
      <c r="M29" s="35"/>
      <c r="N29" s="35"/>
      <c r="O29" s="35"/>
      <c r="P29" s="40"/>
      <c r="Q29" s="35"/>
      <c r="R29" s="40"/>
      <c r="S29" s="35"/>
      <c r="T29" s="297">
        <v>82</v>
      </c>
      <c r="U29" s="298"/>
      <c r="V29" s="9"/>
      <c r="W29" s="300" t="str">
        <f>IF(Z29="","",VLOOKUP('12GS'!Z29,'ﾃﾞｰﾀ14&amp;12'!$BK$3:$BN$66,2,FALSE))</f>
        <v>當真</v>
      </c>
      <c r="X29" s="300" t="str">
        <f>IF(Z29="","",VLOOKUP('12GS'!Z29,'ﾃﾞｰﾀ14&amp;12'!$BK$3:$BN$66,3,FALSE))</f>
        <v>ふじの</v>
      </c>
      <c r="Y29" s="300" t="str">
        <f>IF(Z29="","",VLOOKUP('12GS'!Z29,'ﾃﾞｰﾀ14&amp;12'!$BK$3:$BN$66,4,FALSE))</f>
        <v>(沖・TCμ）</v>
      </c>
      <c r="Z29" s="304">
        <v>28</v>
      </c>
    </row>
    <row r="30" spans="1:26" ht="15" customHeight="1">
      <c r="A30" s="303"/>
      <c r="B30" s="300"/>
      <c r="C30" s="300"/>
      <c r="D30" s="300"/>
      <c r="E30" s="5"/>
      <c r="F30" s="10"/>
      <c r="G30" s="3"/>
      <c r="H30" s="35"/>
      <c r="I30" s="39"/>
      <c r="J30" s="41">
        <v>12</v>
      </c>
      <c r="K30" s="38" t="str">
        <f>IF(J30="","",VLOOKUP('12GS'!J30,'ﾃﾞｰﾀ14&amp;12'!$BK$3:$BN$66,2,FALSE))</f>
        <v>円本</v>
      </c>
      <c r="L30" s="35"/>
      <c r="M30" s="35"/>
      <c r="N30" s="35"/>
      <c r="O30" s="35"/>
      <c r="P30" s="41">
        <v>32</v>
      </c>
      <c r="Q30" s="37" t="str">
        <f>IF(P30="","",VLOOKUP('12GS'!P30,'ﾃﾞｰﾀ14&amp;12'!$BK$3:$BN$66,2,FALSE))</f>
        <v>園田</v>
      </c>
      <c r="R30" s="40"/>
      <c r="S30" s="35"/>
      <c r="T30" s="3"/>
      <c r="U30" s="35"/>
      <c r="V30" s="5"/>
      <c r="W30" s="300"/>
      <c r="X30" s="300"/>
      <c r="Y30" s="300"/>
      <c r="Z30" s="304"/>
    </row>
    <row r="31" spans="1:26" ht="15" customHeight="1">
      <c r="A31" s="303">
        <v>13</v>
      </c>
      <c r="B31" s="300" t="str">
        <f>IF(A31="","",VLOOKUP('12GS'!A31,'ﾃﾞｰﾀ14&amp;12'!$BK$3:$BN$66,2,FALSE))</f>
        <v>大野</v>
      </c>
      <c r="C31" s="300" t="str">
        <f>IF(A31="","",VLOOKUP('12GS'!A31,'ﾃﾞｰﾀ14&amp;12'!$BK$3:$BN$66,3,FALSE))</f>
        <v>月七</v>
      </c>
      <c r="D31" s="300" t="str">
        <f>IF(A31="","",VLOOKUP('12GS'!A31,'ﾃﾞｰﾀ14&amp;12'!$BK$3:$BN$66,4,FALSE))</f>
        <v>(宮･ﾙﾈｻﾝｽ宮崎)</v>
      </c>
      <c r="E31" s="4"/>
      <c r="F31" s="10"/>
      <c r="G31" s="3"/>
      <c r="H31" s="35"/>
      <c r="I31" s="39"/>
      <c r="J31" s="299">
        <v>84</v>
      </c>
      <c r="K31" s="327"/>
      <c r="L31" s="35"/>
      <c r="M31" s="35"/>
      <c r="N31" s="35"/>
      <c r="O31" s="35"/>
      <c r="P31" s="297">
        <v>82</v>
      </c>
      <c r="Q31" s="298"/>
      <c r="R31" s="40"/>
      <c r="S31" s="35"/>
      <c r="T31" s="3"/>
      <c r="U31" s="35"/>
      <c r="V31" s="4"/>
      <c r="W31" s="300" t="str">
        <f>IF(Z31="","",VLOOKUP('12GS'!Z31,'ﾃﾞｰﾀ14&amp;12'!$BK$3:$BN$66,2,FALSE))</f>
        <v>黒垣</v>
      </c>
      <c r="X31" s="300" t="str">
        <f>IF(Z31="","",VLOOKUP('12GS'!Z31,'ﾃﾞｰﾀ14&amp;12'!$BK$3:$BN$66,3,FALSE))</f>
        <v>帆南</v>
      </c>
      <c r="Y31" s="300" t="str">
        <f>IF(Z31="","",VLOOKUP('12GS'!Z31,'ﾃﾞｰﾀ14&amp;12'!$BK$3:$BN$66,4,FALSE))</f>
        <v>(大･BJ)</v>
      </c>
      <c r="Z31" s="304">
        <v>29</v>
      </c>
    </row>
    <row r="32" spans="1:26" ht="15" customHeight="1">
      <c r="A32" s="303"/>
      <c r="B32" s="300"/>
      <c r="C32" s="300"/>
      <c r="D32" s="300"/>
      <c r="E32" s="6"/>
      <c r="F32" s="9">
        <v>14</v>
      </c>
      <c r="G32" s="37" t="str">
        <f>IF(F32="","",VLOOKUP('12GS'!F32,'ﾃﾞｰﾀ14&amp;12'!$BK$3:$BN$66,2,FALSE))</f>
        <v>上吹越</v>
      </c>
      <c r="H32" s="35"/>
      <c r="I32" s="39"/>
      <c r="J32" s="35"/>
      <c r="K32" s="3"/>
      <c r="L32" s="35"/>
      <c r="M32" s="35"/>
      <c r="N32" s="35"/>
      <c r="O32" s="35"/>
      <c r="P32" s="3"/>
      <c r="Q32" s="3"/>
      <c r="R32" s="40"/>
      <c r="S32" s="35"/>
      <c r="T32" s="37">
        <v>29</v>
      </c>
      <c r="U32" s="37" t="str">
        <f>IF(T32="","",VLOOKUP('12GS'!T32,'ﾃﾞｰﾀ14&amp;12'!$BK$3:$BN$66,2,FALSE))</f>
        <v>黒垣</v>
      </c>
      <c r="V32" s="7"/>
      <c r="W32" s="300"/>
      <c r="X32" s="300"/>
      <c r="Y32" s="300"/>
      <c r="Z32" s="304"/>
    </row>
    <row r="33" spans="1:26" ht="15" customHeight="1">
      <c r="A33" s="303">
        <v>14</v>
      </c>
      <c r="B33" s="300" t="str">
        <f>IF(A33="","",VLOOKUP('12GS'!A33,'ﾃﾞｰﾀ14&amp;12'!$BK$3:$BN$66,2,FALSE))</f>
        <v>上吹越</v>
      </c>
      <c r="C33" s="300" t="str">
        <f>IF(A33="","",VLOOKUP('12GS'!A33,'ﾃﾞｰﾀ14&amp;12'!$BK$3:$BN$66,3,FALSE))</f>
        <v>有希</v>
      </c>
      <c r="D33" s="300" t="str">
        <f>IF(A33="","",VLOOKUP('12GS'!A33,'ﾃﾞｰﾀ14&amp;12'!$BK$3:$BN$66,4,FALSE))</f>
        <v>(鹿･ﾌｼﾞJr)</v>
      </c>
      <c r="E33" s="8"/>
      <c r="F33" s="299">
        <v>84</v>
      </c>
      <c r="G33" s="298"/>
      <c r="H33" s="35"/>
      <c r="I33" s="39"/>
      <c r="J33" s="35"/>
      <c r="K33" s="3"/>
      <c r="L33" s="35"/>
      <c r="M33" s="35"/>
      <c r="N33" s="35"/>
      <c r="O33" s="35"/>
      <c r="P33" s="3"/>
      <c r="Q33" s="3"/>
      <c r="R33" s="40"/>
      <c r="S33" s="35"/>
      <c r="T33" s="299">
        <v>82</v>
      </c>
      <c r="U33" s="298"/>
      <c r="V33" s="9"/>
      <c r="W33" s="300" t="str">
        <f>IF(Z33="","",VLOOKUP('12GS'!Z33,'ﾃﾞｰﾀ14&amp;12'!$BK$3:$BN$66,2,FALSE))</f>
        <v>川畑</v>
      </c>
      <c r="X33" s="300" t="str">
        <f>IF(Z33="","",VLOOKUP('12GS'!Z33,'ﾃﾞｰﾀ14&amp;12'!$BK$3:$BN$66,3,FALSE))</f>
        <v>蛍</v>
      </c>
      <c r="Y33" s="300" t="str">
        <f>IF(Z33="","",VLOOKUP('12GS'!Z33,'ﾃﾞｰﾀ14&amp;12'!$BK$3:$BN$66,4,FALSE))</f>
        <v>(鹿･KAZE)</v>
      </c>
      <c r="Z33" s="304">
        <v>30</v>
      </c>
    </row>
    <row r="34" spans="1:33" ht="15" customHeight="1">
      <c r="A34" s="303"/>
      <c r="B34" s="300"/>
      <c r="C34" s="300"/>
      <c r="D34" s="300"/>
      <c r="E34" s="5"/>
      <c r="F34" s="10"/>
      <c r="G34" s="39"/>
      <c r="H34" s="41">
        <v>15</v>
      </c>
      <c r="I34" s="38" t="str">
        <f>IF(H34="","",VLOOKUP('12GS'!H34,'ﾃﾞｰﾀ14&amp;12'!$BK$3:$BN$66,2,FALSE))</f>
        <v>岩下</v>
      </c>
      <c r="J34" s="35"/>
      <c r="K34" s="3"/>
      <c r="L34" s="35"/>
      <c r="M34" s="35"/>
      <c r="N34" s="35"/>
      <c r="O34" s="35"/>
      <c r="P34" s="3"/>
      <c r="Q34" s="3"/>
      <c r="R34" s="41">
        <v>32</v>
      </c>
      <c r="S34" s="37" t="str">
        <f>IF(R34="","",VLOOKUP('12GS'!R34,'ﾃﾞｰﾀ14&amp;12'!$BK$3:$BN$66,2,FALSE))</f>
        <v>園田</v>
      </c>
      <c r="T34" s="40"/>
      <c r="U34" s="35"/>
      <c r="V34" s="5"/>
      <c r="W34" s="300"/>
      <c r="X34" s="300"/>
      <c r="Y34" s="300"/>
      <c r="Z34" s="304"/>
      <c r="AD34" s="11"/>
      <c r="AE34" s="11"/>
      <c r="AF34" s="48"/>
      <c r="AG34" s="90"/>
    </row>
    <row r="35" spans="1:26" ht="15" customHeight="1">
      <c r="A35" s="303">
        <v>15</v>
      </c>
      <c r="B35" s="300" t="str">
        <f>IF(A35="","",VLOOKUP('12GS'!A35,'ﾃﾞｰﾀ14&amp;12'!$BK$3:$BN$66,2,FALSE))</f>
        <v>岩下</v>
      </c>
      <c r="C35" s="300" t="str">
        <f>IF(A35="","",VLOOKUP('12GS'!A35,'ﾃﾞｰﾀ14&amp;12'!$BK$3:$BN$66,3,FALSE))</f>
        <v>美穂</v>
      </c>
      <c r="D35" s="300" t="str">
        <f>IF(A35="","",VLOOKUP('12GS'!A35,'ﾃﾞｰﾀ14&amp;12'!$BK$3:$BN$66,4,FALSE))</f>
        <v>(福･筑紫野LTC)</v>
      </c>
      <c r="E35" s="4"/>
      <c r="F35" s="10"/>
      <c r="G35" s="39"/>
      <c r="H35" s="299">
        <v>81</v>
      </c>
      <c r="I35" s="327"/>
      <c r="J35" s="35"/>
      <c r="K35" s="3"/>
      <c r="L35" s="35"/>
      <c r="M35" s="35"/>
      <c r="N35" s="35"/>
      <c r="O35" s="35"/>
      <c r="P35" s="3"/>
      <c r="Q35" s="3"/>
      <c r="R35" s="297">
        <v>81</v>
      </c>
      <c r="S35" s="298"/>
      <c r="T35" s="40"/>
      <c r="U35" s="35"/>
      <c r="V35" s="4"/>
      <c r="W35" s="328" t="str">
        <f>IF(Z35="","",VLOOKUP('12GS'!Z35,'ﾃﾞｰﾀ14&amp;12'!$BK$3:$BN$66,2,FALSE))</f>
        <v>佐伯</v>
      </c>
      <c r="X35" s="328" t="str">
        <f>IF(Z35="","",VLOOKUP('12GS'!Z35,'ﾃﾞｰﾀ14&amp;12'!$BK$3:$BN$66,3,FALSE))</f>
        <v>実美</v>
      </c>
      <c r="Y35" s="328" t="str">
        <f>IF(Z35="","",VLOOKUP('12GS'!Z35,'ﾃﾞｰﾀ14&amp;12'!$BK$3:$BN$66,4,FALSE))</f>
        <v>(大・ＬＯＢ．ＴＡ)</v>
      </c>
      <c r="Z35" s="304">
        <v>31</v>
      </c>
    </row>
    <row r="36" spans="1:26" ht="15" customHeight="1">
      <c r="A36" s="303"/>
      <c r="B36" s="300"/>
      <c r="C36" s="300"/>
      <c r="D36" s="300"/>
      <c r="E36" s="6"/>
      <c r="F36" s="9">
        <v>15</v>
      </c>
      <c r="G36" s="38" t="str">
        <f>IF(F36="","",VLOOKUP('12GS'!F36,'ﾃﾞｰﾀ14&amp;12'!$BK$3:$BN$66,2,FALSE))</f>
        <v>岩下</v>
      </c>
      <c r="H36" s="35"/>
      <c r="I36" s="3"/>
      <c r="J36" s="35"/>
      <c r="K36" s="3"/>
      <c r="L36" s="35"/>
      <c r="M36" s="35"/>
      <c r="N36" s="35"/>
      <c r="O36" s="35"/>
      <c r="P36" s="3"/>
      <c r="Q36" s="3"/>
      <c r="R36" s="3"/>
      <c r="S36" s="35"/>
      <c r="T36" s="41">
        <v>32</v>
      </c>
      <c r="U36" s="37" t="str">
        <f>IF(T36="","",VLOOKUP('12GS'!T36,'ﾃﾞｰﾀ14&amp;12'!$BK$3:$BN$66,2,FALSE))</f>
        <v>園田</v>
      </c>
      <c r="V36" s="7"/>
      <c r="W36" s="328"/>
      <c r="X36" s="328"/>
      <c r="Y36" s="328"/>
      <c r="Z36" s="304"/>
    </row>
    <row r="37" spans="1:26" ht="15" customHeight="1">
      <c r="A37" s="303">
        <v>16</v>
      </c>
      <c r="B37" s="300" t="str">
        <f>IF(A37="","",VLOOKUP('12GS'!A37,'ﾃﾞｰﾀ14&amp;12'!$BK$3:$BN$66,2,FALSE))</f>
        <v>中道</v>
      </c>
      <c r="C37" s="300" t="str">
        <f>IF(A37="","",VLOOKUP('12GS'!A37,'ﾃﾞｰﾀ14&amp;12'!$BK$3:$BN$66,3,FALSE))</f>
        <v>真子</v>
      </c>
      <c r="D37" s="300" t="str">
        <f>IF(A37="","",VLOOKUP('12GS'!A37,'ﾃﾞｰﾀ14&amp;12'!$BK$3:$BN$66,4,FALSE))</f>
        <v>(鹿･ｸﾞﾘｰﾝﾃﾆｽ)</v>
      </c>
      <c r="E37" s="8"/>
      <c r="F37" s="299">
        <v>85</v>
      </c>
      <c r="G37" s="297"/>
      <c r="H37" s="35"/>
      <c r="I37" s="3"/>
      <c r="J37" s="35"/>
      <c r="K37" s="3"/>
      <c r="L37" s="35"/>
      <c r="M37" s="35"/>
      <c r="N37" s="35"/>
      <c r="O37" s="35"/>
      <c r="P37" s="3"/>
      <c r="Q37" s="3"/>
      <c r="R37" s="3"/>
      <c r="S37" s="35"/>
      <c r="T37" s="297">
        <v>81</v>
      </c>
      <c r="U37" s="298"/>
      <c r="V37" s="9"/>
      <c r="W37" s="300" t="str">
        <f>IF(Z37="","",VLOOKUP('12GS'!Z37,'ﾃﾞｰﾀ14&amp;12'!$BK$3:$BN$66,2,FALSE))</f>
        <v>園田</v>
      </c>
      <c r="X37" s="300" t="str">
        <f>IF(Z37="","",VLOOKUP('12GS'!Z37,'ﾃﾞｰﾀ14&amp;12'!$BK$3:$BN$66,3,FALSE))</f>
        <v>彩乃</v>
      </c>
      <c r="Y37" s="300" t="str">
        <f>IF(Z37="","",VLOOKUP('12GS'!Z37,'ﾃﾞｰﾀ14&amp;12'!$BK$3:$BN$66,4,FALSE))</f>
        <v>(福･I.S.P)</v>
      </c>
      <c r="Z37" s="304">
        <v>32</v>
      </c>
    </row>
    <row r="38" spans="1:26" ht="15" customHeight="1">
      <c r="A38" s="303"/>
      <c r="B38" s="300"/>
      <c r="C38" s="300"/>
      <c r="D38" s="300"/>
      <c r="E38" s="5"/>
      <c r="F38" s="10"/>
      <c r="G38" s="3"/>
      <c r="H38" s="35"/>
      <c r="I38" s="3"/>
      <c r="J38" s="35"/>
      <c r="K38" s="3"/>
      <c r="L38" s="35"/>
      <c r="M38" s="35"/>
      <c r="N38" s="35"/>
      <c r="O38" s="35"/>
      <c r="P38" s="3"/>
      <c r="Q38" s="3"/>
      <c r="R38" s="3"/>
      <c r="S38" s="35"/>
      <c r="T38" s="3"/>
      <c r="U38" s="35"/>
      <c r="V38" s="5"/>
      <c r="W38" s="300"/>
      <c r="X38" s="300"/>
      <c r="Y38" s="300"/>
      <c r="Z38" s="304"/>
    </row>
    <row r="39" spans="1:26" ht="1.5" customHeight="1">
      <c r="A39" s="2"/>
      <c r="B39" s="21"/>
      <c r="C39" s="21"/>
      <c r="D39" s="21"/>
      <c r="E39" s="5"/>
      <c r="F39" s="10"/>
      <c r="G39" s="3"/>
      <c r="H39" s="35"/>
      <c r="I39" s="3"/>
      <c r="J39" s="35"/>
      <c r="K39" s="3"/>
      <c r="L39" s="35"/>
      <c r="M39" s="35"/>
      <c r="N39" s="35"/>
      <c r="O39" s="35"/>
      <c r="P39" s="3"/>
      <c r="Q39" s="3"/>
      <c r="R39" s="3"/>
      <c r="S39" s="35"/>
      <c r="T39" s="3"/>
      <c r="U39" s="35"/>
      <c r="V39" s="5"/>
      <c r="W39" s="21"/>
      <c r="X39" s="21"/>
      <c r="Y39" s="21"/>
      <c r="Z39" s="1"/>
    </row>
    <row r="40" spans="1:26" ht="1.5" customHeight="1">
      <c r="A40" s="2"/>
      <c r="B40" s="21"/>
      <c r="C40" s="21"/>
      <c r="D40" s="21"/>
      <c r="E40" s="5"/>
      <c r="F40" s="10"/>
      <c r="G40" s="3"/>
      <c r="H40" s="35"/>
      <c r="I40" s="3"/>
      <c r="J40" s="35"/>
      <c r="K40" s="3"/>
      <c r="L40" s="35"/>
      <c r="M40" s="35"/>
      <c r="N40" s="35"/>
      <c r="O40" s="35"/>
      <c r="P40" s="3"/>
      <c r="Q40" s="3"/>
      <c r="R40" s="3"/>
      <c r="S40" s="35"/>
      <c r="T40" s="3"/>
      <c r="U40" s="35"/>
      <c r="V40" s="5"/>
      <c r="W40" s="21"/>
      <c r="X40" s="21"/>
      <c r="Y40" s="21"/>
      <c r="Z40" s="1"/>
    </row>
    <row r="41" spans="1:26" ht="1.5" customHeight="1">
      <c r="A41" s="2"/>
      <c r="B41" s="21"/>
      <c r="C41" s="21"/>
      <c r="D41" s="21"/>
      <c r="E41" s="5"/>
      <c r="F41" s="10"/>
      <c r="G41" s="3"/>
      <c r="H41" s="35"/>
      <c r="I41" s="3"/>
      <c r="J41" s="35"/>
      <c r="K41" s="3"/>
      <c r="L41" s="35"/>
      <c r="M41" s="35"/>
      <c r="N41" s="35"/>
      <c r="O41" s="35"/>
      <c r="P41" s="3"/>
      <c r="Q41" s="3"/>
      <c r="R41" s="3"/>
      <c r="S41" s="35"/>
      <c r="T41" s="3"/>
      <c r="U41" s="35"/>
      <c r="V41" s="5"/>
      <c r="W41" s="21"/>
      <c r="X41" s="21"/>
      <c r="Y41" s="21"/>
      <c r="Z41" s="1"/>
    </row>
    <row r="42" spans="2:27" s="2" customFormat="1" ht="14.25">
      <c r="B42" s="3"/>
      <c r="C42" s="3"/>
      <c r="D42" s="3"/>
      <c r="E42" s="5"/>
      <c r="F42" s="10"/>
      <c r="G42" s="5"/>
      <c r="H42" s="5"/>
      <c r="K42" s="45" t="s">
        <v>3</v>
      </c>
      <c r="L42" s="5"/>
      <c r="N42" s="5"/>
      <c r="O42" s="5"/>
      <c r="R42" s="45" t="s">
        <v>152</v>
      </c>
      <c r="S42" s="5"/>
      <c r="T42" s="10"/>
      <c r="U42" s="5"/>
      <c r="V42" s="10"/>
      <c r="W42" s="21"/>
      <c r="X42" s="21"/>
      <c r="Y42" s="21"/>
      <c r="Z42" s="3"/>
      <c r="AA42" s="3"/>
    </row>
    <row r="43" spans="1:27" ht="15.75" customHeight="1">
      <c r="A43" s="32"/>
      <c r="B43" s="31"/>
      <c r="C43" s="31"/>
      <c r="D43" s="32"/>
      <c r="G43" s="25"/>
      <c r="H43" s="91">
        <v>1</v>
      </c>
      <c r="I43" s="60" t="s">
        <v>371</v>
      </c>
      <c r="J43" s="60"/>
      <c r="K43" s="60"/>
      <c r="L43" s="91">
        <v>5</v>
      </c>
      <c r="M43" s="60" t="s">
        <v>374</v>
      </c>
      <c r="O43" s="25"/>
      <c r="Q43" s="91">
        <v>1</v>
      </c>
      <c r="R43" s="92" t="str">
        <f>IF(Q43="","",VLOOKUP(Q43,'ﾃﾞｰﾀ14&amp;12'!$BK$110:$BN$119,2,FALSE))&amp;" "&amp;IF(Q43="","",VLOOKUP(Q43,'ﾃﾞｰﾀ14&amp;12'!$BK$110:$BN$119,3,FALSE))</f>
        <v>田代 悠</v>
      </c>
      <c r="S43" s="91"/>
      <c r="T43" s="24"/>
      <c r="U43" s="23"/>
      <c r="V43" s="24"/>
      <c r="Z43" s="25"/>
      <c r="AA43" s="23"/>
    </row>
    <row r="44" spans="1:27" ht="15.75" customHeight="1">
      <c r="A44" s="32"/>
      <c r="B44" s="31"/>
      <c r="C44" s="31"/>
      <c r="D44" s="32"/>
      <c r="G44" s="25"/>
      <c r="H44" s="91">
        <v>2</v>
      </c>
      <c r="I44" s="60" t="s">
        <v>372</v>
      </c>
      <c r="J44" s="12"/>
      <c r="K44" s="12"/>
      <c r="L44" s="91">
        <v>6</v>
      </c>
      <c r="M44" s="86" t="s">
        <v>375</v>
      </c>
      <c r="O44" s="25"/>
      <c r="Q44" s="91">
        <v>2</v>
      </c>
      <c r="R44" s="92" t="str">
        <f>IF(Q44="","",VLOOKUP(Q44,'ﾃﾞｰﾀ14&amp;12'!$BK$111:$BN$119,2,FALSE))&amp;" "&amp;IF(Q44="","",VLOOKUP(Q44,'ﾃﾞｰﾀ14&amp;12'!$BK$111:$BN$119,3,FALSE))</f>
        <v>浜本 美代子</v>
      </c>
      <c r="S44" s="91"/>
      <c r="T44" s="24"/>
      <c r="U44" s="23"/>
      <c r="V44" s="24"/>
      <c r="Z44" s="25"/>
      <c r="AA44" s="23"/>
    </row>
    <row r="45" spans="1:27" ht="15.75" customHeight="1">
      <c r="A45" s="32"/>
      <c r="B45" s="31"/>
      <c r="C45" s="31"/>
      <c r="D45" s="32"/>
      <c r="G45" s="25"/>
      <c r="H45" s="91">
        <v>3</v>
      </c>
      <c r="I45" s="60" t="s">
        <v>373</v>
      </c>
      <c r="J45" s="12"/>
      <c r="K45" s="12"/>
      <c r="L45" s="91">
        <v>7</v>
      </c>
      <c r="M45" s="86" t="s">
        <v>376</v>
      </c>
      <c r="O45" s="25"/>
      <c r="Q45" s="91">
        <v>3</v>
      </c>
      <c r="R45" s="92" t="str">
        <f>IF(Q45="","",VLOOKUP(Q45,'ﾃﾞｰﾀ14&amp;12'!$BK$111:$BN$119,2,FALSE))&amp;" "&amp;IF(Q45="","",VLOOKUP(Q45,'ﾃﾞｰﾀ14&amp;12'!$BK$111:$BN$119,3,FALSE))</f>
        <v>城間 安実</v>
      </c>
      <c r="S45" s="91"/>
      <c r="T45" s="24"/>
      <c r="U45" s="23"/>
      <c r="V45" s="24"/>
      <c r="Z45" s="25"/>
      <c r="AA45" s="23"/>
    </row>
    <row r="46" spans="1:27" ht="15.75" customHeight="1">
      <c r="A46" s="32"/>
      <c r="B46" s="31"/>
      <c r="C46" s="31"/>
      <c r="D46" s="32"/>
      <c r="G46" s="25"/>
      <c r="H46" s="24">
        <v>4</v>
      </c>
      <c r="I46" s="60" t="s">
        <v>661</v>
      </c>
      <c r="J46" s="60"/>
      <c r="K46" s="60"/>
      <c r="L46" s="22"/>
      <c r="M46" s="86"/>
      <c r="O46" s="25"/>
      <c r="Q46" s="91">
        <v>4</v>
      </c>
      <c r="R46" s="92" t="str">
        <f>IF(Q46="","",VLOOKUP(Q46,'ﾃﾞｰﾀ14&amp;12'!$BK$111:$BN$119,2,FALSE))&amp;" "&amp;IF(Q46="","",VLOOKUP(Q46,'ﾃﾞｰﾀ14&amp;12'!$BK$111:$BN$119,3,FALSE))</f>
        <v>平原 美咲</v>
      </c>
      <c r="S46" s="91"/>
      <c r="T46" s="24"/>
      <c r="U46" s="23"/>
      <c r="V46" s="24"/>
      <c r="Z46" s="25"/>
      <c r="AA46" s="23"/>
    </row>
    <row r="47" spans="1:8" ht="7.5" customHeight="1">
      <c r="A47" s="32"/>
      <c r="B47" s="31"/>
      <c r="C47" s="31"/>
      <c r="D47" s="32"/>
      <c r="G47" s="25"/>
      <c r="H47" s="23"/>
    </row>
    <row r="48" spans="1:4" ht="7.5" customHeight="1">
      <c r="A48" s="32"/>
      <c r="B48" s="31"/>
      <c r="C48" s="31"/>
      <c r="D48" s="32"/>
    </row>
    <row r="49" spans="1:4" ht="7.5" customHeight="1">
      <c r="A49" s="32"/>
      <c r="B49" s="31"/>
      <c r="C49" s="31"/>
      <c r="D49" s="32"/>
    </row>
    <row r="50" spans="1:4" ht="7.5" customHeight="1">
      <c r="A50" s="32"/>
      <c r="B50" s="31"/>
      <c r="C50" s="31"/>
      <c r="D50" s="32"/>
    </row>
    <row r="51" spans="1:4" ht="7.5" customHeight="1">
      <c r="A51" s="32"/>
      <c r="B51" s="31"/>
      <c r="C51" s="31"/>
      <c r="D51" s="32"/>
    </row>
    <row r="52" spans="1:25" s="28" customFormat="1" ht="13.5" customHeight="1">
      <c r="A52" s="32"/>
      <c r="B52" s="33" t="s">
        <v>4</v>
      </c>
      <c r="C52" s="33"/>
      <c r="D52" s="34"/>
      <c r="E52" s="27"/>
      <c r="F52" s="29"/>
      <c r="G52" s="27"/>
      <c r="H52" s="29"/>
      <c r="I52" s="27"/>
      <c r="J52" s="29"/>
      <c r="K52" s="27"/>
      <c r="L52" s="27"/>
      <c r="M52" s="27"/>
      <c r="N52" s="27"/>
      <c r="O52" s="29"/>
      <c r="P52" s="26" t="s">
        <v>337</v>
      </c>
      <c r="Q52" s="26"/>
      <c r="R52" s="26"/>
      <c r="S52" s="26"/>
      <c r="T52" s="26"/>
      <c r="U52" s="26"/>
      <c r="V52" s="26"/>
      <c r="W52" s="263"/>
      <c r="X52" s="263"/>
      <c r="Y52" s="263"/>
    </row>
    <row r="53" spans="1:26" ht="15" customHeight="1">
      <c r="A53" s="303">
        <f>IF(L22="","",IF(L22=J14,J30,IF(L22=J30,J14)))</f>
        <v>12</v>
      </c>
      <c r="B53" s="300" t="str">
        <f>IF(A53="","",VLOOKUP('12GS'!A53,'ﾃﾞｰﾀ14&amp;12'!$BK$3:$BN$66,2,FALSE))</f>
        <v>円本</v>
      </c>
      <c r="C53" s="300" t="str">
        <f>IF(A53="","",VLOOKUP('12GS'!A53,'ﾃﾞｰﾀ14&amp;12'!$BK$3:$BN$66,3,FALSE))</f>
        <v>彩央里</v>
      </c>
      <c r="D53" s="300" t="str">
        <f>IF(A53="","",VLOOKUP('12GS'!A53,'ﾃﾞｰﾀ14&amp;12'!$BK$3:$BN$66,4,FALSE))</f>
        <v>(大・ＬＯＢ．ＴＡ)</v>
      </c>
      <c r="E53" s="22"/>
      <c r="F53" s="22"/>
      <c r="G53" s="46"/>
      <c r="I53" s="24"/>
      <c r="K53" s="24"/>
      <c r="M53" s="24"/>
      <c r="N53" s="24"/>
      <c r="O53" s="87"/>
      <c r="P53" s="87"/>
      <c r="Q53" s="87"/>
      <c r="R53" s="87"/>
      <c r="S53" s="87"/>
      <c r="T53" s="87"/>
      <c r="U53" s="35"/>
      <c r="V53" s="35"/>
      <c r="W53" s="300" t="str">
        <f>IF(Z53="","",VLOOKUP('12GS'!Z53,'ﾃﾞｰﾀ14&amp;12'!$BK$3:$BN$66,2,FALSE))</f>
        <v>塚本</v>
      </c>
      <c r="X53" s="300" t="str">
        <f>IF(Z53="","",VLOOKUP('12GS'!Z53,'ﾃﾞｰﾀ14&amp;12'!$BK$3:$BN$66,3,FALSE))</f>
        <v>紗知</v>
      </c>
      <c r="Y53" s="300" t="str">
        <f>IF(Z53="","",VLOOKUP('12GS'!Z53,'ﾃﾞｰﾀ14&amp;12'!$BK$3:$BN$66,4,FALSE))</f>
        <v>(福･筑紫野LTC)</v>
      </c>
      <c r="Z53" s="304">
        <v>5</v>
      </c>
    </row>
    <row r="54" spans="1:26" ht="15" customHeight="1">
      <c r="A54" s="303"/>
      <c r="B54" s="300"/>
      <c r="C54" s="300"/>
      <c r="D54" s="300"/>
      <c r="E54" s="231"/>
      <c r="F54" s="183"/>
      <c r="G54" s="36"/>
      <c r="H54" s="41">
        <v>17</v>
      </c>
      <c r="I54" s="42" t="str">
        <f>IF(H54="","",VLOOKUP('12GS'!H54,'ﾃﾞｰﾀ14&amp;12'!$BK$3:$BN$66,2,FALSE))</f>
        <v>宮原</v>
      </c>
      <c r="J54" s="22"/>
      <c r="K54" s="22"/>
      <c r="L54" s="22"/>
      <c r="M54" s="22"/>
      <c r="N54" s="60"/>
      <c r="O54" s="87"/>
      <c r="P54" s="87"/>
      <c r="Q54" s="87"/>
      <c r="R54" s="87">
        <v>25</v>
      </c>
      <c r="S54" s="87" t="str">
        <f>IF(R54="","",VLOOKUP('12GS'!R54,'ﾃﾞｰﾀ14&amp;12'!$BK$3:$BN$66,2,FALSE))</f>
        <v>中嶌</v>
      </c>
      <c r="T54" s="87"/>
      <c r="U54" s="233"/>
      <c r="V54" s="228"/>
      <c r="W54" s="300"/>
      <c r="X54" s="300"/>
      <c r="Y54" s="300"/>
      <c r="Z54" s="304"/>
    </row>
    <row r="55" spans="1:26" ht="15" customHeight="1">
      <c r="A55" s="303">
        <f>IF(N22="","",IF(N22=P14,P30,IF(N22=P30,P14)))</f>
        <v>17</v>
      </c>
      <c r="B55" s="300" t="str">
        <f>IF(A55="","",VLOOKUP('12GS'!A55,'ﾃﾞｰﾀ14&amp;12'!$BK$3:$BN$66,2,FALSE))</f>
        <v>宮原</v>
      </c>
      <c r="C55" s="300" t="str">
        <f>IF(A55="","",VLOOKUP('12GS'!A55,'ﾃﾞｰﾀ14&amp;12'!$BK$3:$BN$66,3,FALSE))</f>
        <v>未穂希</v>
      </c>
      <c r="D55" s="300" t="str">
        <f>IF(A55="","",VLOOKUP('12GS'!A55,'ﾃﾞｰﾀ14&amp;12'!$BK$3:$BN$66,4,FALSE))</f>
        <v>(佐・IDS）</v>
      </c>
      <c r="E55" s="42"/>
      <c r="F55" s="43"/>
      <c r="G55" s="189"/>
      <c r="H55" s="301">
        <v>81</v>
      </c>
      <c r="I55" s="302"/>
      <c r="J55" s="22"/>
      <c r="K55" s="22"/>
      <c r="L55" s="22"/>
      <c r="M55" s="22"/>
      <c r="N55" s="22"/>
      <c r="O55" s="87"/>
      <c r="P55" s="87"/>
      <c r="Q55" s="87"/>
      <c r="R55" s="299">
        <v>82</v>
      </c>
      <c r="S55" s="297"/>
      <c r="T55" s="234"/>
      <c r="U55" s="41"/>
      <c r="V55" s="37"/>
      <c r="W55" s="300" t="str">
        <f>IF(Z55="","",VLOOKUP('12GS'!Z55,'ﾃﾞｰﾀ14&amp;12'!$BK$3:$BN$66,2,FALSE))</f>
        <v>中嶌</v>
      </c>
      <c r="X55" s="300" t="str">
        <f>IF(Z55="","",VLOOKUP('12GS'!Z55,'ﾃﾞｰﾀ14&amp;12'!$BK$3:$BN$66,3,FALSE))</f>
        <v>瑞希</v>
      </c>
      <c r="Y55" s="300" t="str">
        <f>IF(Z55="","",VLOOKUP('12GS'!Z55,'ﾃﾞｰﾀ14&amp;12'!$BK$3:$BN$66,4,FALSE))</f>
        <v>(福･折尾愛真TC)</v>
      </c>
      <c r="Z55" s="304">
        <v>25</v>
      </c>
    </row>
    <row r="56" spans="1:26" ht="15" customHeight="1">
      <c r="A56" s="303"/>
      <c r="B56" s="300"/>
      <c r="C56" s="300"/>
      <c r="D56" s="300"/>
      <c r="E56" s="22"/>
      <c r="F56" s="22"/>
      <c r="G56" s="22"/>
      <c r="H56" s="22"/>
      <c r="I56" s="22"/>
      <c r="J56" s="35"/>
      <c r="K56" s="12"/>
      <c r="L56" s="12"/>
      <c r="M56" s="12"/>
      <c r="N56" s="22"/>
      <c r="O56" s="87"/>
      <c r="P56" s="88">
        <v>25</v>
      </c>
      <c r="Q56" s="185" t="str">
        <f>IF(P56="","",VLOOKUP('12GS'!P56,'ﾃﾞｰﾀ14&amp;12'!$BK$3:$BN$66,2,FALSE))</f>
        <v>中嶌</v>
      </c>
      <c r="R56" s="235"/>
      <c r="S56" s="87"/>
      <c r="T56" s="87"/>
      <c r="U56" s="35"/>
      <c r="V56" s="35"/>
      <c r="W56" s="300"/>
      <c r="X56" s="300"/>
      <c r="Y56" s="300"/>
      <c r="Z56" s="304"/>
    </row>
    <row r="57" spans="1:26" ht="15" customHeight="1">
      <c r="A57" s="89"/>
      <c r="B57" s="232"/>
      <c r="C57" s="232"/>
      <c r="D57" s="89"/>
      <c r="E57" s="24"/>
      <c r="F57" s="22"/>
      <c r="G57" s="22"/>
      <c r="H57" s="22"/>
      <c r="I57" s="22"/>
      <c r="J57" s="22"/>
      <c r="K57" s="12"/>
      <c r="L57" s="12"/>
      <c r="M57" s="12"/>
      <c r="N57" s="22"/>
      <c r="O57" s="87"/>
      <c r="P57" s="297">
        <v>18</v>
      </c>
      <c r="Q57" s="298"/>
      <c r="R57" s="235"/>
      <c r="S57" s="87"/>
      <c r="T57" s="87"/>
      <c r="U57" s="35"/>
      <c r="V57" s="35"/>
      <c r="W57" s="300" t="str">
        <f>IF(Z57="","",VLOOKUP('12GS'!Z57,'ﾃﾞｰﾀ14&amp;12'!$BK$3:$BN$66,2,FALSE))</f>
        <v>金田</v>
      </c>
      <c r="X57" s="300" t="str">
        <f>IF(Z57="","",VLOOKUP('12GS'!Z57,'ﾃﾞｰﾀ14&amp;12'!$BK$3:$BN$66,3,FALSE))</f>
        <v>朱莉</v>
      </c>
      <c r="Y57" s="300" t="str">
        <f>IF(Z57="","",VLOOKUP('12GS'!Z57,'ﾃﾞｰﾀ14&amp;12'!$BK$3:$BN$66,4,FALSE))</f>
        <v>(鹿･松野JrTC)</v>
      </c>
      <c r="Z57" s="304">
        <v>24</v>
      </c>
    </row>
    <row r="58" spans="1:26" ht="13.5" customHeight="1">
      <c r="A58" s="32"/>
      <c r="B58" s="33" t="s">
        <v>338</v>
      </c>
      <c r="C58" s="33"/>
      <c r="D58" s="34"/>
      <c r="E58" s="27"/>
      <c r="F58" s="29"/>
      <c r="G58" s="27"/>
      <c r="H58" s="29"/>
      <c r="I58" s="27"/>
      <c r="J58" s="22"/>
      <c r="K58" s="22"/>
      <c r="L58" s="22"/>
      <c r="M58" s="22"/>
      <c r="N58" s="60"/>
      <c r="O58" s="87"/>
      <c r="P58" s="87"/>
      <c r="Q58" s="87"/>
      <c r="R58" s="229">
        <v>24</v>
      </c>
      <c r="S58" s="88" t="str">
        <f>IF(R58="","",VLOOKUP('12GS'!R58,'ﾃﾞｰﾀ14&amp;12'!$BK$3:$BN$66,2,FALSE))</f>
        <v>金田</v>
      </c>
      <c r="T58" s="88"/>
      <c r="U58" s="233"/>
      <c r="V58" s="184"/>
      <c r="W58" s="300"/>
      <c r="X58" s="300"/>
      <c r="Y58" s="300"/>
      <c r="Z58" s="304"/>
    </row>
    <row r="59" spans="1:26" ht="15" customHeight="1">
      <c r="A59" s="303">
        <f>IF(R54="","",IF(R54=Z53,Z55,IF(R54=Z55,Z53)))</f>
        <v>5</v>
      </c>
      <c r="B59" s="300" t="str">
        <f>IF(A59="","",VLOOKUP('12GS'!A59,'ﾃﾞｰﾀ14&amp;12'!$BK$3:$BN$66,2,FALSE))</f>
        <v>塚本</v>
      </c>
      <c r="C59" s="300" t="str">
        <f>IF(A59="","",VLOOKUP('12GS'!A59,'ﾃﾞｰﾀ14&amp;12'!$BK$3:$BN$66,3,FALSE))</f>
        <v>紗知</v>
      </c>
      <c r="D59" s="300" t="str">
        <f>IF(A59="","",VLOOKUP('12GS'!A59,'ﾃﾞｰﾀ14&amp;12'!$BK$3:$BN$66,4,FALSE))</f>
        <v>(福･筑紫野LTC)</v>
      </c>
      <c r="E59" s="22"/>
      <c r="F59" s="22"/>
      <c r="G59" s="46"/>
      <c r="I59" s="24"/>
      <c r="J59" s="22"/>
      <c r="K59" s="22"/>
      <c r="L59" s="22"/>
      <c r="M59" s="22"/>
      <c r="N59" s="22"/>
      <c r="O59" s="87"/>
      <c r="P59" s="87"/>
      <c r="Q59" s="87"/>
      <c r="R59" s="297">
        <v>86</v>
      </c>
      <c r="S59" s="297"/>
      <c r="T59" s="87"/>
      <c r="U59" s="41"/>
      <c r="V59" s="37"/>
      <c r="W59" s="300" t="str">
        <f>IF(Z59="","",VLOOKUP('12GS'!Z59,'ﾃﾞｰﾀ14&amp;12'!$BK$3:$BN$66,2,FALSE))</f>
        <v>岩下</v>
      </c>
      <c r="X59" s="300" t="str">
        <f>IF(Z59="","",VLOOKUP('12GS'!Z59,'ﾃﾞｰﾀ14&amp;12'!$BK$3:$BN$66,3,FALSE))</f>
        <v>美穂</v>
      </c>
      <c r="Y59" s="300" t="str">
        <f>IF(Z59="","",VLOOKUP('12GS'!Z59,'ﾃﾞｰﾀ14&amp;12'!$BK$3:$BN$66,4,FALSE))</f>
        <v>(福･筑紫野LTC)</v>
      </c>
      <c r="Z59" s="304">
        <v>15</v>
      </c>
    </row>
    <row r="60" spans="1:26" ht="15" customHeight="1">
      <c r="A60" s="303"/>
      <c r="B60" s="300"/>
      <c r="C60" s="300"/>
      <c r="D60" s="300"/>
      <c r="E60" s="231"/>
      <c r="F60" s="183"/>
      <c r="G60" s="36"/>
      <c r="H60" s="41"/>
      <c r="I60" s="42">
        <f>IF(H60="","",VLOOKUP('12GS'!H60,'ﾃﾞｰﾀ14&amp;12'!$BK$3:$BN$66,2,FALSE))</f>
      </c>
      <c r="J60" s="22"/>
      <c r="K60" s="22"/>
      <c r="L60" s="22"/>
      <c r="M60" s="22"/>
      <c r="N60" s="24"/>
      <c r="O60" s="87"/>
      <c r="P60" s="87"/>
      <c r="Q60" s="87"/>
      <c r="R60" s="87"/>
      <c r="S60" s="87"/>
      <c r="T60" s="87"/>
      <c r="U60" s="35"/>
      <c r="V60" s="35"/>
      <c r="W60" s="300"/>
      <c r="X60" s="300"/>
      <c r="Y60" s="300"/>
      <c r="Z60" s="304"/>
    </row>
    <row r="61" spans="1:29" ht="15" customHeight="1">
      <c r="A61" s="303">
        <f>IF(R58="","",IF(R58=Z57,Z59,IF(R58=Z59,Z57)))</f>
        <v>15</v>
      </c>
      <c r="B61" s="300" t="str">
        <f>IF(A61="","",VLOOKUP('12GS'!A61,'ﾃﾞｰﾀ14&amp;12'!$BK$3:$BN$66,2,FALSE))</f>
        <v>岩下</v>
      </c>
      <c r="C61" s="300" t="str">
        <f>IF(A61="","",VLOOKUP('12GS'!A61,'ﾃﾞｰﾀ14&amp;12'!$BK$3:$BN$66,3,FALSE))</f>
        <v>美穂</v>
      </c>
      <c r="D61" s="300" t="str">
        <f>IF(A61="","",VLOOKUP('12GS'!A61,'ﾃﾞｰﾀ14&amp;12'!$BK$3:$BN$66,4,FALSE))</f>
        <v>(福･筑紫野LTC)</v>
      </c>
      <c r="E61" s="42"/>
      <c r="F61" s="43"/>
      <c r="G61" s="189"/>
      <c r="H61" s="301" t="s">
        <v>1317</v>
      </c>
      <c r="I61" s="302"/>
      <c r="J61" s="22"/>
      <c r="K61" s="22"/>
      <c r="L61" s="1"/>
      <c r="M61" s="1"/>
      <c r="Q61" s="24"/>
      <c r="S61" s="23"/>
      <c r="W61" s="60"/>
      <c r="X61" s="86"/>
      <c r="Y61" s="21"/>
      <c r="Z61" s="35"/>
      <c r="AA61" s="3"/>
      <c r="AB61" s="2"/>
      <c r="AC61" s="2"/>
    </row>
    <row r="62" spans="1:28" ht="15" customHeight="1">
      <c r="A62" s="303"/>
      <c r="B62" s="300"/>
      <c r="C62" s="300"/>
      <c r="D62" s="300"/>
      <c r="E62" s="22"/>
      <c r="F62" s="22"/>
      <c r="G62" s="22"/>
      <c r="H62" s="22"/>
      <c r="I62" s="22"/>
      <c r="J62" s="46"/>
      <c r="K62" s="46"/>
      <c r="L62" s="46"/>
      <c r="M62" s="46"/>
      <c r="N62" s="95"/>
      <c r="O62" s="87"/>
      <c r="P62" s="87"/>
      <c r="Q62" s="87"/>
      <c r="R62" s="87"/>
      <c r="S62" s="87"/>
      <c r="T62" s="12"/>
      <c r="U62" s="94"/>
      <c r="V62" s="94"/>
      <c r="W62" s="87"/>
      <c r="X62" s="60"/>
      <c r="Y62" s="86"/>
      <c r="Z62" s="94"/>
      <c r="AA62" s="46"/>
      <c r="AB62" s="2"/>
    </row>
    <row r="63" spans="1:28" ht="13.5" customHeight="1">
      <c r="A63" s="12"/>
      <c r="B63" s="87"/>
      <c r="C63" s="87"/>
      <c r="D63" s="87"/>
      <c r="E63" s="46"/>
      <c r="F63" s="46"/>
      <c r="G63" s="46"/>
      <c r="H63" s="46"/>
      <c r="I63" s="46"/>
      <c r="J63" s="46"/>
      <c r="K63" s="46"/>
      <c r="L63" s="46"/>
      <c r="M63" s="46"/>
      <c r="N63" s="24"/>
      <c r="O63" s="87"/>
      <c r="P63" s="87"/>
      <c r="Q63" s="87"/>
      <c r="R63" s="87"/>
      <c r="S63" s="87"/>
      <c r="T63" s="12"/>
      <c r="U63" s="35"/>
      <c r="V63" s="35"/>
      <c r="W63" s="87"/>
      <c r="X63" s="60"/>
      <c r="Y63" s="60"/>
      <c r="Z63" s="46"/>
      <c r="AA63" s="46"/>
      <c r="AB63" s="2"/>
    </row>
    <row r="64" spans="1:28" ht="13.5" customHeight="1">
      <c r="A64" s="12"/>
      <c r="B64" s="87"/>
      <c r="C64" s="87"/>
      <c r="D64" s="87"/>
      <c r="E64" s="46"/>
      <c r="F64" s="10"/>
      <c r="G64" s="10"/>
      <c r="H64" s="46"/>
      <c r="I64" s="46"/>
      <c r="J64" s="46"/>
      <c r="K64" s="46"/>
      <c r="L64" s="46"/>
      <c r="M64" s="46"/>
      <c r="N64" s="24"/>
      <c r="O64" s="87"/>
      <c r="P64" s="87"/>
      <c r="Q64" s="87"/>
      <c r="R64" s="87"/>
      <c r="S64" s="87"/>
      <c r="T64" s="12"/>
      <c r="U64" s="35"/>
      <c r="V64" s="35"/>
      <c r="W64" s="87"/>
      <c r="X64" s="60"/>
      <c r="Y64" s="251"/>
      <c r="Z64" s="46"/>
      <c r="AA64" s="46"/>
      <c r="AB64" s="2"/>
    </row>
    <row r="65" spans="1:28" ht="13.5" customHeight="1">
      <c r="A65" s="12"/>
      <c r="B65" s="87"/>
      <c r="C65" s="87"/>
      <c r="D65" s="87"/>
      <c r="E65" s="46"/>
      <c r="F65" s="46"/>
      <c r="G65" s="46"/>
      <c r="H65" s="46"/>
      <c r="I65" s="46"/>
      <c r="J65" s="46"/>
      <c r="K65" s="46"/>
      <c r="L65" s="46"/>
      <c r="M65" s="46"/>
      <c r="N65" s="24"/>
      <c r="O65" s="87"/>
      <c r="P65" s="87"/>
      <c r="Q65" s="87"/>
      <c r="R65" s="87"/>
      <c r="S65" s="87"/>
      <c r="T65" s="12"/>
      <c r="U65" s="35"/>
      <c r="V65" s="35"/>
      <c r="W65" s="87"/>
      <c r="X65" s="60"/>
      <c r="Y65" s="251"/>
      <c r="Z65" s="46"/>
      <c r="AA65" s="46"/>
      <c r="AB65" s="12"/>
    </row>
    <row r="66" spans="1:28" ht="13.5" customHeight="1">
      <c r="A66" s="12"/>
      <c r="B66" s="87"/>
      <c r="C66" s="87"/>
      <c r="D66" s="87"/>
      <c r="E66" s="46"/>
      <c r="F66" s="46"/>
      <c r="G66" s="46"/>
      <c r="H66" s="46"/>
      <c r="I66" s="46"/>
      <c r="J66" s="46"/>
      <c r="K66" s="46"/>
      <c r="L66" s="46"/>
      <c r="M66" s="46"/>
      <c r="N66" s="95"/>
      <c r="O66" s="87"/>
      <c r="P66" s="87"/>
      <c r="Q66" s="87"/>
      <c r="R66" s="87"/>
      <c r="S66" s="87"/>
      <c r="T66" s="12"/>
      <c r="U66" s="94"/>
      <c r="V66" s="94"/>
      <c r="W66" s="87"/>
      <c r="X66" s="60"/>
      <c r="Y66" s="251"/>
      <c r="Z66" s="94"/>
      <c r="AA66" s="46"/>
      <c r="AB66" s="12"/>
    </row>
  </sheetData>
  <mergeCells count="199">
    <mergeCell ref="A61:A62"/>
    <mergeCell ref="B61:B62"/>
    <mergeCell ref="C61:C62"/>
    <mergeCell ref="D61:D62"/>
    <mergeCell ref="A59:A60"/>
    <mergeCell ref="B59:B60"/>
    <mergeCell ref="C59:C60"/>
    <mergeCell ref="D59:D60"/>
    <mergeCell ref="W59:W60"/>
    <mergeCell ref="X59:X60"/>
    <mergeCell ref="Y59:Y60"/>
    <mergeCell ref="Z59:Z60"/>
    <mergeCell ref="W57:W58"/>
    <mergeCell ref="X57:X58"/>
    <mergeCell ref="Y57:Y58"/>
    <mergeCell ref="Z57:Z58"/>
    <mergeCell ref="W55:W56"/>
    <mergeCell ref="X55:X56"/>
    <mergeCell ref="Y55:Y56"/>
    <mergeCell ref="Z55:Z56"/>
    <mergeCell ref="W35:W36"/>
    <mergeCell ref="X53:X54"/>
    <mergeCell ref="Y53:Y54"/>
    <mergeCell ref="X29:X30"/>
    <mergeCell ref="Y29:Y30"/>
    <mergeCell ref="W33:W34"/>
    <mergeCell ref="X33:X34"/>
    <mergeCell ref="Y33:Y34"/>
    <mergeCell ref="W37:W38"/>
    <mergeCell ref="Y37:Y38"/>
    <mergeCell ref="J31:K31"/>
    <mergeCell ref="F33:G33"/>
    <mergeCell ref="T9:U9"/>
    <mergeCell ref="R11:S11"/>
    <mergeCell ref="T13:U13"/>
    <mergeCell ref="P15:Q15"/>
    <mergeCell ref="R19:S19"/>
    <mergeCell ref="T17:U17"/>
    <mergeCell ref="T21:U21"/>
    <mergeCell ref="T25:U25"/>
    <mergeCell ref="F17:G17"/>
    <mergeCell ref="F21:G21"/>
    <mergeCell ref="H19:I19"/>
    <mergeCell ref="F25:G25"/>
    <mergeCell ref="F9:G9"/>
    <mergeCell ref="F13:G13"/>
    <mergeCell ref="H11:I11"/>
    <mergeCell ref="J15:K15"/>
    <mergeCell ref="A1:Z1"/>
    <mergeCell ref="A2:Z2"/>
    <mergeCell ref="A7:A8"/>
    <mergeCell ref="B7:B8"/>
    <mergeCell ref="C7:C8"/>
    <mergeCell ref="D7:D8"/>
    <mergeCell ref="W7:W8"/>
    <mergeCell ref="X7:X8"/>
    <mergeCell ref="Y7:Y8"/>
    <mergeCell ref="Z7:Z8"/>
    <mergeCell ref="A9:A10"/>
    <mergeCell ref="B9:B10"/>
    <mergeCell ref="C9:C10"/>
    <mergeCell ref="D9:D10"/>
    <mergeCell ref="W9:W10"/>
    <mergeCell ref="X9:X10"/>
    <mergeCell ref="Y9:Y10"/>
    <mergeCell ref="Z9:Z10"/>
    <mergeCell ref="W11:W12"/>
    <mergeCell ref="X11:X12"/>
    <mergeCell ref="Y11:Y12"/>
    <mergeCell ref="Z11:Z12"/>
    <mergeCell ref="A13:A14"/>
    <mergeCell ref="B13:B14"/>
    <mergeCell ref="C13:C14"/>
    <mergeCell ref="D13:D14"/>
    <mergeCell ref="A11:A12"/>
    <mergeCell ref="B11:B12"/>
    <mergeCell ref="C11:C12"/>
    <mergeCell ref="D11:D12"/>
    <mergeCell ref="W13:W14"/>
    <mergeCell ref="X13:X14"/>
    <mergeCell ref="Y13:Y14"/>
    <mergeCell ref="Z13:Z14"/>
    <mergeCell ref="A15:A16"/>
    <mergeCell ref="B15:B16"/>
    <mergeCell ref="C15:C16"/>
    <mergeCell ref="D15:D16"/>
    <mergeCell ref="W15:W16"/>
    <mergeCell ref="X15:X16"/>
    <mergeCell ref="Y15:Y16"/>
    <mergeCell ref="Z15:Z16"/>
    <mergeCell ref="A17:A18"/>
    <mergeCell ref="B17:B18"/>
    <mergeCell ref="C17:C18"/>
    <mergeCell ref="D17:D18"/>
    <mergeCell ref="W17:W18"/>
    <mergeCell ref="X17:X18"/>
    <mergeCell ref="Y17:Y18"/>
    <mergeCell ref="Z17:Z18"/>
    <mergeCell ref="A19:A20"/>
    <mergeCell ref="B19:B20"/>
    <mergeCell ref="C19:C20"/>
    <mergeCell ref="D19:D20"/>
    <mergeCell ref="W19:W20"/>
    <mergeCell ref="X19:X20"/>
    <mergeCell ref="Y19:Y20"/>
    <mergeCell ref="Z19:Z20"/>
    <mergeCell ref="W21:W22"/>
    <mergeCell ref="X21:X22"/>
    <mergeCell ref="Y21:Y22"/>
    <mergeCell ref="Z21:Z22"/>
    <mergeCell ref="A21:A22"/>
    <mergeCell ref="B21:B22"/>
    <mergeCell ref="C21:C22"/>
    <mergeCell ref="D21:D22"/>
    <mergeCell ref="A23:A24"/>
    <mergeCell ref="B23:B24"/>
    <mergeCell ref="C23:C24"/>
    <mergeCell ref="D23:D24"/>
    <mergeCell ref="W23:W24"/>
    <mergeCell ref="X23:X24"/>
    <mergeCell ref="Y23:Y24"/>
    <mergeCell ref="Z23:Z24"/>
    <mergeCell ref="A25:A26"/>
    <mergeCell ref="B25:B26"/>
    <mergeCell ref="C25:C26"/>
    <mergeCell ref="D25:D26"/>
    <mergeCell ref="W25:W26"/>
    <mergeCell ref="X25:X26"/>
    <mergeCell ref="Y25:Y26"/>
    <mergeCell ref="Z25:Z26"/>
    <mergeCell ref="Y27:Y28"/>
    <mergeCell ref="Z27:Z28"/>
    <mergeCell ref="A27:A28"/>
    <mergeCell ref="B27:B28"/>
    <mergeCell ref="C27:C28"/>
    <mergeCell ref="D27:D28"/>
    <mergeCell ref="H27:I27"/>
    <mergeCell ref="R27:S27"/>
    <mergeCell ref="W29:W30"/>
    <mergeCell ref="W27:W28"/>
    <mergeCell ref="X27:X28"/>
    <mergeCell ref="T29:U29"/>
    <mergeCell ref="B29:B30"/>
    <mergeCell ref="C29:C30"/>
    <mergeCell ref="D29:D30"/>
    <mergeCell ref="F29:G29"/>
    <mergeCell ref="Z29:Z30"/>
    <mergeCell ref="A31:A32"/>
    <mergeCell ref="B31:B32"/>
    <mergeCell ref="C31:C32"/>
    <mergeCell ref="D31:D32"/>
    <mergeCell ref="W31:W32"/>
    <mergeCell ref="X31:X32"/>
    <mergeCell ref="Y31:Y32"/>
    <mergeCell ref="Z31:Z32"/>
    <mergeCell ref="A29:A30"/>
    <mergeCell ref="T33:U33"/>
    <mergeCell ref="X37:X38"/>
    <mergeCell ref="A35:A36"/>
    <mergeCell ref="B35:B36"/>
    <mergeCell ref="C35:C36"/>
    <mergeCell ref="D35:D36"/>
    <mergeCell ref="A33:A34"/>
    <mergeCell ref="B33:B34"/>
    <mergeCell ref="C33:C34"/>
    <mergeCell ref="D33:D34"/>
    <mergeCell ref="Z33:Z34"/>
    <mergeCell ref="X35:X36"/>
    <mergeCell ref="Y35:Y36"/>
    <mergeCell ref="Z35:Z36"/>
    <mergeCell ref="Z37:Z38"/>
    <mergeCell ref="A53:A54"/>
    <mergeCell ref="B53:B54"/>
    <mergeCell ref="C53:C54"/>
    <mergeCell ref="D53:D54"/>
    <mergeCell ref="F37:G37"/>
    <mergeCell ref="W53:W54"/>
    <mergeCell ref="Z53:Z54"/>
    <mergeCell ref="A37:A38"/>
    <mergeCell ref="T37:U37"/>
    <mergeCell ref="H35:I35"/>
    <mergeCell ref="P31:Q31"/>
    <mergeCell ref="R35:S35"/>
    <mergeCell ref="A55:A56"/>
    <mergeCell ref="B55:B56"/>
    <mergeCell ref="C55:C56"/>
    <mergeCell ref="D55:D56"/>
    <mergeCell ref="B37:B38"/>
    <mergeCell ref="C37:C38"/>
    <mergeCell ref="D37:D38"/>
    <mergeCell ref="H61:I61"/>
    <mergeCell ref="R55:S55"/>
    <mergeCell ref="P57:Q57"/>
    <mergeCell ref="H55:I55"/>
    <mergeCell ref="R59:S59"/>
    <mergeCell ref="L23:M23"/>
    <mergeCell ref="N23:O23"/>
    <mergeCell ref="N9:O9"/>
    <mergeCell ref="N10:O1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6"/>
  <sheetViews>
    <sheetView showZeros="0" workbookViewId="0" topLeftCell="A1">
      <selection activeCell="A1" sqref="A1:Z1"/>
    </sheetView>
  </sheetViews>
  <sheetFormatPr defaultColWidth="8.796875" defaultRowHeight="14.25"/>
  <cols>
    <col min="1" max="1" width="2.5" style="23" customWidth="1"/>
    <col min="2" max="3" width="5.5" style="47" customWidth="1"/>
    <col min="4" max="4" width="14.19921875" style="23" customWidth="1"/>
    <col min="5" max="5" width="1.8984375" style="23" customWidth="1"/>
    <col min="6" max="6" width="1.8984375" style="24" customWidth="1"/>
    <col min="7" max="7" width="4.5" style="23" customWidth="1"/>
    <col min="8" max="8" width="1.8984375" style="24" customWidth="1"/>
    <col min="9" max="9" width="4.5" style="23" customWidth="1"/>
    <col min="10" max="10" width="1.8984375" style="24" customWidth="1"/>
    <col min="11" max="11" width="4.5" style="23" customWidth="1"/>
    <col min="12" max="12" width="1.8984375" style="24" customWidth="1"/>
    <col min="13" max="13" width="4.5" style="23" customWidth="1"/>
    <col min="14" max="14" width="1.8984375" style="23" customWidth="1"/>
    <col min="15" max="15" width="4.5" style="24" customWidth="1"/>
    <col min="16" max="16" width="1.8984375" style="23" customWidth="1"/>
    <col min="17" max="17" width="4.5" style="23" customWidth="1"/>
    <col min="18" max="18" width="1.8984375" style="23" customWidth="1"/>
    <col min="19" max="19" width="4.5" style="24" customWidth="1"/>
    <col min="20" max="20" width="1.8984375" style="23" customWidth="1"/>
    <col min="21" max="21" width="4.5" style="24" customWidth="1"/>
    <col min="22" max="22" width="1.8984375" style="23" customWidth="1"/>
    <col min="23" max="24" width="5.5" style="23" customWidth="1"/>
    <col min="25" max="25" width="14.19921875" style="23" customWidth="1"/>
    <col min="26" max="26" width="2.5" style="23" customWidth="1"/>
    <col min="27" max="16384" width="2.59765625" style="25" customWidth="1"/>
  </cols>
  <sheetData>
    <row r="1" spans="1:26" s="93" customFormat="1" ht="26.25" customHeight="1">
      <c r="A1" s="306" t="s">
        <v>349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spans="1:26" ht="28.5" customHeight="1">
      <c r="A2" s="307" t="s">
        <v>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</row>
    <row r="3" ht="13.5">
      <c r="Z3" s="265" t="s">
        <v>351</v>
      </c>
    </row>
    <row r="4" ht="13.5">
      <c r="Z4" s="245" t="s">
        <v>353</v>
      </c>
    </row>
    <row r="5" ht="18.75" customHeight="1"/>
    <row r="6" spans="1:26" ht="13.5">
      <c r="A6" s="25"/>
      <c r="D6" s="25"/>
      <c r="E6" s="25" t="s">
        <v>342</v>
      </c>
      <c r="F6" s="90"/>
      <c r="G6" s="245" t="s">
        <v>2</v>
      </c>
      <c r="H6" s="90"/>
      <c r="I6" s="245" t="s">
        <v>343</v>
      </c>
      <c r="J6" s="90"/>
      <c r="K6" s="245" t="s">
        <v>344</v>
      </c>
      <c r="L6" s="90"/>
      <c r="M6" s="25"/>
      <c r="N6" s="25" t="s">
        <v>348</v>
      </c>
      <c r="O6" s="25"/>
      <c r="P6" s="25" t="s">
        <v>344</v>
      </c>
      <c r="Q6" s="25"/>
      <c r="R6" s="25" t="s">
        <v>343</v>
      </c>
      <c r="S6" s="90"/>
      <c r="T6" s="25" t="s">
        <v>345</v>
      </c>
      <c r="U6" s="90"/>
      <c r="V6" s="25" t="s">
        <v>342</v>
      </c>
      <c r="W6" s="25"/>
      <c r="X6" s="25"/>
      <c r="Y6" s="25"/>
      <c r="Z6" s="25"/>
    </row>
    <row r="7" spans="1:26" ht="17.25" customHeight="1">
      <c r="A7" s="303">
        <v>1</v>
      </c>
      <c r="B7" s="21" t="str">
        <f>IF($A7="","",VLOOKUP($A7,'ﾃﾞｰﾀ14&amp;12'!$BW$3:$BZ$26,2,FALSE))</f>
        <v>円本</v>
      </c>
      <c r="C7" s="21" t="str">
        <f>IF($A7="","",VLOOKUP($A7,'ﾃﾞｰﾀ14&amp;12'!$BW$3:$BZ$26,3,FALSE))</f>
        <v>彩央里</v>
      </c>
      <c r="D7" s="21" t="str">
        <f>IF($A7="","",VLOOKUP($A7,'ﾃﾞｰﾀ14&amp;12'!$BW$3:$BZ$26,4,FALSE))</f>
        <v>(大・ＬＯＢ．ＴＡ)</v>
      </c>
      <c r="E7" s="225"/>
      <c r="F7" s="225"/>
      <c r="G7" s="226"/>
      <c r="H7" s="308">
        <v>1</v>
      </c>
      <c r="I7" s="21" t="str">
        <f>IF(H7="","",VLOOKUP(H7,'ﾃﾞｰﾀ14&amp;12'!$BW$3:$BZ$26,2,FALSE))</f>
        <v>円本</v>
      </c>
      <c r="J7" s="35"/>
      <c r="K7" s="3"/>
      <c r="L7" s="35"/>
      <c r="M7" s="3"/>
      <c r="N7" s="3"/>
      <c r="O7" s="35"/>
      <c r="P7" s="3"/>
      <c r="Q7" s="3"/>
      <c r="R7" s="316">
        <v>13</v>
      </c>
      <c r="S7" s="87" t="str">
        <f>IF(R7="","",VLOOKUP(R7,'ﾃﾞｰﾀ14&amp;12'!$BW$3:$BZ$26,2,FALSE))</f>
        <v>大山</v>
      </c>
      <c r="T7" s="37"/>
      <c r="U7" s="37"/>
      <c r="V7" s="4"/>
      <c r="W7" s="21" t="str">
        <f>IF($Z7="","",VLOOKUP($Z7,'ﾃﾞｰﾀ14&amp;12'!$BW$3:$BZ$26,2,FALSE))</f>
        <v>大山</v>
      </c>
      <c r="X7" s="21" t="str">
        <f>IF($Z7="","",VLOOKUP($Z7,'ﾃﾞｰﾀ14&amp;12'!$BW$3:$BZ$26,3,FALSE))</f>
        <v>由華</v>
      </c>
      <c r="Y7" s="21" t="str">
        <f>IF($Z7="","",VLOOKUP($Z7,'ﾃﾞｰﾀ14&amp;12'!$BW$3:$BZ$26,4,FALSE))</f>
        <v>(鹿･白銀坂Jr)</v>
      </c>
      <c r="Z7" s="304">
        <v>13</v>
      </c>
    </row>
    <row r="8" spans="1:26" ht="17.25" customHeight="1">
      <c r="A8" s="303"/>
      <c r="B8" s="21" t="str">
        <f>IF($A7="","",VLOOKUP($A7,'ﾃﾞｰﾀ14&amp;12'!$CA$3:$CD$26,2,FALSE))</f>
        <v>佐伯</v>
      </c>
      <c r="C8" s="21" t="str">
        <f>IF($A7="","",VLOOKUP($A7,'ﾃﾞｰﾀ14&amp;12'!$CA$3:$CD$26,3,FALSE))</f>
        <v>実美</v>
      </c>
      <c r="D8" s="21" t="str">
        <f>IF($A7="","",VLOOKUP($A7,'ﾃﾞｰﾀ14&amp;12'!$CA$3:$CD$26,4,FALSE))</f>
        <v>(大・ＬＯＢ．ＴＡ)</v>
      </c>
      <c r="E8" s="10"/>
      <c r="F8" s="10"/>
      <c r="G8" s="36"/>
      <c r="H8" s="311"/>
      <c r="I8" s="88" t="str">
        <f>IF(H7="","",VLOOKUP(H7,'ﾃﾞｰﾀ14&amp;12'!$CA$3:$CD$26,2,FALSE))</f>
        <v>佐伯</v>
      </c>
      <c r="J8" s="35"/>
      <c r="K8" s="3"/>
      <c r="L8" s="35"/>
      <c r="M8" s="3"/>
      <c r="N8" s="3"/>
      <c r="O8" s="35"/>
      <c r="P8" s="3"/>
      <c r="Q8" s="3"/>
      <c r="R8" s="317"/>
      <c r="S8" s="88" t="str">
        <f>IF(R7="","",VLOOKUP(R7,'ﾃﾞｰﾀ14&amp;12'!$CA$3:$CD$26,2,FALSE))</f>
        <v>五反田</v>
      </c>
      <c r="T8" s="182"/>
      <c r="U8" s="35"/>
      <c r="V8" s="10"/>
      <c r="W8" s="21" t="str">
        <f>IF($Z7="","",VLOOKUP($Z7,'ﾃﾞｰﾀ14&amp;12'!$CA$3:$CD$26,2,FALSE))</f>
        <v>五反田</v>
      </c>
      <c r="X8" s="21" t="str">
        <f>IF($Z7="","",VLOOKUP($Z7,'ﾃﾞｰﾀ14&amp;12'!$CA$3:$CD$26,3,FALSE))</f>
        <v>萌里</v>
      </c>
      <c r="Y8" s="21" t="str">
        <f>IF($Z7="","",VLOOKUP($Z7,'ﾃﾞｰﾀ14&amp;12'!$CA$3:$CD$26,4,FALSE))</f>
        <v>(鹿･T-HOPS)</v>
      </c>
      <c r="Z8" s="304"/>
    </row>
    <row r="9" spans="1:26" ht="17.25" customHeight="1">
      <c r="A9" s="303">
        <v>2</v>
      </c>
      <c r="B9" s="21" t="str">
        <f>IF($A9="","",VLOOKUP($A9,'ﾃﾞｰﾀ14&amp;12'!$BW$3:$BZ$26,2,FALSE))</f>
        <v>岩下</v>
      </c>
      <c r="C9" s="21" t="str">
        <f>IF($A9="","",VLOOKUP($A9,'ﾃﾞｰﾀ14&amp;12'!$BW$3:$BZ$26,3,FALSE))</f>
        <v>美穂</v>
      </c>
      <c r="D9" s="21" t="str">
        <f>IF($A9="","",VLOOKUP($A9,'ﾃﾞｰﾀ14&amp;12'!$BW$3:$BZ$26,4,FALSE))</f>
        <v>(福･筑紫野LTC)</v>
      </c>
      <c r="E9" s="4"/>
      <c r="F9" s="308">
        <v>2</v>
      </c>
      <c r="G9" s="186" t="str">
        <f>IF(F9="","",VLOOKUP(F9,'ﾃﾞｰﾀ14&amp;12'!$BW$3:$BZ$26,2,FALSE))</f>
        <v>岩下</v>
      </c>
      <c r="H9" s="299">
        <v>85</v>
      </c>
      <c r="I9" s="298"/>
      <c r="J9" s="35"/>
      <c r="K9" s="3"/>
      <c r="L9" s="35"/>
      <c r="M9" s="321">
        <v>19</v>
      </c>
      <c r="N9" s="305" t="str">
        <f>IF(M9="","",VLOOKUP(M9,'ﾃﾞｰﾀ14&amp;12'!$BW$3:$BZ$26,2,FALSE))</f>
        <v>江代</v>
      </c>
      <c r="O9" s="305"/>
      <c r="P9" s="3"/>
      <c r="Q9" s="3"/>
      <c r="R9" s="299">
        <v>83</v>
      </c>
      <c r="S9" s="298"/>
      <c r="T9" s="313">
        <v>15</v>
      </c>
      <c r="U9" s="87" t="str">
        <f>IF(T9="","",VLOOKUP(T9,'ﾃﾞｰﾀ14&amp;12'!$BW$3:$BZ$26,2,FALSE))</f>
        <v>楚南</v>
      </c>
      <c r="V9" s="4"/>
      <c r="W9" s="21" t="str">
        <f>IF($Z9="","",VLOOKUP($Z9,'ﾃﾞｰﾀ14&amp;12'!$BW$3:$BZ$26,2,FALSE))</f>
        <v>高山</v>
      </c>
      <c r="X9" s="21" t="str">
        <f>IF($Z9="","",VLOOKUP($Z9,'ﾃﾞｰﾀ14&amp;12'!$BW$3:$BZ$26,3,FALSE))</f>
        <v>奈津実</v>
      </c>
      <c r="Y9" s="21" t="str">
        <f>IF($Z9="","",VLOOKUP($Z9,'ﾃﾞｰﾀ14&amp;12'!$BW$3:$BZ$26,4,FALSE))</f>
        <v>(福･春日西TC)</v>
      </c>
      <c r="Z9" s="304">
        <v>14</v>
      </c>
    </row>
    <row r="10" spans="1:26" ht="17.25" customHeight="1">
      <c r="A10" s="303"/>
      <c r="B10" s="21" t="str">
        <f>IF($A9="","",VLOOKUP($A9,'ﾃﾞｰﾀ14&amp;12'!$CA$3:$CD$26,2,FALSE))</f>
        <v>大石</v>
      </c>
      <c r="C10" s="21" t="str">
        <f>IF($A9="","",VLOOKUP($A9,'ﾃﾞｰﾀ14&amp;12'!$CA$3:$CD$26,3,FALSE))</f>
        <v>歩美</v>
      </c>
      <c r="D10" s="21" t="str">
        <f>IF($A9="","",VLOOKUP($A9,'ﾃﾞｰﾀ14&amp;12'!$CA$3:$CD$26,4,FALSE))</f>
        <v>(福･筑紫野LTC)</v>
      </c>
      <c r="E10" s="6"/>
      <c r="F10" s="311"/>
      <c r="G10" s="185" t="str">
        <f>IF(F9="","",VLOOKUP(F9,'ﾃﾞｰﾀ14&amp;12'!$CA$3:$CD$26,2,FALSE))</f>
        <v>大石</v>
      </c>
      <c r="H10" s="35"/>
      <c r="I10" s="39"/>
      <c r="J10" s="35"/>
      <c r="K10" s="3"/>
      <c r="L10" s="35"/>
      <c r="M10" s="321"/>
      <c r="N10" s="305" t="str">
        <f>IF(M9="","",VLOOKUP(M9,'ﾃﾞｰﾀ14&amp;12'!$CA$3:$CD$26,2,FALSE))</f>
        <v>川口</v>
      </c>
      <c r="O10" s="305"/>
      <c r="P10" s="3"/>
      <c r="Q10" s="3"/>
      <c r="R10" s="40"/>
      <c r="S10" s="35"/>
      <c r="T10" s="315"/>
      <c r="U10" s="88" t="str">
        <f>IF(T9="","",VLOOKUP(T9,'ﾃﾞｰﾀ14&amp;12'!$CA$3:$CD$26,2,FALSE))</f>
        <v>濱口</v>
      </c>
      <c r="V10" s="7"/>
      <c r="W10" s="21" t="str">
        <f>IF($Z9="","",VLOOKUP($Z9,'ﾃﾞｰﾀ14&amp;12'!$CA$3:$CD$26,2,FALSE))</f>
        <v>的場</v>
      </c>
      <c r="X10" s="21" t="str">
        <f>IF($Z9="","",VLOOKUP($Z9,'ﾃﾞｰﾀ14&amp;12'!$CA$3:$CD$26,3,FALSE))</f>
        <v>涼夏</v>
      </c>
      <c r="Y10" s="21" t="str">
        <f>IF($Z9="","",VLOOKUP($Z9,'ﾃﾞｰﾀ14&amp;12'!$CA$3:$CD$26,4,FALSE))</f>
        <v>(福･ﾌｧｲﾝﾋﾙｽﾞTC)</v>
      </c>
      <c r="Z10" s="304"/>
    </row>
    <row r="11" spans="1:26" ht="17.25" customHeight="1">
      <c r="A11" s="303">
        <v>3</v>
      </c>
      <c r="B11" s="21" t="str">
        <f>IF($A11="","",VLOOKUP($A11,'ﾃﾞｰﾀ14&amp;12'!$BW$3:$BZ$26,2,FALSE))</f>
        <v>大野</v>
      </c>
      <c r="C11" s="21" t="str">
        <f>IF($A11="","",VLOOKUP($A11,'ﾃﾞｰﾀ14&amp;12'!$BW$3:$BZ$26,3,FALSE))</f>
        <v>月七</v>
      </c>
      <c r="D11" s="21" t="str">
        <f>IF($A11="","",VLOOKUP($A11,'ﾃﾞｰﾀ14&amp;12'!$BW$3:$BZ$26,4,FALSE))</f>
        <v>(宮･ﾙﾈｻﾝｽ宮崎)</v>
      </c>
      <c r="E11" s="8"/>
      <c r="F11" s="299">
        <v>85</v>
      </c>
      <c r="G11" s="297"/>
      <c r="H11" s="35"/>
      <c r="I11" s="39"/>
      <c r="J11" s="313">
        <v>1</v>
      </c>
      <c r="K11" s="21" t="str">
        <f>IF(J11="","",VLOOKUP(J11,'ﾃﾞｰﾀ14&amp;12'!$BW$3:$BZ$26,2,FALSE))</f>
        <v>円本</v>
      </c>
      <c r="L11" s="35"/>
      <c r="M11" s="3"/>
      <c r="N11" s="322">
        <v>86</v>
      </c>
      <c r="O11" s="322"/>
      <c r="P11" s="316">
        <v>13</v>
      </c>
      <c r="Q11" s="186" t="str">
        <f>IF(P11="","",VLOOKUP(P11,'ﾃﾞｰﾀ14&amp;12'!$BW$3:$BZ$26,2,FALSE))</f>
        <v>大山</v>
      </c>
      <c r="R11" s="40"/>
      <c r="S11" s="35"/>
      <c r="T11" s="297">
        <v>84</v>
      </c>
      <c r="U11" s="298"/>
      <c r="V11" s="9"/>
      <c r="W11" s="21" t="str">
        <f>IF($Z11="","",VLOOKUP($Z11,'ﾃﾞｰﾀ14&amp;12'!$BW$3:$BZ$26,2,FALSE))</f>
        <v>楚南</v>
      </c>
      <c r="X11" s="21" t="str">
        <f>IF($Z11="","",VLOOKUP($Z11,'ﾃﾞｰﾀ14&amp;12'!$BW$3:$BZ$26,3,FALSE))</f>
        <v>美波</v>
      </c>
      <c r="Y11" s="21" t="str">
        <f>IF($Z11="","",VLOOKUP($Z11,'ﾃﾞｰﾀ14&amp;12'!$BW$3:$BZ$26,4,FALSE))</f>
        <v>(沖･JIN Jr)</v>
      </c>
      <c r="Z11" s="304">
        <v>15</v>
      </c>
    </row>
    <row r="12" spans="1:26" ht="17.25" customHeight="1">
      <c r="A12" s="303"/>
      <c r="B12" s="21" t="str">
        <f>IF($A11="","",VLOOKUP($A11,'ﾃﾞｰﾀ14&amp;12'!$CA$3:$CD$26,2,FALSE))</f>
        <v>宮田</v>
      </c>
      <c r="C12" s="21" t="str">
        <f>IF($A11="","",VLOOKUP($A11,'ﾃﾞｰﾀ14&amp;12'!$CA$3:$CD$26,3,FALSE))</f>
        <v>佳奈</v>
      </c>
      <c r="D12" s="21" t="str">
        <f>IF($A11="","",VLOOKUP($A11,'ﾃﾞｰﾀ14&amp;12'!$CA$3:$CD$26,4,FALSE))</f>
        <v>(宮･ﾍﾞｱｰｽﾞJr)</v>
      </c>
      <c r="E12" s="10"/>
      <c r="F12" s="10"/>
      <c r="G12" s="35"/>
      <c r="H12" s="35"/>
      <c r="I12" s="39"/>
      <c r="J12" s="315"/>
      <c r="K12" s="88" t="str">
        <f>IF(J11="","",VLOOKUP(J11,'ﾃﾞｰﾀ14&amp;12'!$CA$3:$CD$26,2,FALSE))</f>
        <v>佐伯</v>
      </c>
      <c r="L12" s="35"/>
      <c r="M12" s="3"/>
      <c r="N12" s="230"/>
      <c r="O12" s="35"/>
      <c r="P12" s="317"/>
      <c r="Q12" s="185" t="str">
        <f>IF(P11="","",VLOOKUP(P11,'ﾃﾞｰﾀ14&amp;12'!$CA$3:$CD$26,2,FALSE))</f>
        <v>五反田</v>
      </c>
      <c r="R12" s="40"/>
      <c r="S12" s="35"/>
      <c r="T12" s="35"/>
      <c r="U12" s="35"/>
      <c r="V12" s="10"/>
      <c r="W12" s="21" t="str">
        <f>IF($Z11="","",VLOOKUP($Z11,'ﾃﾞｰﾀ14&amp;12'!$CA$3:$CD$26,2,FALSE))</f>
        <v>濱口</v>
      </c>
      <c r="X12" s="21" t="str">
        <f>IF($Z11="","",VLOOKUP($Z11,'ﾃﾞｰﾀ14&amp;12'!$CA$3:$CD$26,3,FALSE))</f>
        <v>鹿子</v>
      </c>
      <c r="Y12" s="21" t="str">
        <f>IF($Z11="","",VLOOKUP($Z11,'ﾃﾞｰﾀ14&amp;12'!$CA$3:$CD$26,4,FALSE))</f>
        <v>(沖･Team Hｏｐ)</v>
      </c>
      <c r="Z12" s="304"/>
    </row>
    <row r="13" spans="1:26" ht="17.25" customHeight="1">
      <c r="A13" s="303">
        <v>4</v>
      </c>
      <c r="B13" s="21" t="str">
        <f>IF($A13="","",VLOOKUP($A13,'ﾃﾞｰﾀ14&amp;12'!$BW$3:$BZ$26,2,FALSE))</f>
        <v>城間</v>
      </c>
      <c r="C13" s="21" t="str">
        <f>IF($A13="","",VLOOKUP($A13,'ﾃﾞｰﾀ14&amp;12'!$BW$3:$BZ$26,3,FALSE))</f>
        <v>安実</v>
      </c>
      <c r="D13" s="21" t="str">
        <f>IF($A13="","",VLOOKUP($A13,'ﾃﾞｰﾀ14&amp;12'!$BW$3:$BZ$26,4,FALSE))</f>
        <v>(沖･JIN Jr)</v>
      </c>
      <c r="E13" s="4"/>
      <c r="F13" s="293">
        <v>5</v>
      </c>
      <c r="G13" s="21" t="str">
        <f>IF(F13="","",VLOOKUP(F13,'ﾃﾞｰﾀ14&amp;12'!$BW$3:$BZ$26,2,FALSE))</f>
        <v>岩本</v>
      </c>
      <c r="H13" s="35"/>
      <c r="I13" s="39"/>
      <c r="J13" s="299">
        <v>83</v>
      </c>
      <c r="K13" s="298"/>
      <c r="L13" s="35"/>
      <c r="M13" s="35"/>
      <c r="N13" s="40"/>
      <c r="O13" s="35"/>
      <c r="P13" s="299">
        <v>82</v>
      </c>
      <c r="Q13" s="298"/>
      <c r="R13" s="40"/>
      <c r="S13" s="35"/>
      <c r="T13" s="316">
        <v>17</v>
      </c>
      <c r="U13" s="87" t="str">
        <f>IF(T13="","",VLOOKUP(T13,'ﾃﾞｰﾀ14&amp;12'!$BW$3:$BZ$26,2,FALSE))</f>
        <v>伊藤</v>
      </c>
      <c r="V13" s="4"/>
      <c r="W13" s="21" t="str">
        <f>IF($Z13="","",VLOOKUP($Z13,'ﾃﾞｰﾀ14&amp;12'!$BW$3:$BZ$26,2,FALSE))</f>
        <v>本多</v>
      </c>
      <c r="X13" s="21" t="str">
        <f>IF($Z13="","",VLOOKUP($Z13,'ﾃﾞｰﾀ14&amp;12'!$BW$3:$BZ$26,3,FALSE))</f>
        <v>由芽</v>
      </c>
      <c r="Y13" s="21" t="str">
        <f>IF($Z13="","",VLOOKUP($Z13,'ﾃﾞｰﾀ14&amp;12'!$BW$3:$BZ$26,4,FALSE))</f>
        <v>(佐･ﾌｧｲﾋﾙｽﾞJr)</v>
      </c>
      <c r="Z13" s="304">
        <v>16</v>
      </c>
    </row>
    <row r="14" spans="1:26" ht="17.25" customHeight="1">
      <c r="A14" s="303"/>
      <c r="B14" s="21" t="str">
        <f>IF($A13="","",VLOOKUP($A13,'ﾃﾞｰﾀ14&amp;12'!$CA$3:$CD$26,2,FALSE))</f>
        <v>大嶺</v>
      </c>
      <c r="C14" s="21" t="str">
        <f>IF($A13="","",VLOOKUP($A13,'ﾃﾞｰﾀ14&amp;12'!$CA$3:$CD$26,3,FALSE))</f>
        <v>真緒</v>
      </c>
      <c r="D14" s="21" t="str">
        <f>IF($A13="","",VLOOKUP($A13,'ﾃﾞｰﾀ14&amp;12'!$CA$3:$CD$26,4,FALSE))</f>
        <v>(沖･JIN Jr)</v>
      </c>
      <c r="E14" s="6"/>
      <c r="F14" s="317"/>
      <c r="G14" s="88" t="str">
        <f>IF(F13="","",VLOOKUP(F13,'ﾃﾞｰﾀ14&amp;12'!$CA$3:$CD$26,2,FALSE))</f>
        <v>権藤</v>
      </c>
      <c r="H14" s="35"/>
      <c r="I14" s="39"/>
      <c r="J14" s="35"/>
      <c r="K14" s="39"/>
      <c r="L14" s="35"/>
      <c r="M14" s="35"/>
      <c r="N14" s="40"/>
      <c r="O14" s="35"/>
      <c r="P14" s="40"/>
      <c r="Q14" s="35"/>
      <c r="R14" s="40"/>
      <c r="S14" s="35"/>
      <c r="T14" s="317"/>
      <c r="U14" s="88" t="str">
        <f>IF(T13="","",VLOOKUP(T13,'ﾃﾞｰﾀ14&amp;12'!$CA$3:$CD$26,2,FALSE))</f>
        <v>矢吹</v>
      </c>
      <c r="V14" s="7"/>
      <c r="W14" s="21" t="str">
        <f>IF($Z13="","",VLOOKUP($Z13,'ﾃﾞｰﾀ14&amp;12'!$CA$3:$CD$26,2,FALSE))</f>
        <v>有馬</v>
      </c>
      <c r="X14" s="21" t="str">
        <f>IF($Z13="","",VLOOKUP($Z13,'ﾃﾞｰﾀ14&amp;12'!$CA$3:$CD$26,3,FALSE))</f>
        <v>南々海</v>
      </c>
      <c r="Y14" s="21" t="str">
        <f>IF($Z13="","",VLOOKUP($Z13,'ﾃﾞｰﾀ14&amp;12'!$CA$3:$CD$26,4,FALSE))</f>
        <v>(佐･ﾌｧｲﾋﾙｽﾞJr)</v>
      </c>
      <c r="Z14" s="304"/>
    </row>
    <row r="15" spans="1:26" ht="17.25" customHeight="1">
      <c r="A15" s="303">
        <v>5</v>
      </c>
      <c r="B15" s="21" t="str">
        <f>IF($A15="","",VLOOKUP($A15,'ﾃﾞｰﾀ14&amp;12'!$BW$3:$BZ$26,2,FALSE))</f>
        <v>岩本</v>
      </c>
      <c r="C15" s="21" t="str">
        <f>IF($A15="","",VLOOKUP($A15,'ﾃﾞｰﾀ14&amp;12'!$BW$3:$BZ$26,3,FALSE))</f>
        <v>みなみ</v>
      </c>
      <c r="D15" s="21" t="str">
        <f>IF($A15="","",VLOOKUP($A15,'ﾃﾞｰﾀ14&amp;12'!$BW$3:$BZ$26,4,FALSE))</f>
        <v>(佐・ﾌｧｲﾝﾋﾙｽﾞJr）</v>
      </c>
      <c r="E15" s="8"/>
      <c r="F15" s="299">
        <v>84</v>
      </c>
      <c r="G15" s="298"/>
      <c r="H15" s="313">
        <v>5</v>
      </c>
      <c r="I15" s="186" t="str">
        <f>IF(H15="","",VLOOKUP(H15,'ﾃﾞｰﾀ14&amp;12'!$BW$3:$BZ$26,2,FALSE))</f>
        <v>岩本</v>
      </c>
      <c r="J15" s="35"/>
      <c r="K15" s="39"/>
      <c r="L15" s="35"/>
      <c r="M15" s="35"/>
      <c r="N15" s="40"/>
      <c r="O15" s="35"/>
      <c r="P15" s="40"/>
      <c r="Q15" s="35"/>
      <c r="R15" s="313">
        <v>17</v>
      </c>
      <c r="S15" s="186" t="str">
        <f>IF(R15="","",VLOOKUP(R15,'ﾃﾞｰﾀ14&amp;12'!$BW$3:$BZ$26,2,FALSE))</f>
        <v>伊藤</v>
      </c>
      <c r="T15" s="299">
        <v>82</v>
      </c>
      <c r="U15" s="298"/>
      <c r="V15" s="9"/>
      <c r="W15" s="21" t="str">
        <f>IF($Z15="","",VLOOKUP($Z15,'ﾃﾞｰﾀ14&amp;12'!$BW$3:$BZ$26,2,FALSE))</f>
        <v>伊藤</v>
      </c>
      <c r="X15" s="21" t="str">
        <f>IF($Z15="","",VLOOKUP($Z15,'ﾃﾞｰﾀ14&amp;12'!$BW$3:$BZ$26,3,FALSE))</f>
        <v>百合香</v>
      </c>
      <c r="Y15" s="21" t="str">
        <f>IF($Z15="","",VLOOKUP($Z15,'ﾃﾞｰﾀ14&amp;12'!$BW$3:$BZ$26,4,FALSE))</f>
        <v>(福･九州国際TC)</v>
      </c>
      <c r="Z15" s="304">
        <v>17</v>
      </c>
    </row>
    <row r="16" spans="1:26" ht="17.25" customHeight="1">
      <c r="A16" s="303"/>
      <c r="B16" s="21" t="str">
        <f>IF($A15="","",VLOOKUP($A15,'ﾃﾞｰﾀ14&amp;12'!$CA$3:$CD$26,2,FALSE))</f>
        <v>権藤</v>
      </c>
      <c r="C16" s="21" t="str">
        <f>IF($A15="","",VLOOKUP($A15,'ﾃﾞｰﾀ14&amp;12'!$CA$3:$CD$26,3,FALSE))</f>
        <v>可恋</v>
      </c>
      <c r="D16" s="21" t="str">
        <f>IF($A15="","",VLOOKUP($A15,'ﾃﾞｰﾀ14&amp;12'!$CA$3:$CD$26,4,FALSE))</f>
        <v>(佐・ﾌｧｲﾝﾋﾙｽﾞJr）</v>
      </c>
      <c r="E16" s="5"/>
      <c r="F16" s="10"/>
      <c r="G16" s="39"/>
      <c r="H16" s="315"/>
      <c r="I16" s="185" t="str">
        <f>IF(H15="","",VLOOKUP(H15,'ﾃﾞｰﾀ14&amp;12'!$CA$3:$CD$26,2,FALSE))</f>
        <v>権藤</v>
      </c>
      <c r="J16" s="35"/>
      <c r="K16" s="39"/>
      <c r="L16" s="35"/>
      <c r="M16" s="35"/>
      <c r="N16" s="40"/>
      <c r="O16" s="35"/>
      <c r="P16" s="40"/>
      <c r="Q16" s="35"/>
      <c r="R16" s="315"/>
      <c r="S16" s="185" t="str">
        <f>IF(R15="","",VLOOKUP(R15,'ﾃﾞｰﾀ14&amp;12'!$CA$3:$CD$26,2,FALSE))</f>
        <v>矢吹</v>
      </c>
      <c r="T16" s="40"/>
      <c r="U16" s="35"/>
      <c r="V16" s="5"/>
      <c r="W16" s="21" t="str">
        <f>IF($Z15="","",VLOOKUP($Z15,'ﾃﾞｰﾀ14&amp;12'!$CA$3:$CD$26,2,FALSE))</f>
        <v>矢吹</v>
      </c>
      <c r="X16" s="21" t="str">
        <f>IF($Z15="","",VLOOKUP($Z15,'ﾃﾞｰﾀ14&amp;12'!$CA$3:$CD$26,3,FALSE))</f>
        <v>恵梨</v>
      </c>
      <c r="Y16" s="21" t="str">
        <f>IF($Z15="","",VLOOKUP($Z15,'ﾃﾞｰﾀ14&amp;12'!$CA$3:$CD$26,4,FALSE))</f>
        <v>(福･九州国際TC)</v>
      </c>
      <c r="Z16" s="304"/>
    </row>
    <row r="17" spans="1:26" ht="17.25" customHeight="1">
      <c r="A17" s="303">
        <v>6</v>
      </c>
      <c r="B17" s="21" t="str">
        <f>IF($A17="","",VLOOKUP($A17,'ﾃﾞｰﾀ14&amp;12'!$BW$3:$BZ$26,2,FALSE))</f>
        <v>武井</v>
      </c>
      <c r="C17" s="21" t="str">
        <f>IF($A17="","",VLOOKUP($A17,'ﾃﾞｰﾀ14&amp;12'!$BW$3:$BZ$26,3,FALSE))</f>
        <v>祐子</v>
      </c>
      <c r="D17" s="21" t="str">
        <f>IF($A17="","",VLOOKUP($A17,'ﾃﾞｰﾀ14&amp;12'!$BW$3:$BZ$26,4,FALSE))</f>
        <v>(熊･熊本庭球塾)</v>
      </c>
      <c r="E17" s="4"/>
      <c r="F17" s="4"/>
      <c r="G17" s="38"/>
      <c r="H17" s="299">
        <v>85</v>
      </c>
      <c r="I17" s="297"/>
      <c r="J17" s="35"/>
      <c r="K17" s="39"/>
      <c r="L17" s="313">
        <v>9</v>
      </c>
      <c r="M17" s="87" t="str">
        <f>IF(L17="","",VLOOKUP(L17,'ﾃﾞｰﾀ14&amp;12'!$BW$3:$BZ$26,2,FALSE))</f>
        <v>中道</v>
      </c>
      <c r="N17" s="313">
        <v>19</v>
      </c>
      <c r="O17" s="87" t="str">
        <f>IF(N17="","",VLOOKUP(N17,'ﾃﾞｰﾀ14&amp;12'!$BW$3:$BZ$26,2,FALSE))</f>
        <v>江代</v>
      </c>
      <c r="P17" s="40"/>
      <c r="Q17" s="35"/>
      <c r="R17" s="297">
        <v>97</v>
      </c>
      <c r="S17" s="298"/>
      <c r="T17" s="41"/>
      <c r="U17" s="37"/>
      <c r="V17" s="4"/>
      <c r="W17" s="21" t="str">
        <f>IF($Z17="","",VLOOKUP($Z17,'ﾃﾞｰﾀ14&amp;12'!$BW$3:$BZ$26,2,FALSE))</f>
        <v>川畑</v>
      </c>
      <c r="X17" s="21" t="str">
        <f>IF($Z17="","",VLOOKUP($Z17,'ﾃﾞｰﾀ14&amp;12'!$BW$3:$BZ$26,3,FALSE))</f>
        <v>蛍</v>
      </c>
      <c r="Y17" s="21" t="str">
        <f>IF($Z17="","",VLOOKUP($Z17,'ﾃﾞｰﾀ14&amp;12'!$BW$3:$BZ$26,4,FALSE))</f>
        <v>(鹿･KAZE)</v>
      </c>
      <c r="Z17" s="304">
        <v>18</v>
      </c>
    </row>
    <row r="18" spans="1:26" ht="17.25" customHeight="1">
      <c r="A18" s="303"/>
      <c r="B18" s="21" t="str">
        <f>IF($A17="","",VLOOKUP($A17,'ﾃﾞｰﾀ14&amp;12'!$CA$3:$CD$26,2,FALSE))</f>
        <v>中村</v>
      </c>
      <c r="C18" s="21" t="str">
        <f>IF($A17="","",VLOOKUP($A17,'ﾃﾞｰﾀ14&amp;12'!$CA$3:$CD$26,3,FALSE))</f>
        <v>優里</v>
      </c>
      <c r="D18" s="21" t="str">
        <f>IF($A17="","",VLOOKUP($A17,'ﾃﾞｰﾀ14&amp;12'!$CA$3:$CD$26,4,FALSE))</f>
        <v>(熊･託麻南小)</v>
      </c>
      <c r="E18" s="10"/>
      <c r="F18" s="10"/>
      <c r="G18" s="35"/>
      <c r="H18" s="35"/>
      <c r="I18" s="3"/>
      <c r="J18" s="35"/>
      <c r="K18" s="39"/>
      <c r="L18" s="315"/>
      <c r="M18" s="88" t="str">
        <f>IF(L17="","",VLOOKUP(L17,'ﾃﾞｰﾀ14&amp;12'!$CA$3:$CD$26,2,FALSE))</f>
        <v>金田</v>
      </c>
      <c r="N18" s="315"/>
      <c r="O18" s="88" t="str">
        <f>IF(N17="","",VLOOKUP(N17,'ﾃﾞｰﾀ14&amp;12'!$CA$3:$CD$26,2,FALSE))</f>
        <v>川口</v>
      </c>
      <c r="P18" s="40"/>
      <c r="Q18" s="35"/>
      <c r="R18" s="3"/>
      <c r="S18" s="35"/>
      <c r="T18" s="35"/>
      <c r="U18" s="35"/>
      <c r="V18" s="10"/>
      <c r="W18" s="21" t="str">
        <f>IF($Z17="","",VLOOKUP($Z17,'ﾃﾞｰﾀ14&amp;12'!$CA$3:$CD$26,2,FALSE))</f>
        <v>恒吉</v>
      </c>
      <c r="X18" s="21" t="str">
        <f>IF($Z17="","",VLOOKUP($Z17,'ﾃﾞｰﾀ14&amp;12'!$CA$3:$CD$26,3,FALSE))</f>
        <v>春花</v>
      </c>
      <c r="Y18" s="21" t="str">
        <f>IF($Z17="","",VLOOKUP($Z17,'ﾃﾞｰﾀ14&amp;12'!$CA$3:$CD$26,4,FALSE))</f>
        <v>(鹿･ﾌｼﾞJr)</v>
      </c>
      <c r="Z18" s="304"/>
    </row>
    <row r="19" spans="1:26" ht="17.25" customHeight="1">
      <c r="A19" s="303">
        <v>7</v>
      </c>
      <c r="B19" s="21" t="str">
        <f>IF($A19="","",VLOOKUP($A19,'ﾃﾞｰﾀ14&amp;12'!$BW$3:$BZ$26,2,FALSE))</f>
        <v>宮原</v>
      </c>
      <c r="C19" s="21" t="str">
        <f>IF($A19="","",VLOOKUP($A19,'ﾃﾞｰﾀ14&amp;12'!$BW$3:$BZ$26,3,FALSE))</f>
        <v>未穂希</v>
      </c>
      <c r="D19" s="21" t="str">
        <f>IF($A19="","",VLOOKUP($A19,'ﾃﾞｰﾀ14&amp;12'!$BW$3:$BZ$26,4,FALSE))</f>
        <v>(佐・I．D．S）</v>
      </c>
      <c r="E19" s="4"/>
      <c r="F19" s="4"/>
      <c r="G19" s="37"/>
      <c r="H19" s="308">
        <v>9</v>
      </c>
      <c r="I19" s="21" t="str">
        <f>IF(H19="","",VLOOKUP(H19,'ﾃﾞｰﾀ14&amp;12'!$BW$3:$BZ$26,2,FALSE))</f>
        <v>中道</v>
      </c>
      <c r="J19" s="35"/>
      <c r="K19" s="39"/>
      <c r="L19" s="299">
        <v>85</v>
      </c>
      <c r="M19" s="297"/>
      <c r="N19" s="297">
        <v>85</v>
      </c>
      <c r="O19" s="297"/>
      <c r="P19" s="40"/>
      <c r="Q19" s="35"/>
      <c r="R19" s="316">
        <v>19</v>
      </c>
      <c r="S19" s="87" t="str">
        <f>IF(R19="","",VLOOKUP(R19,'ﾃﾞｰﾀ14&amp;12'!$BW$3:$BZ$26,2,FALSE))</f>
        <v>江代</v>
      </c>
      <c r="T19" s="37"/>
      <c r="U19" s="37"/>
      <c r="V19" s="4"/>
      <c r="W19" s="21" t="str">
        <f>IF($Z19="","",VLOOKUP($Z19,'ﾃﾞｰﾀ14&amp;12'!$BW$3:$BZ$26,2,FALSE))</f>
        <v>江代</v>
      </c>
      <c r="X19" s="21" t="str">
        <f>IF($Z19="","",VLOOKUP($Z19,'ﾃﾞｰﾀ14&amp;12'!$BW$3:$BZ$26,3,FALSE))</f>
        <v>純菜</v>
      </c>
      <c r="Y19" s="21" t="str">
        <f>IF($Z19="","",VLOOKUP($Z19,'ﾃﾞｰﾀ14&amp;12'!$BW$3:$BZ$26,4,FALSE))</f>
        <v>(長･佐世保LTC)</v>
      </c>
      <c r="Z19" s="304">
        <v>19</v>
      </c>
    </row>
    <row r="20" spans="1:26" ht="17.25" customHeight="1">
      <c r="A20" s="303"/>
      <c r="B20" s="21" t="str">
        <f>IF($A19="","",VLOOKUP($A19,'ﾃﾞｰﾀ14&amp;12'!$CA$3:$CD$26,2,FALSE))</f>
        <v>田代</v>
      </c>
      <c r="C20" s="21" t="str">
        <f>IF($A19="","",VLOOKUP($A19,'ﾃﾞｰﾀ14&amp;12'!$CA$3:$CD$26,3,FALSE))</f>
        <v>悠</v>
      </c>
      <c r="D20" s="21" t="str">
        <f>IF($A19="","",VLOOKUP($A19,'ﾃﾞｰﾀ14&amp;12'!$CA$3:$CD$26,4,FALSE))</f>
        <v>(佐・I．D．S）</v>
      </c>
      <c r="E20" s="5"/>
      <c r="F20" s="10"/>
      <c r="G20" s="39"/>
      <c r="H20" s="317"/>
      <c r="I20" s="88" t="str">
        <f>IF(H19="","",VLOOKUP(H19,'ﾃﾞｰﾀ14&amp;12'!$CA$3:$CD$26,2,FALSE))</f>
        <v>金田</v>
      </c>
      <c r="J20" s="35"/>
      <c r="K20" s="39"/>
      <c r="L20" s="35"/>
      <c r="M20" s="35"/>
      <c r="N20" s="35"/>
      <c r="O20" s="35"/>
      <c r="P20" s="40"/>
      <c r="Q20" s="35"/>
      <c r="R20" s="317"/>
      <c r="S20" s="88" t="str">
        <f>IF(R19="","",VLOOKUP(R19,'ﾃﾞｰﾀ14&amp;12'!$CA$3:$CD$26,2,FALSE))</f>
        <v>川口</v>
      </c>
      <c r="T20" s="182"/>
      <c r="U20" s="35"/>
      <c r="V20" s="10"/>
      <c r="W20" s="21" t="str">
        <f>IF($Z19="","",VLOOKUP($Z19,'ﾃﾞｰﾀ14&amp;12'!$CA$3:$CD$26,2,FALSE))</f>
        <v>川口</v>
      </c>
      <c r="X20" s="21" t="str">
        <f>IF($Z19="","",VLOOKUP($Z19,'ﾃﾞｰﾀ14&amp;12'!$CA$3:$CD$26,3,FALSE))</f>
        <v>桃佳</v>
      </c>
      <c r="Y20" s="21" t="str">
        <f>IF($Z19="","",VLOOKUP($Z19,'ﾃﾞｰﾀ14&amp;12'!$CA$3:$CD$26,4,FALSE))</f>
        <v>(長･佐世保LTC)</v>
      </c>
      <c r="Z20" s="304"/>
    </row>
    <row r="21" spans="1:26" ht="17.25" customHeight="1">
      <c r="A21" s="303">
        <v>8</v>
      </c>
      <c r="B21" s="21" t="str">
        <f>IF($A21="","",VLOOKUP($A21,'ﾃﾞｰﾀ14&amp;12'!$BW$3:$BZ$26,2,FALSE))</f>
        <v>津村</v>
      </c>
      <c r="C21" s="21" t="str">
        <f>IF($A21="","",VLOOKUP($A21,'ﾃﾞｰﾀ14&amp;12'!$BW$3:$BZ$26,3,FALSE))</f>
        <v>眞侑</v>
      </c>
      <c r="D21" s="21" t="str">
        <f>IF($A21="","",VLOOKUP($A21,'ﾃﾞｰﾀ14&amp;12'!$BW$3:$BZ$26,4,FALSE))</f>
        <v>(長･西諫早小)</v>
      </c>
      <c r="E21" s="4"/>
      <c r="F21" s="293">
        <v>9</v>
      </c>
      <c r="G21" s="186" t="str">
        <f>IF(F21="","",VLOOKUP(F21,'ﾃﾞｰﾀ14&amp;12'!$BW$3:$BZ$26,2,FALSE))</f>
        <v>中道</v>
      </c>
      <c r="H21" s="299">
        <v>86</v>
      </c>
      <c r="I21" s="298"/>
      <c r="J21" s="35"/>
      <c r="K21" s="39"/>
      <c r="L21" s="35"/>
      <c r="M21" s="35"/>
      <c r="N21" s="35"/>
      <c r="O21" s="35"/>
      <c r="P21" s="40"/>
      <c r="Q21" s="35"/>
      <c r="R21" s="299">
        <v>81</v>
      </c>
      <c r="S21" s="298"/>
      <c r="T21" s="313">
        <v>20</v>
      </c>
      <c r="U21" s="87" t="str">
        <f>IF(T21="","",VLOOKUP(T21,'ﾃﾞｰﾀ14&amp;12'!$BW$3:$BZ$26,2,FALSE))</f>
        <v>藤沢</v>
      </c>
      <c r="V21" s="4"/>
      <c r="W21" s="21" t="str">
        <f>IF($Z21="","",VLOOKUP($Z21,'ﾃﾞｰﾀ14&amp;12'!$BW$3:$BZ$26,2,FALSE))</f>
        <v>藤沢</v>
      </c>
      <c r="X21" s="21" t="str">
        <f>IF($Z21="","",VLOOKUP($Z21,'ﾃﾞｰﾀ14&amp;12'!$BW$3:$BZ$26,3,FALSE))</f>
        <v>遥菜</v>
      </c>
      <c r="Y21" s="21" t="str">
        <f>IF($Z21="","",VLOOKUP($Z21,'ﾃﾞｰﾀ14&amp;12'!$BW$3:$BZ$26,4,FALSE))</f>
        <v>(大･OTC TC)</v>
      </c>
      <c r="Z21" s="304">
        <v>20</v>
      </c>
    </row>
    <row r="22" spans="1:26" ht="17.25" customHeight="1">
      <c r="A22" s="303"/>
      <c r="B22" s="21" t="str">
        <f>IF($A21="","",VLOOKUP($A21,'ﾃﾞｰﾀ14&amp;12'!$CA$3:$CD$26,2,FALSE))</f>
        <v>寺田</v>
      </c>
      <c r="C22" s="21" t="str">
        <f>IF($A21="","",VLOOKUP($A21,'ﾃﾞｰﾀ14&amp;12'!$CA$3:$CD$26,3,FALSE))</f>
        <v>佳代</v>
      </c>
      <c r="D22" s="21" t="str">
        <f>IF($A21="","",VLOOKUP($A21,'ﾃﾞｰﾀ14&amp;12'!$CA$3:$CD$26,4,FALSE))</f>
        <v>(長･御館山小)</v>
      </c>
      <c r="E22" s="6"/>
      <c r="F22" s="317"/>
      <c r="G22" s="185" t="str">
        <f>IF(F21="","",VLOOKUP(F21,'ﾃﾞｰﾀ14&amp;12'!$CA$3:$CD$26,2,FALSE))</f>
        <v>金田</v>
      </c>
      <c r="H22" s="35"/>
      <c r="I22" s="39"/>
      <c r="J22" s="35"/>
      <c r="K22" s="39"/>
      <c r="L22" s="35"/>
      <c r="M22" s="35"/>
      <c r="N22" s="35"/>
      <c r="O22" s="35"/>
      <c r="P22" s="40"/>
      <c r="Q22" s="35"/>
      <c r="R22" s="40"/>
      <c r="S22" s="35"/>
      <c r="T22" s="315"/>
      <c r="U22" s="88" t="str">
        <f>IF(T21="","",VLOOKUP(T21,'ﾃﾞｰﾀ14&amp;12'!$CA$3:$CD$26,2,FALSE))</f>
        <v>野田</v>
      </c>
      <c r="V22" s="7"/>
      <c r="W22" s="21" t="str">
        <f>IF($Z21="","",VLOOKUP($Z21,'ﾃﾞｰﾀ14&amp;12'!$CA$3:$CD$26,2,FALSE))</f>
        <v>野田</v>
      </c>
      <c r="X22" s="21" t="str">
        <f>IF($Z21="","",VLOOKUP($Z21,'ﾃﾞｰﾀ14&amp;12'!$CA$3:$CD$26,3,FALSE))</f>
        <v>楓佳</v>
      </c>
      <c r="Y22" s="21" t="str">
        <f>IF($Z21="","",VLOOKUP($Z21,'ﾃﾞｰﾀ14&amp;12'!$CA$3:$CD$26,4,FALSE))</f>
        <v>(大･OTC TC)</v>
      </c>
      <c r="Z22" s="304"/>
    </row>
    <row r="23" spans="1:26" ht="17.25" customHeight="1">
      <c r="A23" s="303">
        <v>9</v>
      </c>
      <c r="B23" s="21" t="str">
        <f>IF($A23="","",VLOOKUP($A23,'ﾃﾞｰﾀ14&amp;12'!$BW$3:$BZ$26,2,FALSE))</f>
        <v>中道</v>
      </c>
      <c r="C23" s="21" t="str">
        <f>IF($A23="","",VLOOKUP($A23,'ﾃﾞｰﾀ14&amp;12'!$BW$3:$BZ$26,3,FALSE))</f>
        <v>真子</v>
      </c>
      <c r="D23" s="21" t="str">
        <f>IF($A23="","",VLOOKUP($A23,'ﾃﾞｰﾀ14&amp;12'!$BW$3:$BZ$26,4,FALSE))</f>
        <v>(鹿･ｸﾞﾘｰﾝﾃﾆｽ)</v>
      </c>
      <c r="E23" s="8"/>
      <c r="F23" s="299">
        <v>80</v>
      </c>
      <c r="G23" s="297"/>
      <c r="H23" s="35"/>
      <c r="I23" s="39"/>
      <c r="J23" s="313">
        <v>9</v>
      </c>
      <c r="K23" s="186" t="str">
        <f>IF(J23="","",VLOOKUP(J23,'ﾃﾞｰﾀ14&amp;12'!$BW$3:$BZ$26,2,FALSE))</f>
        <v>中道</v>
      </c>
      <c r="L23" s="35"/>
      <c r="M23" s="35"/>
      <c r="N23" s="35"/>
      <c r="O23" s="35"/>
      <c r="P23" s="313">
        <v>19</v>
      </c>
      <c r="Q23" s="186" t="str">
        <f>IF(P23="","",VLOOKUP(P23,'ﾃﾞｰﾀ14&amp;12'!$BW$3:$BZ$26,2,FALSE))</f>
        <v>江代</v>
      </c>
      <c r="R23" s="40"/>
      <c r="S23" s="35"/>
      <c r="T23" s="297">
        <v>86</v>
      </c>
      <c r="U23" s="298"/>
      <c r="V23" s="9"/>
      <c r="W23" s="21" t="str">
        <f>IF($Z23="","",VLOOKUP($Z23,'ﾃﾞｰﾀ14&amp;12'!$BW$3:$BZ$26,2,FALSE))</f>
        <v>山口</v>
      </c>
      <c r="X23" s="21" t="str">
        <f>IF($Z23="","",VLOOKUP($Z23,'ﾃﾞｰﾀ14&amp;12'!$BW$3:$BZ$26,3,FALSE))</f>
        <v>真琴</v>
      </c>
      <c r="Y23" s="21" t="str">
        <f>IF($Z23="","",VLOOKUP($Z23,'ﾃﾞｰﾀ14&amp;12'!$BW$3:$BZ$26,4,FALSE))</f>
        <v>(福･九州国際TC)</v>
      </c>
      <c r="Z23" s="304">
        <v>21</v>
      </c>
    </row>
    <row r="24" spans="1:26" ht="17.25" customHeight="1">
      <c r="A24" s="303"/>
      <c r="B24" s="21" t="str">
        <f>IF($A23="","",VLOOKUP($A23,'ﾃﾞｰﾀ14&amp;12'!$CA$3:$CD$26,2,FALSE))</f>
        <v>金田</v>
      </c>
      <c r="C24" s="21" t="str">
        <f>IF($A23="","",VLOOKUP($A23,'ﾃﾞｰﾀ14&amp;12'!$CA$3:$CD$26,3,FALSE))</f>
        <v>朱莉</v>
      </c>
      <c r="D24" s="21" t="str">
        <f>IF($A23="","",VLOOKUP($A23,'ﾃﾞｰﾀ14&amp;12'!$CA$3:$CD$26,4,FALSE))</f>
        <v>(鹿･松野JrTC)</v>
      </c>
      <c r="E24" s="5"/>
      <c r="F24" s="10"/>
      <c r="G24" s="3"/>
      <c r="H24" s="35"/>
      <c r="I24" s="39"/>
      <c r="J24" s="315"/>
      <c r="K24" s="185" t="str">
        <f>IF(J23="","",VLOOKUP(J23,'ﾃﾞｰﾀ14&amp;12'!$CA$3:$CD$26,2,FALSE))</f>
        <v>金田</v>
      </c>
      <c r="L24" s="35"/>
      <c r="M24" s="35"/>
      <c r="N24" s="35"/>
      <c r="O24" s="35"/>
      <c r="P24" s="315"/>
      <c r="Q24" s="185" t="str">
        <f>IF(P23="","",VLOOKUP(P23,'ﾃﾞｰﾀ14&amp;12'!$CA$3:$CD$26,2,FALSE))</f>
        <v>川口</v>
      </c>
      <c r="R24" s="40"/>
      <c r="S24" s="35"/>
      <c r="T24" s="3"/>
      <c r="U24" s="35"/>
      <c r="V24" s="5"/>
      <c r="W24" s="21" t="str">
        <f>IF($Z23="","",VLOOKUP($Z23,'ﾃﾞｰﾀ14&amp;12'!$CA$3:$CD$26,2,FALSE))</f>
        <v>山口</v>
      </c>
      <c r="X24" s="21" t="str">
        <f>IF($Z23="","",VLOOKUP($Z23,'ﾃﾞｰﾀ14&amp;12'!$CA$3:$CD$26,3,FALSE))</f>
        <v>あやみ</v>
      </c>
      <c r="Y24" s="21" t="str">
        <f>IF($Z23="","",VLOOKUP($Z23,'ﾃﾞｰﾀ14&amp;12'!$CA$3:$CD$26,4,FALSE))</f>
        <v>(福･福岡ﾊﾟｼﾌｨｯｸ)</v>
      </c>
      <c r="Z24" s="304"/>
    </row>
    <row r="25" spans="1:26" ht="17.25" customHeight="1">
      <c r="A25" s="303">
        <v>10</v>
      </c>
      <c r="B25" s="21" t="str">
        <f>IF($A25="","",VLOOKUP($A25,'ﾃﾞｰﾀ14&amp;12'!$BW$3:$BZ$26,2,FALSE))</f>
        <v>桑原</v>
      </c>
      <c r="C25" s="21" t="str">
        <f>IF($A25="","",VLOOKUP($A25,'ﾃﾞｰﾀ14&amp;12'!$BW$3:$BZ$26,3,FALSE))</f>
        <v>由香梨</v>
      </c>
      <c r="D25" s="21" t="str">
        <f>IF($A25="","",VLOOKUP($A25,'ﾃﾞｰﾀ14&amp;12'!$BW$3:$BZ$26,4,FALSE))</f>
        <v>(大･OTC TC)</v>
      </c>
      <c r="E25" s="4"/>
      <c r="F25" s="293">
        <v>11</v>
      </c>
      <c r="G25" s="21" t="str">
        <f>IF(F25="","",VLOOKUP(F25,'ﾃﾞｰﾀ14&amp;12'!$BW$3:$BZ$26,2,FALSE))</f>
        <v>園田</v>
      </c>
      <c r="H25" s="35"/>
      <c r="I25" s="39"/>
      <c r="J25" s="299">
        <v>83</v>
      </c>
      <c r="K25" s="297"/>
      <c r="L25" s="35"/>
      <c r="M25" s="35"/>
      <c r="N25" s="35"/>
      <c r="O25" s="35"/>
      <c r="P25" s="297">
        <v>83</v>
      </c>
      <c r="Q25" s="298"/>
      <c r="R25" s="40"/>
      <c r="S25" s="35"/>
      <c r="T25" s="316">
        <v>23</v>
      </c>
      <c r="U25" s="87" t="str">
        <f>IF(T25="","",VLOOKUP(T25,'ﾃﾞｰﾀ14&amp;12'!$BW$3:$BZ$26,2,FALSE))</f>
        <v>河野</v>
      </c>
      <c r="V25" s="4"/>
      <c r="W25" s="21" t="str">
        <f>IF($Z25="","",VLOOKUP($Z25,'ﾃﾞｰﾀ14&amp;12'!$BW$3:$BZ$26,2,FALSE))</f>
        <v>吉田</v>
      </c>
      <c r="X25" s="21" t="str">
        <f>IF($Z25="","",VLOOKUP($Z25,'ﾃﾞｰﾀ14&amp;12'!$BW$3:$BZ$26,3,FALSE))</f>
        <v>ひかり</v>
      </c>
      <c r="Y25" s="21" t="str">
        <f>IF($Z25="","",VLOOKUP($Z25,'ﾃﾞｰﾀ14&amp;12'!$BW$3:$BZ$26,4,FALSE))</f>
        <v>(長・ﾄﾚﾃﾞｨｱTC)</v>
      </c>
      <c r="Z25" s="304">
        <v>22</v>
      </c>
    </row>
    <row r="26" spans="1:26" ht="17.25" customHeight="1">
      <c r="A26" s="303"/>
      <c r="B26" s="21" t="str">
        <f>IF($A25="","",VLOOKUP($A25,'ﾃﾞｰﾀ14&amp;12'!$CA$3:$CD$26,2,FALSE))</f>
        <v>吉村</v>
      </c>
      <c r="C26" s="21" t="str">
        <f>IF($A25="","",VLOOKUP($A25,'ﾃﾞｰﾀ14&amp;12'!$CA$3:$CD$26,3,FALSE))</f>
        <v>暉</v>
      </c>
      <c r="D26" s="21" t="str">
        <f>IF($A25="","",VLOOKUP($A25,'ﾃﾞｰﾀ14&amp;12'!$CA$3:$CD$26,4,FALSE))</f>
        <v>(大･OTC TC)</v>
      </c>
      <c r="E26" s="6"/>
      <c r="F26" s="317"/>
      <c r="G26" s="88" t="str">
        <f>IF(F25="","",VLOOKUP(F25,'ﾃﾞｰﾀ14&amp;12'!$CA$3:$CD$26,2,FALSE))</f>
        <v>伊藤</v>
      </c>
      <c r="H26" s="35"/>
      <c r="I26" s="39"/>
      <c r="J26" s="35"/>
      <c r="K26" s="3"/>
      <c r="L26" s="35"/>
      <c r="M26" s="35"/>
      <c r="N26" s="35"/>
      <c r="O26" s="35"/>
      <c r="P26" s="3"/>
      <c r="Q26" s="3"/>
      <c r="R26" s="40"/>
      <c r="S26" s="35"/>
      <c r="T26" s="317"/>
      <c r="U26" s="88" t="str">
        <f>IF(T25="","",VLOOKUP(T25,'ﾃﾞｰﾀ14&amp;12'!$CA$3:$CD$26,2,FALSE))</f>
        <v>稲田</v>
      </c>
      <c r="V26" s="7"/>
      <c r="W26" s="21" t="str">
        <f>IF($Z25="","",VLOOKUP($Z25,'ﾃﾞｰﾀ14&amp;12'!$CA$3:$CD$26,2,FALSE))</f>
        <v>橋川</v>
      </c>
      <c r="X26" s="21" t="str">
        <f>IF($Z25="","",VLOOKUP($Z25,'ﾃﾞｰﾀ14&amp;12'!$CA$3:$CD$26,3,FALSE))</f>
        <v>紗也子</v>
      </c>
      <c r="Y26" s="21" t="str">
        <f>IF($Z25="","",VLOOKUP($Z25,'ﾃﾞｰﾀ14&amp;12'!$CA$3:$CD$26,4,FALSE))</f>
        <v>(長・ﾄﾚﾃﾞｨｱTC)</v>
      </c>
      <c r="Z26" s="304"/>
    </row>
    <row r="27" spans="1:26" ht="17.25" customHeight="1">
      <c r="A27" s="303">
        <v>11</v>
      </c>
      <c r="B27" s="21" t="str">
        <f>IF($A27="","",VLOOKUP($A27,'ﾃﾞｰﾀ14&amp;12'!$BW$3:$BZ$26,2,FALSE))</f>
        <v>園田</v>
      </c>
      <c r="C27" s="21" t="str">
        <f>IF($A27="","",VLOOKUP($A27,'ﾃﾞｰﾀ14&amp;12'!$BW$3:$BZ$26,3,FALSE))</f>
        <v>彩乃</v>
      </c>
      <c r="D27" s="21" t="str">
        <f>IF($A27="","",VLOOKUP($A27,'ﾃﾞｰﾀ14&amp;12'!$BW$3:$BZ$26,4,FALSE))</f>
        <v>(福･I.S.P)</v>
      </c>
      <c r="E27" s="8"/>
      <c r="F27" s="299">
        <v>84</v>
      </c>
      <c r="G27" s="298"/>
      <c r="H27" s="313">
        <v>12</v>
      </c>
      <c r="I27" s="186" t="str">
        <f>IF(H27="","",VLOOKUP(H27,'ﾃﾞｰﾀ14&amp;12'!$BW$3:$BZ$26,2,FALSE))</f>
        <v>友寄</v>
      </c>
      <c r="J27" s="35"/>
      <c r="K27" s="3"/>
      <c r="L27" s="35"/>
      <c r="M27" s="35"/>
      <c r="N27" s="35"/>
      <c r="O27" s="35"/>
      <c r="P27" s="3"/>
      <c r="Q27" s="3"/>
      <c r="R27" s="313">
        <v>24</v>
      </c>
      <c r="S27" s="186" t="str">
        <f>IF(R27="","",VLOOKUP(R27,'ﾃﾞｰﾀ14&amp;12'!$BW$3:$BZ$26,2,FALSE))</f>
        <v>中嶌</v>
      </c>
      <c r="T27" s="299">
        <v>86</v>
      </c>
      <c r="U27" s="298"/>
      <c r="V27" s="9"/>
      <c r="W27" s="21" t="str">
        <f>IF($Z27="","",VLOOKUP($Z27,'ﾃﾞｰﾀ14&amp;12'!$BW$3:$BZ$26,2,FALSE))</f>
        <v>河野</v>
      </c>
      <c r="X27" s="21" t="str">
        <f>IF($Z27="","",VLOOKUP($Z27,'ﾃﾞｰﾀ14&amp;12'!$BW$3:$BZ$26,3,FALSE))</f>
        <v>侑佳</v>
      </c>
      <c r="Y27" s="21" t="str">
        <f>IF($Z27="","",VLOOKUP($Z27,'ﾃﾞｰﾀ14&amp;12'!$BW$3:$BZ$26,4,FALSE))</f>
        <v>(宮・ｲﾜｷﾘＪｒ)</v>
      </c>
      <c r="Z27" s="304">
        <v>23</v>
      </c>
    </row>
    <row r="28" spans="1:26" ht="17.25" customHeight="1">
      <c r="A28" s="303"/>
      <c r="B28" s="21" t="str">
        <f>IF($A27="","",VLOOKUP($A27,'ﾃﾞｰﾀ14&amp;12'!$CA$3:$CD$26,2,FALSE))</f>
        <v>伊藤</v>
      </c>
      <c r="C28" s="21" t="str">
        <f>IF($A27="","",VLOOKUP($A27,'ﾃﾞｰﾀ14&amp;12'!$CA$3:$CD$26,3,FALSE))</f>
        <v>有希</v>
      </c>
      <c r="D28" s="21" t="str">
        <f>IF($A27="","",VLOOKUP($A27,'ﾃﾞｰﾀ14&amp;12'!$CA$3:$CD$26,4,FALSE))</f>
        <v>(福･I.S.P)</v>
      </c>
      <c r="E28" s="5"/>
      <c r="F28" s="10"/>
      <c r="G28" s="39"/>
      <c r="H28" s="315"/>
      <c r="I28" s="185" t="str">
        <f>IF(H27="","",VLOOKUP(H27,'ﾃﾞｰﾀ14&amp;12'!$CA$3:$CD$26,2,FALSE))</f>
        <v>當真</v>
      </c>
      <c r="J28" s="35"/>
      <c r="K28" s="3"/>
      <c r="L28" s="35"/>
      <c r="M28" s="35"/>
      <c r="N28" s="35"/>
      <c r="O28" s="35"/>
      <c r="P28" s="3"/>
      <c r="Q28" s="3"/>
      <c r="R28" s="315"/>
      <c r="S28" s="185" t="str">
        <f>IF(R27="","",VLOOKUP(R27,'ﾃﾞｰﾀ14&amp;12'!$CA$3:$CD$26,2,FALSE))</f>
        <v>野田</v>
      </c>
      <c r="T28" s="40"/>
      <c r="U28" s="35"/>
      <c r="V28" s="5"/>
      <c r="W28" s="21" t="str">
        <f>IF($Z27="","",VLOOKUP($Z27,'ﾃﾞｰﾀ14&amp;12'!$CA$3:$CD$26,2,FALSE))</f>
        <v>稲田</v>
      </c>
      <c r="X28" s="21" t="str">
        <f>IF($Z27="","",VLOOKUP($Z27,'ﾃﾞｰﾀ14&amp;12'!$CA$3:$CD$26,3,FALSE))</f>
        <v>くるみ</v>
      </c>
      <c r="Y28" s="21" t="str">
        <f>IF($Z27="","",VLOOKUP($Z27,'ﾃﾞｰﾀ14&amp;12'!$CA$3:$CD$26,4,FALSE))</f>
        <v>(宮・延岡ﾛｲﾔﾙTC)</v>
      </c>
      <c r="Z28" s="304"/>
    </row>
    <row r="29" spans="1:26" ht="17.25" customHeight="1">
      <c r="A29" s="303">
        <v>12</v>
      </c>
      <c r="B29" s="21" t="str">
        <f>IF($A29="","",VLOOKUP($A29,'ﾃﾞｰﾀ14&amp;12'!$BW$3:$BZ$26,2,FALSE))</f>
        <v>友寄</v>
      </c>
      <c r="C29" s="21" t="str">
        <f>IF($A29="","",VLOOKUP($A29,'ﾃﾞｰﾀ14&amp;12'!$BW$3:$BZ$26,3,FALSE))</f>
        <v>恵理佳</v>
      </c>
      <c r="D29" s="21" t="str">
        <f>IF($A29="","",VLOOKUP($A29,'ﾃﾞｰﾀ14&amp;12'!$BW$3:$BZ$26,4,FALSE))</f>
        <v>(沖･大本小)</v>
      </c>
      <c r="E29" s="4"/>
      <c r="F29" s="4"/>
      <c r="G29" s="38"/>
      <c r="H29" s="299">
        <v>83</v>
      </c>
      <c r="I29" s="297"/>
      <c r="J29" s="35"/>
      <c r="K29" s="3"/>
      <c r="L29" s="35"/>
      <c r="M29" s="35"/>
      <c r="N29" s="35"/>
      <c r="O29" s="35"/>
      <c r="P29" s="3"/>
      <c r="Q29" s="3"/>
      <c r="R29" s="297">
        <v>86</v>
      </c>
      <c r="S29" s="298"/>
      <c r="T29" s="9"/>
      <c r="U29" s="37"/>
      <c r="V29" s="4"/>
      <c r="W29" s="21" t="str">
        <f>IF($Z29="","",VLOOKUP($Z29,'ﾃﾞｰﾀ14&amp;12'!$BW$3:$BZ$26,2,FALSE))</f>
        <v>中嶌</v>
      </c>
      <c r="X29" s="21" t="str">
        <f>IF($Z29="","",VLOOKUP($Z29,'ﾃﾞｰﾀ14&amp;12'!$BW$3:$BZ$26,3,FALSE))</f>
        <v>瑞希</v>
      </c>
      <c r="Y29" s="21" t="str">
        <f>IF($Z29="","",VLOOKUP($Z29,'ﾃﾞｰﾀ14&amp;12'!$BW$3:$BZ$26,4,FALSE))</f>
        <v>(福･折尾愛真TC)</v>
      </c>
      <c r="Z29" s="304">
        <v>24</v>
      </c>
    </row>
    <row r="30" spans="1:26" ht="17.25" customHeight="1">
      <c r="A30" s="303"/>
      <c r="B30" s="21" t="str">
        <f>IF($A29="","",VLOOKUP($A29,'ﾃﾞｰﾀ14&amp;12'!$CA$3:$CD$26,2,FALSE))</f>
        <v>當真</v>
      </c>
      <c r="C30" s="21" t="str">
        <f>IF($A29="","",VLOOKUP($A29,'ﾃﾞｰﾀ14&amp;12'!$CA$3:$CD$26,3,FALSE))</f>
        <v>ふじの</v>
      </c>
      <c r="D30" s="21" t="str">
        <f>IF($A29="","",VLOOKUP($A29,'ﾃﾞｰﾀ14&amp;12'!$CA$3:$CD$26,4,FALSE))</f>
        <v>(沖・TCμ）</v>
      </c>
      <c r="E30" s="10"/>
      <c r="F30" s="10"/>
      <c r="G30" s="35"/>
      <c r="H30" s="35"/>
      <c r="I30" s="3"/>
      <c r="J30" s="35"/>
      <c r="K30" s="3"/>
      <c r="L30" s="35"/>
      <c r="M30" s="35"/>
      <c r="N30" s="35"/>
      <c r="O30" s="35"/>
      <c r="P30" s="3"/>
      <c r="Q30" s="3"/>
      <c r="R30" s="3"/>
      <c r="S30" s="35"/>
      <c r="T30" s="35"/>
      <c r="U30" s="35"/>
      <c r="V30" s="10"/>
      <c r="W30" s="21" t="str">
        <f>IF($Z29="","",VLOOKUP($Z29,'ﾃﾞｰﾀ14&amp;12'!$CA$3:$CD$26,2,FALSE))</f>
        <v>野田</v>
      </c>
      <c r="X30" s="21" t="str">
        <f>IF($Z29="","",VLOOKUP($Z29,'ﾃﾞｰﾀ14&amp;12'!$CA$3:$CD$26,3,FALSE))</f>
        <v>桃子</v>
      </c>
      <c r="Y30" s="21" t="str">
        <f>IF($Z29="","",VLOOKUP($Z29,'ﾃﾞｰﾀ14&amp;12'!$CA$3:$CD$26,4,FALSE))</f>
        <v>(福･北九州ｳｴｽﾄTC)</v>
      </c>
      <c r="Z30" s="304"/>
    </row>
    <row r="31" spans="1:27" ht="12.75" customHeight="1">
      <c r="A31" s="303"/>
      <c r="B31" s="316"/>
      <c r="C31" s="316"/>
      <c r="D31" s="316"/>
      <c r="E31" s="10"/>
      <c r="F31" s="10"/>
      <c r="G31" s="35"/>
      <c r="H31" s="35"/>
      <c r="I31" s="3"/>
      <c r="J31" s="35"/>
      <c r="K31" s="3"/>
      <c r="L31" s="35"/>
      <c r="M31" s="35"/>
      <c r="N31" s="35"/>
      <c r="O31" s="35"/>
      <c r="P31" s="3"/>
      <c r="Q31" s="3"/>
      <c r="R31" s="3"/>
      <c r="S31" s="35"/>
      <c r="T31" s="3"/>
      <c r="U31" s="35"/>
      <c r="V31" s="10"/>
      <c r="W31" s="308"/>
      <c r="X31" s="308"/>
      <c r="Y31" s="308"/>
      <c r="Z31" s="290"/>
      <c r="AA31" s="90"/>
    </row>
    <row r="32" spans="1:27" ht="12.75" customHeight="1">
      <c r="A32" s="303"/>
      <c r="B32" s="316"/>
      <c r="C32" s="316"/>
      <c r="D32" s="316"/>
      <c r="E32" s="10"/>
      <c r="F32" s="10"/>
      <c r="G32" s="35"/>
      <c r="H32" s="35"/>
      <c r="I32" s="3"/>
      <c r="J32" s="35"/>
      <c r="K32" s="3"/>
      <c r="L32" s="35"/>
      <c r="M32" s="35"/>
      <c r="N32" s="35"/>
      <c r="O32" s="35"/>
      <c r="P32" s="3"/>
      <c r="Q32" s="3"/>
      <c r="R32" s="3"/>
      <c r="S32" s="35"/>
      <c r="T32" s="3"/>
      <c r="U32" s="35"/>
      <c r="V32" s="10"/>
      <c r="W32" s="308"/>
      <c r="X32" s="308"/>
      <c r="Y32" s="308"/>
      <c r="Z32" s="290"/>
      <c r="AA32" s="90"/>
    </row>
    <row r="33" spans="2:26" s="2" customFormat="1" ht="14.25">
      <c r="B33" s="3"/>
      <c r="C33" s="3"/>
      <c r="D33" s="3"/>
      <c r="E33" s="5"/>
      <c r="F33" s="10"/>
      <c r="G33" s="5"/>
      <c r="H33" s="10"/>
      <c r="I33" s="45" t="s">
        <v>3</v>
      </c>
      <c r="J33" s="13"/>
      <c r="K33" s="5"/>
      <c r="L33" s="5"/>
      <c r="M33" s="10"/>
      <c r="P33" s="10"/>
      <c r="R33" s="13"/>
      <c r="S33" s="45" t="s">
        <v>152</v>
      </c>
      <c r="T33" s="5"/>
      <c r="U33" s="10"/>
      <c r="V33" s="5"/>
      <c r="W33" s="44"/>
      <c r="X33" s="44"/>
      <c r="Y33" s="3"/>
      <c r="Z33" s="3"/>
    </row>
    <row r="34" spans="1:25" ht="17.25" customHeight="1">
      <c r="A34" s="32"/>
      <c r="B34" s="31"/>
      <c r="C34" s="31"/>
      <c r="D34" s="32"/>
      <c r="G34" s="318">
        <v>1</v>
      </c>
      <c r="H34" s="60" t="s">
        <v>385</v>
      </c>
      <c r="I34" s="251"/>
      <c r="J34" s="60"/>
      <c r="K34" s="251"/>
      <c r="L34" s="291">
        <v>4</v>
      </c>
      <c r="M34" s="60" t="s">
        <v>390</v>
      </c>
      <c r="N34" s="25"/>
      <c r="O34" s="25"/>
      <c r="P34" s="60"/>
      <c r="Q34" s="251"/>
      <c r="R34" s="318">
        <v>1</v>
      </c>
      <c r="S34" s="60" t="str">
        <f>IF(R34="","",VLOOKUP(R34,'ﾃﾞｰﾀ14&amp;12'!$BW$62:$BZ$67,2,FALSE))&amp;" "&amp;IF(R34="","",VLOOKUP(R34,'ﾃﾞｰﾀ14&amp;12'!$BW$62:$BZ$67,3,FALSE))</f>
        <v>菅原 理紗子　</v>
      </c>
      <c r="W34" s="25"/>
      <c r="X34" s="25"/>
      <c r="Y34" s="25"/>
    </row>
    <row r="35" spans="1:25" ht="17.25" customHeight="1">
      <c r="A35" s="32"/>
      <c r="B35" s="31"/>
      <c r="C35" s="31"/>
      <c r="D35" s="32"/>
      <c r="G35" s="318"/>
      <c r="H35" s="60" t="s">
        <v>386</v>
      </c>
      <c r="I35" s="251"/>
      <c r="J35" s="60"/>
      <c r="K35" s="251"/>
      <c r="L35" s="291"/>
      <c r="M35" s="60" t="s">
        <v>391</v>
      </c>
      <c r="N35" s="25"/>
      <c r="O35" s="25"/>
      <c r="P35" s="227"/>
      <c r="Q35" s="252"/>
      <c r="R35" s="319"/>
      <c r="S35" s="60" t="str">
        <f>IF(R34="","",VLOOKUP(R34,'ﾃﾞｰﾀ14&amp;12'!$CA$62:$CD$67,2,FALSE))&amp;" "&amp;IF(R34="","",VLOOKUP(R34,'ﾃﾞｰﾀ14&amp;12'!$CA$62:$CD$67,3,FALSE))</f>
        <v>佐藤 希</v>
      </c>
      <c r="W35" s="25"/>
      <c r="X35" s="25"/>
      <c r="Y35" s="25"/>
    </row>
    <row r="36" spans="1:25" ht="17.25" customHeight="1">
      <c r="A36" s="32"/>
      <c r="B36" s="31"/>
      <c r="C36" s="31"/>
      <c r="D36" s="32"/>
      <c r="G36" s="318">
        <v>2</v>
      </c>
      <c r="H36" s="60" t="s">
        <v>387</v>
      </c>
      <c r="I36" s="251"/>
      <c r="J36" s="60"/>
      <c r="K36" s="251"/>
      <c r="L36" s="291">
        <v>5</v>
      </c>
      <c r="M36" s="60" t="s">
        <v>371</v>
      </c>
      <c r="N36" s="25"/>
      <c r="O36" s="25"/>
      <c r="P36" s="60"/>
      <c r="Q36" s="251"/>
      <c r="R36" s="318">
        <v>2</v>
      </c>
      <c r="S36" s="60" t="str">
        <f>IF(R36="","",VLOOKUP(R36,'ﾃﾞｰﾀ14&amp;12'!$BW$62:$BZ$67,2,FALSE))&amp;" "&amp;IF(R36="","",VLOOKUP(R36,'ﾃﾞｰﾀ14&amp;12'!$BW$62:$BZ$67,3,FALSE))</f>
        <v>松下 陽菜子</v>
      </c>
      <c r="W36" s="25"/>
      <c r="X36" s="25"/>
      <c r="Y36" s="25"/>
    </row>
    <row r="37" spans="1:25" ht="17.25" customHeight="1">
      <c r="A37" s="32"/>
      <c r="B37" s="31"/>
      <c r="C37" s="31"/>
      <c r="D37" s="32"/>
      <c r="G37" s="318"/>
      <c r="H37" s="60" t="s">
        <v>376</v>
      </c>
      <c r="I37" s="251"/>
      <c r="J37" s="60"/>
      <c r="K37" s="251"/>
      <c r="L37" s="291"/>
      <c r="M37" s="60" t="s">
        <v>1290</v>
      </c>
      <c r="N37" s="25"/>
      <c r="O37" s="25"/>
      <c r="P37" s="227"/>
      <c r="Q37" s="252"/>
      <c r="R37" s="319"/>
      <c r="S37" s="60" t="str">
        <f>IF(R36="","",VLOOKUP(R36,'ﾃﾞｰﾀ14&amp;12'!$CA$62:$CD$67,2,FALSE))&amp;" "&amp;IF(R36="","",VLOOKUP(R36,'ﾃﾞｰﾀ14&amp;12'!$CA$62:$CD$67,3,FALSE))</f>
        <v>飯干 愛梨</v>
      </c>
      <c r="W37" s="25"/>
      <c r="X37" s="25"/>
      <c r="Y37" s="25"/>
    </row>
    <row r="38" spans="1:26" s="246" customFormat="1" ht="17.25" customHeight="1">
      <c r="A38" s="32"/>
      <c r="B38" s="31"/>
      <c r="C38" s="31"/>
      <c r="D38" s="32"/>
      <c r="E38" s="23"/>
      <c r="F38" s="24"/>
      <c r="G38" s="324">
        <v>3</v>
      </c>
      <c r="H38" s="60" t="s">
        <v>388</v>
      </c>
      <c r="I38" s="251"/>
      <c r="J38" s="60"/>
      <c r="K38" s="251"/>
      <c r="L38" s="291">
        <v>6</v>
      </c>
      <c r="M38" s="60" t="s">
        <v>1288</v>
      </c>
      <c r="N38" s="25"/>
      <c r="O38" s="25"/>
      <c r="P38" s="227"/>
      <c r="Q38" s="252"/>
      <c r="R38" s="319"/>
      <c r="S38" s="252"/>
      <c r="T38" s="247"/>
      <c r="U38" s="248"/>
      <c r="V38" s="247"/>
      <c r="Z38" s="247"/>
    </row>
    <row r="39" spans="1:26" s="246" customFormat="1" ht="17.25" customHeight="1">
      <c r="A39" s="249"/>
      <c r="B39" s="250"/>
      <c r="C39" s="250"/>
      <c r="D39" s="249"/>
      <c r="E39" s="247"/>
      <c r="F39" s="248"/>
      <c r="G39" s="324"/>
      <c r="H39" s="60" t="s">
        <v>389</v>
      </c>
      <c r="I39" s="251"/>
      <c r="J39" s="60"/>
      <c r="K39" s="251"/>
      <c r="L39" s="291"/>
      <c r="M39" s="60" t="s">
        <v>1289</v>
      </c>
      <c r="N39" s="25"/>
      <c r="O39" s="25"/>
      <c r="P39" s="227"/>
      <c r="Q39" s="252"/>
      <c r="R39" s="319"/>
      <c r="S39" s="252"/>
      <c r="T39" s="247"/>
      <c r="U39" s="248"/>
      <c r="V39" s="247"/>
      <c r="Z39" s="247"/>
    </row>
    <row r="40" spans="1:26" s="246" customFormat="1" ht="9.75" customHeight="1" hidden="1">
      <c r="A40" s="249"/>
      <c r="B40" s="250"/>
      <c r="C40" s="250"/>
      <c r="D40" s="249"/>
      <c r="E40" s="247"/>
      <c r="F40" s="248"/>
      <c r="G40" s="247"/>
      <c r="H40" s="248"/>
      <c r="I40" s="247"/>
      <c r="J40" s="248"/>
      <c r="K40" s="247"/>
      <c r="L40" s="248"/>
      <c r="M40" s="247"/>
      <c r="N40" s="247"/>
      <c r="O40" s="248"/>
      <c r="P40" s="247"/>
      <c r="Q40" s="247"/>
      <c r="R40" s="247"/>
      <c r="S40" s="248"/>
      <c r="T40" s="247"/>
      <c r="U40" s="248"/>
      <c r="V40" s="247"/>
      <c r="Z40" s="247"/>
    </row>
    <row r="41" spans="1:26" s="246" customFormat="1" ht="9.75" customHeight="1" hidden="1">
      <c r="A41" s="249"/>
      <c r="B41" s="250"/>
      <c r="C41" s="250"/>
      <c r="D41" s="249"/>
      <c r="E41" s="247"/>
      <c r="F41" s="248"/>
      <c r="G41" s="247"/>
      <c r="H41" s="248"/>
      <c r="I41" s="247"/>
      <c r="J41" s="248"/>
      <c r="K41" s="247"/>
      <c r="L41" s="248"/>
      <c r="M41" s="247"/>
      <c r="N41" s="247"/>
      <c r="O41" s="248"/>
      <c r="P41" s="247"/>
      <c r="Q41" s="247"/>
      <c r="R41" s="247"/>
      <c r="S41" s="248"/>
      <c r="T41" s="247"/>
      <c r="U41" s="248"/>
      <c r="V41" s="247"/>
      <c r="Z41" s="247"/>
    </row>
    <row r="42" spans="1:26" s="246" customFormat="1" ht="9.75" customHeight="1">
      <c r="A42" s="249"/>
      <c r="B42" s="250"/>
      <c r="C42" s="250"/>
      <c r="D42" s="249"/>
      <c r="E42" s="247"/>
      <c r="F42" s="248"/>
      <c r="G42" s="247"/>
      <c r="H42" s="248"/>
      <c r="I42" s="247"/>
      <c r="J42" s="248"/>
      <c r="K42" s="247"/>
      <c r="L42" s="248"/>
      <c r="M42" s="247"/>
      <c r="N42" s="247"/>
      <c r="O42" s="248"/>
      <c r="P42" s="247"/>
      <c r="Q42" s="247"/>
      <c r="R42" s="247"/>
      <c r="S42" s="248"/>
      <c r="T42" s="247"/>
      <c r="U42" s="248"/>
      <c r="V42" s="247"/>
      <c r="Z42" s="247"/>
    </row>
    <row r="43" spans="1:26" s="246" customFormat="1" ht="9.75" customHeight="1">
      <c r="A43" s="249"/>
      <c r="B43" s="250"/>
      <c r="C43" s="250"/>
      <c r="D43" s="249"/>
      <c r="E43" s="247"/>
      <c r="F43" s="248"/>
      <c r="G43" s="247"/>
      <c r="H43" s="248"/>
      <c r="I43" s="247"/>
      <c r="J43" s="248"/>
      <c r="K43" s="247"/>
      <c r="L43" s="248"/>
      <c r="M43" s="247"/>
      <c r="N43" s="247"/>
      <c r="O43" s="248"/>
      <c r="P43" s="247"/>
      <c r="Q43" s="247"/>
      <c r="R43" s="247"/>
      <c r="S43" s="248"/>
      <c r="T43" s="247"/>
      <c r="U43" s="248"/>
      <c r="V43" s="247"/>
      <c r="Z43" s="247"/>
    </row>
    <row r="44" spans="1:26" s="246" customFormat="1" ht="9.75" customHeight="1">
      <c r="A44" s="249"/>
      <c r="B44" s="250"/>
      <c r="C44" s="250"/>
      <c r="D44" s="249"/>
      <c r="E44" s="247"/>
      <c r="F44" s="248"/>
      <c r="G44" s="247"/>
      <c r="H44" s="248"/>
      <c r="I44" s="247"/>
      <c r="J44" s="248"/>
      <c r="K44" s="247"/>
      <c r="L44" s="248"/>
      <c r="M44" s="247"/>
      <c r="N44" s="247"/>
      <c r="O44" s="248"/>
      <c r="P44" s="247"/>
      <c r="Q44" s="247"/>
      <c r="R44" s="247"/>
      <c r="S44" s="248"/>
      <c r="T44" s="247"/>
      <c r="U44" s="248"/>
      <c r="V44" s="247"/>
      <c r="Z44" s="247"/>
    </row>
    <row r="45" spans="1:22" s="28" customFormat="1" ht="13.5" customHeight="1">
      <c r="A45" s="249"/>
      <c r="B45" s="33" t="s">
        <v>4</v>
      </c>
      <c r="C45" s="33"/>
      <c r="D45" s="34"/>
      <c r="E45" s="27"/>
      <c r="F45" s="29"/>
      <c r="G45" s="27"/>
      <c r="H45" s="29"/>
      <c r="I45" s="27"/>
      <c r="J45" s="29"/>
      <c r="K45" s="27"/>
      <c r="L45" s="27"/>
      <c r="M45" s="27"/>
      <c r="N45" s="27"/>
      <c r="O45" s="29"/>
      <c r="P45" s="26" t="s">
        <v>337</v>
      </c>
      <c r="Q45" s="26"/>
      <c r="R45" s="26"/>
      <c r="S45" s="26"/>
      <c r="T45" s="26"/>
      <c r="U45" s="26"/>
      <c r="V45" s="26"/>
    </row>
    <row r="46" spans="1:26" ht="16.5" customHeight="1">
      <c r="A46" s="316">
        <f>IF(L17="","",IF(L17=J11,J23,IF(L17=J23,J11)))</f>
        <v>1</v>
      </c>
      <c r="B46" s="21" t="str">
        <f>IF($A46="","",VLOOKUP($A46,'ﾃﾞｰﾀ14&amp;12'!$BW$3:$BZ$26,2,FALSE))</f>
        <v>円本</v>
      </c>
      <c r="C46" s="21" t="str">
        <f>IF($A46="","",VLOOKUP($A46,'ﾃﾞｰﾀ14&amp;12'!$BW$3:$BZ$26,3,FALSE))</f>
        <v>彩央里</v>
      </c>
      <c r="D46" s="87" t="str">
        <f>IF($A46="","",VLOOKUP($A46,'ﾃﾞｰﾀ14&amp;12'!$BW$3:$BZ$26,4,FALSE))</f>
        <v>(大・ＬＯＢ．ＴＡ)</v>
      </c>
      <c r="E46" s="22"/>
      <c r="F46" s="35"/>
      <c r="G46" s="10" t="s">
        <v>336</v>
      </c>
      <c r="H46" s="308">
        <v>1</v>
      </c>
      <c r="I46" s="44" t="str">
        <f>IF(H46="","",VLOOKUP(H46,'ﾃﾞｰﾀ14&amp;12'!$BW$3:$BZ$26,2,FALSE))</f>
        <v>円本</v>
      </c>
      <c r="J46" s="46"/>
      <c r="K46" s="47"/>
      <c r="L46" s="46"/>
      <c r="M46" s="46"/>
      <c r="N46" s="10" t="s">
        <v>336</v>
      </c>
      <c r="O46" s="10" t="s">
        <v>336</v>
      </c>
      <c r="P46" s="87"/>
      <c r="Q46" s="87"/>
      <c r="R46" s="308">
        <v>24</v>
      </c>
      <c r="S46" s="87" t="str">
        <f>IF(R46="","",VLOOKUP(R46,'ﾃﾞｰﾀ14&amp;12'!$BW$3:$BZ$26,2,FALSE))</f>
        <v>中嶌</v>
      </c>
      <c r="T46" s="87" t="s">
        <v>336</v>
      </c>
      <c r="U46" s="35"/>
      <c r="V46" s="35"/>
      <c r="W46" s="21" t="str">
        <f>IF($Z46="","",VLOOKUP($Z46,'ﾃﾞｰﾀ14&amp;12'!$BW$3:$BZ$26,2,FALSE))</f>
        <v>岩本</v>
      </c>
      <c r="X46" s="21" t="str">
        <f>IF($Z46="","",VLOOKUP($Z46,'ﾃﾞｰﾀ14&amp;12'!$BW$3:$BZ$26,3,FALSE))</f>
        <v>みなみ</v>
      </c>
      <c r="Y46" s="21" t="str">
        <f>IF($Z46="","",VLOOKUP($Z46,'ﾃﾞｰﾀ14&amp;12'!$BW$3:$BZ$26,4,FALSE))</f>
        <v>(佐・ﾌｧｲﾝﾋﾙｽﾞJr）</v>
      </c>
      <c r="Z46" s="303">
        <v>5</v>
      </c>
    </row>
    <row r="47" spans="1:26" ht="16.5" customHeight="1">
      <c r="A47" s="316"/>
      <c r="B47" s="21" t="str">
        <f>IF($A46="","",VLOOKUP($A46,'ﾃﾞｰﾀ14&amp;12'!$CA$3:$CD$26,2,FALSE))</f>
        <v>佐伯</v>
      </c>
      <c r="C47" s="21" t="str">
        <f>IF($A46="","",VLOOKUP($A46,'ﾃﾞｰﾀ14&amp;12'!$CA$3:$CD$26,3,FALSE))</f>
        <v>実美</v>
      </c>
      <c r="D47" s="87" t="str">
        <f>IF($A46="","",VLOOKUP($A46,'ﾃﾞｰﾀ14&amp;12'!$CA$3:$CD$26,4,FALSE))</f>
        <v>(大・ＬＯＢ．ＴＡ)</v>
      </c>
      <c r="E47" s="231"/>
      <c r="F47" s="183"/>
      <c r="G47" s="6" t="s">
        <v>336</v>
      </c>
      <c r="H47" s="311"/>
      <c r="I47" s="286" t="str">
        <f>IF(H46="","",VLOOKUP(H46,'ﾃﾞｰﾀ14&amp;12'!$CA$3:$CD$26,2,FALSE))</f>
        <v>佐伯</v>
      </c>
      <c r="J47" s="46"/>
      <c r="K47" s="47"/>
      <c r="L47" s="46"/>
      <c r="M47" s="46"/>
      <c r="N47" s="10" t="s">
        <v>336</v>
      </c>
      <c r="O47" s="10" t="s">
        <v>336</v>
      </c>
      <c r="P47" s="87"/>
      <c r="Q47" s="87"/>
      <c r="R47" s="311"/>
      <c r="S47" s="87" t="str">
        <f>IF(R46="","",VLOOKUP(R46,'ﾃﾞｰﾀ14&amp;12'!$CA$3:$CD$26,2,FALSE))</f>
        <v>野田</v>
      </c>
      <c r="T47" s="224" t="s">
        <v>336</v>
      </c>
      <c r="U47" s="184"/>
      <c r="V47" s="183"/>
      <c r="W47" s="21" t="str">
        <f>IF($Z46="","",VLOOKUP($Z46,'ﾃﾞｰﾀ14&amp;12'!$CA$3:$CD$26,2,FALSE))</f>
        <v>権藤</v>
      </c>
      <c r="X47" s="21" t="str">
        <f>IF($Z46="","",VLOOKUP($Z46,'ﾃﾞｰﾀ14&amp;12'!$CA$3:$CD$26,3,FALSE))</f>
        <v>可恋</v>
      </c>
      <c r="Y47" s="21" t="str">
        <f>IF($Z46="","",VLOOKUP($Z46,'ﾃﾞｰﾀ14&amp;12'!$CA$3:$CD$26,4,FALSE))</f>
        <v>(佐・ﾌｧｲﾝﾋﾙｽﾞJr）</v>
      </c>
      <c r="Z47" s="303"/>
    </row>
    <row r="48" spans="1:26" ht="16.5" customHeight="1">
      <c r="A48" s="303">
        <f>IF(N17="","",IF(N17=P11,P23,IF(N17=P23,P11)))</f>
        <v>13</v>
      </c>
      <c r="B48" s="21" t="str">
        <f>IF($A48="","",VLOOKUP($A48,'ﾃﾞｰﾀ14&amp;12'!$BW$3:$BZ$26,2,FALSE))</f>
        <v>大山</v>
      </c>
      <c r="C48" s="21" t="str">
        <f>IF($A48="","",VLOOKUP($A48,'ﾃﾞｰﾀ14&amp;12'!$BW$3:$BZ$26,3,FALSE))</f>
        <v>由華</v>
      </c>
      <c r="D48" s="87" t="str">
        <f>IF($A48="","",VLOOKUP($A48,'ﾃﾞｰﾀ14&amp;12'!$BW$3:$BZ$26,4,FALSE))</f>
        <v>(鹿･白銀坂Jr)</v>
      </c>
      <c r="E48" s="42"/>
      <c r="F48" s="43"/>
      <c r="G48" s="189"/>
      <c r="H48" s="299" t="s">
        <v>1318</v>
      </c>
      <c r="I48" s="297"/>
      <c r="J48" s="46"/>
      <c r="K48" s="47"/>
      <c r="L48" s="35"/>
      <c r="M48" s="35" t="s">
        <v>336</v>
      </c>
      <c r="N48" s="35"/>
      <c r="O48" s="35"/>
      <c r="P48" s="308">
        <v>24</v>
      </c>
      <c r="Q48" s="87" t="str">
        <f>IF(P48="","",VLOOKUP(P48,'ﾃﾞｰﾀ14&amp;12'!$BW$3:$BZ$26,2,FALSE))</f>
        <v>中嶌</v>
      </c>
      <c r="R48" s="299">
        <v>84</v>
      </c>
      <c r="S48" s="298"/>
      <c r="T48" s="229" t="s">
        <v>336</v>
      </c>
      <c r="U48" s="37"/>
      <c r="V48" s="37"/>
      <c r="W48" s="21" t="str">
        <f>IF($Z48="","",VLOOKUP($Z48,'ﾃﾞｰﾀ14&amp;12'!$BW$3:$BZ$26,2,FALSE))</f>
        <v>中嶌</v>
      </c>
      <c r="X48" s="21" t="str">
        <f>IF($Z48="","",VLOOKUP($Z48,'ﾃﾞｰﾀ14&amp;12'!$BW$3:$BZ$26,3,FALSE))</f>
        <v>瑞希</v>
      </c>
      <c r="Y48" s="21" t="str">
        <f>IF($Z48="","",VLOOKUP($Z48,'ﾃﾞｰﾀ14&amp;12'!$BW$3:$BZ$26,4,FALSE))</f>
        <v>(福･折尾愛真TC)</v>
      </c>
      <c r="Z48" s="303">
        <v>24</v>
      </c>
    </row>
    <row r="49" spans="1:26" ht="16.5" customHeight="1">
      <c r="A49" s="303"/>
      <c r="B49" s="21" t="str">
        <f>IF($A48="","",VLOOKUP($A48,'ﾃﾞｰﾀ14&amp;12'!$CA$3:$CD$26,2,FALSE))</f>
        <v>五反田</v>
      </c>
      <c r="C49" s="21" t="str">
        <f>IF($A48="","",VLOOKUP($A48,'ﾃﾞｰﾀ14&amp;12'!$CA$3:$CD$26,3,FALSE))</f>
        <v>萌里</v>
      </c>
      <c r="D49" s="87" t="str">
        <f>IF($A48="","",VLOOKUP($A48,'ﾃﾞｰﾀ14&amp;12'!$CA$3:$CD$26,4,FALSE))</f>
        <v>(鹿･T-HOPS)</v>
      </c>
      <c r="E49" s="22"/>
      <c r="F49" s="22"/>
      <c r="G49" s="22"/>
      <c r="H49" s="46"/>
      <c r="I49" s="44"/>
      <c r="J49" s="46"/>
      <c r="K49" s="47"/>
      <c r="L49" s="35"/>
      <c r="M49" s="35" t="s">
        <v>336</v>
      </c>
      <c r="N49" s="46"/>
      <c r="O49" s="46"/>
      <c r="P49" s="311"/>
      <c r="Q49" s="185" t="str">
        <f>IF(P48="","",VLOOKUP(P48,'ﾃﾞｰﾀ14&amp;12'!$CA$3:$CD$26,2,FALSE))</f>
        <v>野田</v>
      </c>
      <c r="R49" s="235"/>
      <c r="S49" s="87" t="s">
        <v>336</v>
      </c>
      <c r="T49" s="87" t="s">
        <v>336</v>
      </c>
      <c r="U49" s="35"/>
      <c r="V49" s="35"/>
      <c r="W49" s="21" t="str">
        <f>IF($Z48="","",VLOOKUP($Z48,'ﾃﾞｰﾀ14&amp;12'!$CA$3:$CD$26,2,FALSE))</f>
        <v>野田</v>
      </c>
      <c r="X49" s="21" t="str">
        <f>IF($Z48="","",VLOOKUP($Z48,'ﾃﾞｰﾀ14&amp;12'!$CA$3:$CD$26,3,FALSE))</f>
        <v>桃子</v>
      </c>
      <c r="Y49" s="21" t="str">
        <f>IF($Z48="","",VLOOKUP($Z48,'ﾃﾞｰﾀ14&amp;12'!$CA$3:$CD$26,4,FALSE))</f>
        <v>(福･北九州ｳｴｽﾄTC)</v>
      </c>
      <c r="Z49" s="303"/>
    </row>
    <row r="50" spans="1:26" ht="16.5" customHeight="1">
      <c r="A50" s="32"/>
      <c r="B50" s="31"/>
      <c r="C50" s="31"/>
      <c r="D50" s="32"/>
      <c r="H50" s="287"/>
      <c r="I50" s="47"/>
      <c r="J50" s="287"/>
      <c r="K50" s="47"/>
      <c r="L50" s="35"/>
      <c r="M50" s="35"/>
      <c r="N50" s="10" t="s">
        <v>336</v>
      </c>
      <c r="O50" s="10" t="s">
        <v>336</v>
      </c>
      <c r="P50" s="297">
        <v>83</v>
      </c>
      <c r="Q50" s="298"/>
      <c r="R50" s="313">
        <v>17</v>
      </c>
      <c r="S50" s="87" t="str">
        <f>IF(R50="","",VLOOKUP(R50,'ﾃﾞｰﾀ14&amp;12'!$BW$3:$BZ$26,2,FALSE))</f>
        <v>伊藤</v>
      </c>
      <c r="T50" s="87" t="s">
        <v>336</v>
      </c>
      <c r="U50" s="35"/>
      <c r="V50" s="35"/>
      <c r="W50" s="21" t="str">
        <f>IF($Z50="","",VLOOKUP($Z50,'ﾃﾞｰﾀ14&amp;12'!$BW$3:$BZ$26,2,FALSE))</f>
        <v>友寄</v>
      </c>
      <c r="X50" s="21" t="str">
        <f>IF($Z50="","",VLOOKUP($Z50,'ﾃﾞｰﾀ14&amp;12'!$BW$3:$BZ$26,3,FALSE))</f>
        <v>恵理佳</v>
      </c>
      <c r="Y50" s="21" t="str">
        <f>IF($Z50="","",VLOOKUP($Z50,'ﾃﾞｰﾀ14&amp;12'!$BW$3:$BZ$26,4,FALSE))</f>
        <v>(沖･大本小)</v>
      </c>
      <c r="Z50" s="303">
        <v>12</v>
      </c>
    </row>
    <row r="51" spans="1:26" ht="16.5" customHeight="1">
      <c r="A51" s="32"/>
      <c r="B51" s="33" t="s">
        <v>338</v>
      </c>
      <c r="C51" s="33"/>
      <c r="D51" s="34"/>
      <c r="E51" s="27"/>
      <c r="F51" s="29"/>
      <c r="G51" s="27"/>
      <c r="H51" s="288"/>
      <c r="I51" s="289"/>
      <c r="J51" s="288"/>
      <c r="K51" s="288"/>
      <c r="L51" s="46"/>
      <c r="M51" s="46"/>
      <c r="N51" s="10" t="s">
        <v>336</v>
      </c>
      <c r="O51" s="10" t="s">
        <v>336</v>
      </c>
      <c r="P51" s="87"/>
      <c r="Q51" s="87"/>
      <c r="R51" s="314"/>
      <c r="S51" s="88" t="str">
        <f>IF(R50="","",VLOOKUP(R50,'ﾃﾞｰﾀ14&amp;12'!$CA$3:$CD$26,2,FALSE))</f>
        <v>矢吹</v>
      </c>
      <c r="T51" s="224" t="s">
        <v>336</v>
      </c>
      <c r="U51" s="184"/>
      <c r="V51" s="183"/>
      <c r="W51" s="21" t="str">
        <f>IF($Z50="","",VLOOKUP($Z50,'ﾃﾞｰﾀ14&amp;12'!$CA$3:$CD$26,2,FALSE))</f>
        <v>當真</v>
      </c>
      <c r="X51" s="21" t="str">
        <f>IF($Z50="","",VLOOKUP($Z50,'ﾃﾞｰﾀ14&amp;12'!$CA$3:$CD$26,3,FALSE))</f>
        <v>ふじの</v>
      </c>
      <c r="Y51" s="21" t="str">
        <f>IF($Z50="","",VLOOKUP($Z50,'ﾃﾞｰﾀ14&amp;12'!$CA$3:$CD$26,4,FALSE))</f>
        <v>(沖・TCμ）</v>
      </c>
      <c r="Z51" s="303"/>
    </row>
    <row r="52" spans="1:26" ht="16.5" customHeight="1">
      <c r="A52" s="303">
        <f>IF(R46="","",IF(R46=Z46,Z48,IF(R46=Z48,Z46)))</f>
        <v>5</v>
      </c>
      <c r="B52" s="21" t="str">
        <f>IF($A52="","",VLOOKUP($A52,'ﾃﾞｰﾀ14&amp;12'!$BW$3:$BZ$26,2,FALSE))</f>
        <v>岩本</v>
      </c>
      <c r="C52" s="21" t="str">
        <f>IF($A52="","",VLOOKUP($A52,'ﾃﾞｰﾀ14&amp;12'!$BW$3:$BZ$26,3,FALSE))</f>
        <v>みなみ</v>
      </c>
      <c r="D52" s="87" t="str">
        <f>IF($A52="","",VLOOKUP($A52,'ﾃﾞｰﾀ14&amp;12'!$BW$3:$BZ$26,4,FALSE))</f>
        <v>(佐・ﾌｧｲﾝﾋﾙｽﾞJr）</v>
      </c>
      <c r="E52" s="22"/>
      <c r="F52" s="35"/>
      <c r="G52" s="10" t="s">
        <v>336</v>
      </c>
      <c r="H52" s="308">
        <v>12</v>
      </c>
      <c r="I52" s="44" t="str">
        <f>IF(H52="","",VLOOKUP(H52,'ﾃﾞｰﾀ14&amp;12'!$BW$3:$BZ$26,2,FALSE))</f>
        <v>友寄</v>
      </c>
      <c r="J52" s="46"/>
      <c r="K52" s="46"/>
      <c r="L52" s="46"/>
      <c r="M52" s="46"/>
      <c r="N52" s="35"/>
      <c r="O52" s="35"/>
      <c r="P52" s="87"/>
      <c r="Q52" s="87"/>
      <c r="R52" s="297">
        <v>86</v>
      </c>
      <c r="S52" s="298"/>
      <c r="T52" s="229" t="s">
        <v>336</v>
      </c>
      <c r="U52" s="37"/>
      <c r="V52" s="37"/>
      <c r="W52" s="21" t="str">
        <f>IF($Z52="","",VLOOKUP($Z52,'ﾃﾞｰﾀ14&amp;12'!$BW$3:$BZ$26,2,FALSE))</f>
        <v>伊藤</v>
      </c>
      <c r="X52" s="21" t="str">
        <f>IF($Z52="","",VLOOKUP($Z52,'ﾃﾞｰﾀ14&amp;12'!$BW$3:$BZ$26,3,FALSE))</f>
        <v>百合香</v>
      </c>
      <c r="Y52" s="21" t="str">
        <f>IF($Z52="","",VLOOKUP($Z52,'ﾃﾞｰﾀ14&amp;12'!$BW$3:$BZ$26,4,FALSE))</f>
        <v>(福･九州国際TC)</v>
      </c>
      <c r="Z52" s="303">
        <v>17</v>
      </c>
    </row>
    <row r="53" spans="1:26" ht="16.5" customHeight="1">
      <c r="A53" s="303"/>
      <c r="B53" s="21" t="str">
        <f>IF($A52="","",VLOOKUP($A52,'ﾃﾞｰﾀ14&amp;12'!$CA$3:$CD$26,2,FALSE))</f>
        <v>権藤</v>
      </c>
      <c r="C53" s="21" t="str">
        <f>IF($A52="","",VLOOKUP($A52,'ﾃﾞｰﾀ14&amp;12'!$CA$3:$CD$26,3,FALSE))</f>
        <v>可恋</v>
      </c>
      <c r="D53" s="87" t="str">
        <f>IF($A52="","",VLOOKUP($A52,'ﾃﾞｰﾀ14&amp;12'!$CA$3:$CD$26,4,FALSE))</f>
        <v>(佐・ﾌｧｲﾝﾋﾙｽﾞJr）</v>
      </c>
      <c r="E53" s="231"/>
      <c r="F53" s="183"/>
      <c r="G53" s="6" t="s">
        <v>336</v>
      </c>
      <c r="H53" s="311"/>
      <c r="I53" s="286" t="str">
        <f>IF(H52="","",VLOOKUP(H52,'ﾃﾞｰﾀ14&amp;12'!$CA$3:$CD$26,2,FALSE))</f>
        <v>當真</v>
      </c>
      <c r="J53" s="46"/>
      <c r="K53" s="46"/>
      <c r="L53" s="46"/>
      <c r="M53" s="46"/>
      <c r="N53" s="287"/>
      <c r="O53" s="46"/>
      <c r="P53" s="87"/>
      <c r="Q53" s="87"/>
      <c r="R53" s="60"/>
      <c r="S53" s="87" t="s">
        <v>336</v>
      </c>
      <c r="T53" s="87" t="s">
        <v>336</v>
      </c>
      <c r="U53" s="35"/>
      <c r="V53" s="35"/>
      <c r="W53" s="21" t="str">
        <f>IF($Z52="","",VLOOKUP($Z52,'ﾃﾞｰﾀ14&amp;12'!$CA$3:$CD$26,2,FALSE))</f>
        <v>矢吹</v>
      </c>
      <c r="X53" s="21" t="str">
        <f>IF($Z52="","",VLOOKUP($Z52,'ﾃﾞｰﾀ14&amp;12'!$CA$3:$CD$26,3,FALSE))</f>
        <v>恵梨</v>
      </c>
      <c r="Y53" s="21" t="str">
        <f>IF($Z52="","",VLOOKUP($Z52,'ﾃﾞｰﾀ14&amp;12'!$CA$3:$CD$26,4,FALSE))</f>
        <v>(福･九州国際TC)</v>
      </c>
      <c r="Z53" s="303"/>
    </row>
    <row r="54" spans="1:29" ht="16.5" customHeight="1">
      <c r="A54" s="303">
        <f>IF(R50="","",IF(R50=Z50,Z52,IF(R50=Z52,Z50)))</f>
        <v>12</v>
      </c>
      <c r="B54" s="21" t="str">
        <f>IF($A54="","",VLOOKUP($A54,'ﾃﾞｰﾀ14&amp;12'!$BW$3:$BZ$26,2,FALSE))</f>
        <v>友寄</v>
      </c>
      <c r="C54" s="21" t="str">
        <f>IF($A54="","",VLOOKUP($A54,'ﾃﾞｰﾀ14&amp;12'!$BW$3:$BZ$26,3,FALSE))</f>
        <v>恵理佳</v>
      </c>
      <c r="D54" s="87" t="str">
        <f>IF($A54="","",VLOOKUP($A54,'ﾃﾞｰﾀ14&amp;12'!$BW$3:$BZ$26,4,FALSE))</f>
        <v>(沖･大本小)</v>
      </c>
      <c r="E54" s="42"/>
      <c r="F54" s="43"/>
      <c r="G54" s="189"/>
      <c r="H54" s="299">
        <v>86</v>
      </c>
      <c r="I54" s="297"/>
      <c r="J54" s="46"/>
      <c r="K54" s="46"/>
      <c r="L54" s="44"/>
      <c r="M54" s="44"/>
      <c r="N54" s="47"/>
      <c r="O54" s="47"/>
      <c r="P54" s="47"/>
      <c r="Q54" s="287"/>
      <c r="S54" s="23"/>
      <c r="W54" s="24"/>
      <c r="Y54" s="3"/>
      <c r="Z54" s="35"/>
      <c r="AA54" s="3"/>
      <c r="AB54" s="2"/>
      <c r="AC54" s="2"/>
    </row>
    <row r="55" spans="1:29" ht="16.5" customHeight="1">
      <c r="A55" s="303"/>
      <c r="B55" s="21" t="str">
        <f>IF($A54="","",VLOOKUP($A54,'ﾃﾞｰﾀ14&amp;12'!$CA$3:$CD$26,2,FALSE))</f>
        <v>當真</v>
      </c>
      <c r="C55" s="21" t="str">
        <f>IF($A54="","",VLOOKUP($A54,'ﾃﾞｰﾀ14&amp;12'!$CA$3:$CD$26,3,FALSE))</f>
        <v>ふじの</v>
      </c>
      <c r="D55" s="87" t="str">
        <f>IF($A54="","",VLOOKUP($A54,'ﾃﾞｰﾀ14&amp;12'!$CA$3:$CD$26,4,FALSE))</f>
        <v>(沖・TCμ）</v>
      </c>
      <c r="E55" s="22"/>
      <c r="F55" s="22"/>
      <c r="G55" s="22"/>
      <c r="H55" s="46"/>
      <c r="I55" s="44"/>
      <c r="J55" s="46"/>
      <c r="K55" s="46"/>
      <c r="L55" s="44"/>
      <c r="M55" s="44"/>
      <c r="N55" s="47"/>
      <c r="O55" s="47"/>
      <c r="P55" s="287"/>
      <c r="Q55" s="287"/>
      <c r="R55" s="30"/>
      <c r="S55" s="30"/>
      <c r="T55" s="30"/>
      <c r="U55" s="30"/>
      <c r="V55" s="30"/>
      <c r="W55" s="30"/>
      <c r="X55" s="29"/>
      <c r="Y55" s="3"/>
      <c r="Z55" s="35"/>
      <c r="AA55" s="3"/>
      <c r="AB55" s="2"/>
      <c r="AC55" s="2"/>
    </row>
    <row r="56" spans="6:21" ht="13.5">
      <c r="F56" s="23"/>
      <c r="J56" s="94"/>
      <c r="Q56" s="24"/>
      <c r="U56" s="23"/>
    </row>
  </sheetData>
  <mergeCells count="109">
    <mergeCell ref="L34:L35"/>
    <mergeCell ref="L36:L37"/>
    <mergeCell ref="L38:L39"/>
    <mergeCell ref="A29:A30"/>
    <mergeCell ref="G38:G39"/>
    <mergeCell ref="G36:G37"/>
    <mergeCell ref="G34:G35"/>
    <mergeCell ref="H29:I29"/>
    <mergeCell ref="T13:T14"/>
    <mergeCell ref="T15:U15"/>
    <mergeCell ref="R17:S17"/>
    <mergeCell ref="R15:R16"/>
    <mergeCell ref="N17:N18"/>
    <mergeCell ref="H21:I21"/>
    <mergeCell ref="F23:G23"/>
    <mergeCell ref="L19:M19"/>
    <mergeCell ref="N19:O19"/>
    <mergeCell ref="F21:F22"/>
    <mergeCell ref="J23:J24"/>
    <mergeCell ref="R36:R37"/>
    <mergeCell ref="P48:P49"/>
    <mergeCell ref="R46:R47"/>
    <mergeCell ref="R48:S48"/>
    <mergeCell ref="A7:A8"/>
    <mergeCell ref="A9:A10"/>
    <mergeCell ref="A11:A12"/>
    <mergeCell ref="A23:A24"/>
    <mergeCell ref="A21:A22"/>
    <mergeCell ref="A13:A14"/>
    <mergeCell ref="A19:A20"/>
    <mergeCell ref="A17:A18"/>
    <mergeCell ref="J11:J12"/>
    <mergeCell ref="F11:G11"/>
    <mergeCell ref="N9:O9"/>
    <mergeCell ref="N10:O10"/>
    <mergeCell ref="H9:I9"/>
    <mergeCell ref="R9:S9"/>
    <mergeCell ref="M9:M10"/>
    <mergeCell ref="Z11:Z12"/>
    <mergeCell ref="T11:U11"/>
    <mergeCell ref="N11:O11"/>
    <mergeCell ref="P11:P12"/>
    <mergeCell ref="Z13:Z14"/>
    <mergeCell ref="Z15:Z16"/>
    <mergeCell ref="Z17:Z18"/>
    <mergeCell ref="A1:Z1"/>
    <mergeCell ref="Z7:Z8"/>
    <mergeCell ref="Z9:Z10"/>
    <mergeCell ref="F9:F10"/>
    <mergeCell ref="H7:H8"/>
    <mergeCell ref="R7:R8"/>
    <mergeCell ref="T9:T10"/>
    <mergeCell ref="Z19:Z20"/>
    <mergeCell ref="Z21:Z22"/>
    <mergeCell ref="Z23:Z24"/>
    <mergeCell ref="T21:T22"/>
    <mergeCell ref="T23:U23"/>
    <mergeCell ref="A2:Z2"/>
    <mergeCell ref="A25:A26"/>
    <mergeCell ref="A27:A28"/>
    <mergeCell ref="T25:T26"/>
    <mergeCell ref="P23:P24"/>
    <mergeCell ref="F13:F14"/>
    <mergeCell ref="J13:K13"/>
    <mergeCell ref="R19:R20"/>
    <mergeCell ref="A15:A16"/>
    <mergeCell ref="P13:Q13"/>
    <mergeCell ref="H15:H16"/>
    <mergeCell ref="L17:L18"/>
    <mergeCell ref="H19:H20"/>
    <mergeCell ref="F15:G15"/>
    <mergeCell ref="H17:I17"/>
    <mergeCell ref="Z52:Z53"/>
    <mergeCell ref="R52:S52"/>
    <mergeCell ref="R34:R35"/>
    <mergeCell ref="P25:Q25"/>
    <mergeCell ref="Z46:Z47"/>
    <mergeCell ref="Z25:Z26"/>
    <mergeCell ref="Z29:Z30"/>
    <mergeCell ref="Z27:Z28"/>
    <mergeCell ref="Z31:Z32"/>
    <mergeCell ref="R38:R39"/>
    <mergeCell ref="W31:W32"/>
    <mergeCell ref="R50:R51"/>
    <mergeCell ref="R21:S21"/>
    <mergeCell ref="Z48:Z49"/>
    <mergeCell ref="Z50:Z51"/>
    <mergeCell ref="X31:X32"/>
    <mergeCell ref="Y31:Y32"/>
    <mergeCell ref="R27:R28"/>
    <mergeCell ref="R29:S29"/>
    <mergeCell ref="T27:U27"/>
    <mergeCell ref="A54:A55"/>
    <mergeCell ref="H54:I54"/>
    <mergeCell ref="P50:Q50"/>
    <mergeCell ref="H46:H47"/>
    <mergeCell ref="H48:I48"/>
    <mergeCell ref="A48:A49"/>
    <mergeCell ref="A46:A47"/>
    <mergeCell ref="H27:H28"/>
    <mergeCell ref="A52:A53"/>
    <mergeCell ref="H52:H53"/>
    <mergeCell ref="J25:K25"/>
    <mergeCell ref="A31:A32"/>
    <mergeCell ref="B31:B32"/>
    <mergeCell ref="C31:C32"/>
    <mergeCell ref="D31:D32"/>
    <mergeCell ref="F27:G27"/>
    <mergeCell ref="F25:F26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D325"/>
  <sheetViews>
    <sheetView zoomScale="75" zoomScaleNormal="75" workbookViewId="0" topLeftCell="A1">
      <pane ySplit="2" topLeftCell="BM3" activePane="bottomLeft" state="frozen"/>
      <selection pane="topLeft" activeCell="AC3" sqref="AC1:AC16384"/>
      <selection pane="bottomLeft" activeCell="A1" sqref="A1"/>
    </sheetView>
  </sheetViews>
  <sheetFormatPr defaultColWidth="8.796875" defaultRowHeight="14.25"/>
  <cols>
    <col min="1" max="1" width="3.59765625" style="120" customWidth="1"/>
    <col min="2" max="6" width="6.69921875" style="120" customWidth="1"/>
    <col min="7" max="7" width="2.69921875" style="120" customWidth="1"/>
    <col min="8" max="8" width="3.59765625" style="120" customWidth="1"/>
    <col min="9" max="10" width="6" style="120" customWidth="1"/>
    <col min="11" max="11" width="11.69921875" style="120" customWidth="1"/>
    <col min="12" max="12" width="7.5" style="120" customWidth="1"/>
    <col min="13" max="13" width="2.5" style="120" customWidth="1"/>
    <col min="14" max="14" width="4.09765625" style="120" customWidth="1"/>
    <col min="15" max="15" width="6.5" style="120" customWidth="1"/>
    <col min="16" max="16" width="6.5" style="141" customWidth="1"/>
    <col min="17" max="17" width="11.69921875" style="141" customWidth="1"/>
    <col min="18" max="18" width="7.8984375" style="141" customWidth="1"/>
    <col min="19" max="19" width="4" style="120" customWidth="1"/>
    <col min="20" max="20" width="6.59765625" style="123" customWidth="1"/>
    <col min="21" max="21" width="7.19921875" style="123" customWidth="1"/>
    <col min="22" max="22" width="9" style="123" customWidth="1"/>
    <col min="23" max="23" width="3.59765625" style="123" customWidth="1"/>
    <col min="24" max="25" width="9" style="123" customWidth="1"/>
    <col min="26" max="26" width="8.5" style="123" customWidth="1"/>
    <col min="27" max="27" width="5.19921875" style="123" customWidth="1"/>
    <col min="28" max="28" width="4.09765625" style="120" customWidth="1"/>
    <col min="29" max="30" width="6.19921875" style="120" customWidth="1"/>
    <col min="31" max="31" width="13.69921875" style="120" customWidth="1"/>
    <col min="32" max="32" width="7.19921875" style="123" customWidth="1"/>
    <col min="33" max="33" width="4" style="120" customWidth="1"/>
    <col min="34" max="34" width="6.59765625" style="123" customWidth="1"/>
    <col min="35" max="35" width="7.19921875" style="123" customWidth="1"/>
    <col min="36" max="36" width="9" style="123" customWidth="1"/>
    <col min="37" max="37" width="3.59765625" style="123" customWidth="1"/>
    <col min="38" max="39" width="9" style="123" customWidth="1"/>
    <col min="40" max="40" width="8.5" style="123" customWidth="1"/>
    <col min="41" max="41" width="8.5" style="137" customWidth="1"/>
    <col min="42" max="42" width="3.3984375" style="120" customWidth="1"/>
    <col min="43" max="44" width="6.5" style="120" customWidth="1"/>
    <col min="45" max="45" width="9.3984375" style="120" customWidth="1"/>
    <col min="46" max="46" width="4.3984375" style="120" customWidth="1"/>
    <col min="47" max="47" width="3.09765625" style="120" customWidth="1"/>
    <col min="48" max="48" width="4" style="120" customWidth="1"/>
    <col min="49" max="49" width="8" style="120" customWidth="1"/>
    <col min="50" max="51" width="9" style="120" customWidth="1"/>
    <col min="52" max="52" width="3.09765625" style="120" customWidth="1"/>
    <col min="53" max="53" width="9" style="120" customWidth="1"/>
    <col min="54" max="54" width="7.8984375" style="120" customWidth="1"/>
    <col min="55" max="55" width="5.19921875" style="120" bestFit="1" customWidth="1"/>
    <col min="56" max="56" width="5.19921875" style="120" customWidth="1"/>
    <col min="57" max="57" width="5.3984375" style="120" customWidth="1"/>
    <col min="58" max="60" width="7.59765625" style="120" customWidth="1"/>
    <col min="61" max="61" width="6.5" style="120" customWidth="1"/>
    <col min="62" max="62" width="2.5" style="120" customWidth="1"/>
    <col min="63" max="63" width="4.19921875" style="120" customWidth="1"/>
    <col min="64" max="65" width="7.3984375" style="120" customWidth="1"/>
    <col min="66" max="66" width="13.59765625" style="120" customWidth="1"/>
    <col min="67" max="67" width="6.3984375" style="120" customWidth="1"/>
    <col min="68" max="68" width="2.69921875" style="120" customWidth="1"/>
    <col min="69" max="69" width="3.3984375" style="120" customWidth="1"/>
    <col min="70" max="71" width="6.19921875" style="120" customWidth="1"/>
    <col min="72" max="72" width="12.5" style="120" customWidth="1"/>
    <col min="73" max="73" width="7.59765625" style="120" customWidth="1"/>
    <col min="74" max="74" width="3.09765625" style="120" customWidth="1"/>
    <col min="75" max="75" width="4" style="120" customWidth="1"/>
    <col min="76" max="76" width="8" style="120" customWidth="1"/>
    <col min="77" max="78" width="9" style="120" customWidth="1"/>
    <col min="79" max="79" width="3.09765625" style="120" customWidth="1"/>
    <col min="80" max="80" width="9" style="120" customWidth="1"/>
    <col min="81" max="81" width="7.8984375" style="120" customWidth="1"/>
    <col min="82" max="82" width="5.19921875" style="120" bestFit="1" customWidth="1"/>
    <col min="83" max="86" width="9" style="120" customWidth="1"/>
    <col min="87" max="87" width="2.19921875" style="120" customWidth="1"/>
    <col min="88" max="88" width="3.3984375" style="120" customWidth="1"/>
    <col min="89" max="91" width="9" style="120" customWidth="1"/>
    <col min="92" max="92" width="4.69921875" style="120" customWidth="1"/>
    <col min="93" max="95" width="9" style="120" customWidth="1"/>
    <col min="96" max="96" width="1.203125" style="120" customWidth="1"/>
    <col min="97" max="100" width="9" style="120" customWidth="1"/>
    <col min="101" max="101" width="1.4921875" style="120" customWidth="1"/>
    <col min="102" max="16384" width="9" style="120" customWidth="1"/>
  </cols>
  <sheetData>
    <row r="1" spans="1:77" ht="13.5">
      <c r="A1" s="118" t="s">
        <v>321</v>
      </c>
      <c r="B1" s="119"/>
      <c r="C1" s="119"/>
      <c r="D1" s="119"/>
      <c r="E1" s="119"/>
      <c r="F1" s="119"/>
      <c r="H1" s="118" t="s">
        <v>322</v>
      </c>
      <c r="I1" s="119"/>
      <c r="J1" s="119"/>
      <c r="K1" s="119"/>
      <c r="L1" s="119"/>
      <c r="N1" s="118" t="s">
        <v>323</v>
      </c>
      <c r="O1" s="119"/>
      <c r="P1" s="140"/>
      <c r="S1" s="121" t="s">
        <v>324</v>
      </c>
      <c r="T1" s="122"/>
      <c r="U1" s="122"/>
      <c r="V1" s="122"/>
      <c r="W1" s="122"/>
      <c r="X1" s="122"/>
      <c r="Y1" s="122"/>
      <c r="Z1" s="122"/>
      <c r="AB1" s="118" t="s">
        <v>325</v>
      </c>
      <c r="AC1" s="119"/>
      <c r="AD1" s="119"/>
      <c r="AG1" s="121" t="s">
        <v>326</v>
      </c>
      <c r="AH1" s="122"/>
      <c r="AI1" s="122"/>
      <c r="AJ1" s="122"/>
      <c r="AK1" s="122"/>
      <c r="AL1" s="122"/>
      <c r="AM1" s="122"/>
      <c r="AN1" s="122"/>
      <c r="AP1" s="124" t="s">
        <v>251</v>
      </c>
      <c r="AQ1" s="111"/>
      <c r="AR1" s="111"/>
      <c r="AV1" s="121" t="s">
        <v>327</v>
      </c>
      <c r="AW1" s="112"/>
      <c r="AX1" s="112"/>
      <c r="BE1" s="124" t="s">
        <v>252</v>
      </c>
      <c r="BF1" s="111"/>
      <c r="BG1" s="111"/>
      <c r="BH1" s="111"/>
      <c r="BI1" s="111"/>
      <c r="BK1" s="124" t="s">
        <v>253</v>
      </c>
      <c r="BL1" s="111"/>
      <c r="BM1" s="111"/>
      <c r="BN1" s="111"/>
      <c r="BO1" s="111"/>
      <c r="BQ1" s="124" t="s">
        <v>328</v>
      </c>
      <c r="BR1" s="111"/>
      <c r="BS1" s="111"/>
      <c r="BT1" s="111"/>
      <c r="BU1" s="111"/>
      <c r="BW1" s="121" t="s">
        <v>329</v>
      </c>
      <c r="BX1" s="112"/>
      <c r="BY1" s="112"/>
    </row>
    <row r="2" spans="1:82" ht="13.5">
      <c r="A2" s="113" t="s">
        <v>254</v>
      </c>
      <c r="B2" s="113" t="s">
        <v>5</v>
      </c>
      <c r="C2" s="113" t="s">
        <v>6</v>
      </c>
      <c r="D2" s="113" t="s">
        <v>255</v>
      </c>
      <c r="E2" s="113" t="s">
        <v>335</v>
      </c>
      <c r="F2" s="113"/>
      <c r="H2" s="113" t="s">
        <v>256</v>
      </c>
      <c r="I2" s="113" t="s">
        <v>5</v>
      </c>
      <c r="J2" s="113" t="s">
        <v>6</v>
      </c>
      <c r="K2" s="113" t="s">
        <v>255</v>
      </c>
      <c r="L2" s="113" t="s">
        <v>335</v>
      </c>
      <c r="N2" s="113" t="s">
        <v>256</v>
      </c>
      <c r="O2" s="113" t="s">
        <v>5</v>
      </c>
      <c r="P2" s="142" t="s">
        <v>6</v>
      </c>
      <c r="Q2" s="142" t="s">
        <v>255</v>
      </c>
      <c r="R2" s="142" t="s">
        <v>335</v>
      </c>
      <c r="S2" s="113" t="s">
        <v>256</v>
      </c>
      <c r="T2" s="114" t="s">
        <v>5</v>
      </c>
      <c r="U2" s="114" t="s">
        <v>6</v>
      </c>
      <c r="V2" s="114" t="s">
        <v>255</v>
      </c>
      <c r="W2" s="114" t="s">
        <v>256</v>
      </c>
      <c r="X2" s="114" t="s">
        <v>5</v>
      </c>
      <c r="Y2" s="114" t="s">
        <v>6</v>
      </c>
      <c r="Z2" s="114" t="s">
        <v>255</v>
      </c>
      <c r="AA2" s="114"/>
      <c r="AB2" s="113" t="s">
        <v>256</v>
      </c>
      <c r="AC2" s="113" t="s">
        <v>5</v>
      </c>
      <c r="AD2" s="113" t="s">
        <v>6</v>
      </c>
      <c r="AE2" s="113" t="s">
        <v>255</v>
      </c>
      <c r="AF2" s="114" t="s">
        <v>335</v>
      </c>
      <c r="AG2" s="113" t="s">
        <v>256</v>
      </c>
      <c r="AH2" s="114" t="s">
        <v>5</v>
      </c>
      <c r="AI2" s="114" t="s">
        <v>6</v>
      </c>
      <c r="AJ2" s="114" t="s">
        <v>255</v>
      </c>
      <c r="AK2" s="114" t="s">
        <v>256</v>
      </c>
      <c r="AL2" s="114" t="s">
        <v>5</v>
      </c>
      <c r="AM2" s="114" t="s">
        <v>6</v>
      </c>
      <c r="AN2" s="114" t="s">
        <v>255</v>
      </c>
      <c r="AO2" s="138"/>
      <c r="AP2" s="113" t="s">
        <v>256</v>
      </c>
      <c r="AQ2" s="113" t="s">
        <v>5</v>
      </c>
      <c r="AR2" s="113" t="s">
        <v>6</v>
      </c>
      <c r="AS2" s="113" t="s">
        <v>255</v>
      </c>
      <c r="AT2" s="114" t="s">
        <v>335</v>
      </c>
      <c r="AV2" s="113" t="s">
        <v>256</v>
      </c>
      <c r="AW2" s="113" t="s">
        <v>5</v>
      </c>
      <c r="AX2" s="113" t="s">
        <v>6</v>
      </c>
      <c r="AY2" s="113" t="s">
        <v>255</v>
      </c>
      <c r="AZ2" s="113" t="s">
        <v>256</v>
      </c>
      <c r="BA2" s="113" t="s">
        <v>5</v>
      </c>
      <c r="BB2" s="113" t="s">
        <v>6</v>
      </c>
      <c r="BC2" s="113" t="s">
        <v>255</v>
      </c>
      <c r="BD2" s="113"/>
      <c r="BE2" s="113" t="s">
        <v>256</v>
      </c>
      <c r="BF2" s="113" t="s">
        <v>5</v>
      </c>
      <c r="BG2" s="113" t="s">
        <v>6</v>
      </c>
      <c r="BH2" s="113" t="s">
        <v>255</v>
      </c>
      <c r="BI2" s="114" t="s">
        <v>335</v>
      </c>
      <c r="BK2" s="113" t="s">
        <v>256</v>
      </c>
      <c r="BL2" s="113" t="s">
        <v>5</v>
      </c>
      <c r="BM2" s="113" t="s">
        <v>6</v>
      </c>
      <c r="BN2" s="113" t="s">
        <v>255</v>
      </c>
      <c r="BO2" s="113" t="s">
        <v>335</v>
      </c>
      <c r="BQ2" s="113" t="s">
        <v>256</v>
      </c>
      <c r="BR2" s="113" t="s">
        <v>5</v>
      </c>
      <c r="BS2" s="113" t="s">
        <v>6</v>
      </c>
      <c r="BT2" s="113" t="s">
        <v>255</v>
      </c>
      <c r="BU2" s="113" t="s">
        <v>335</v>
      </c>
      <c r="BW2" s="113" t="s">
        <v>256</v>
      </c>
      <c r="BX2" s="113" t="s">
        <v>5</v>
      </c>
      <c r="BY2" s="113" t="s">
        <v>6</v>
      </c>
      <c r="BZ2" s="113" t="s">
        <v>255</v>
      </c>
      <c r="CA2" s="113" t="s">
        <v>256</v>
      </c>
      <c r="CB2" s="113" t="s">
        <v>5</v>
      </c>
      <c r="CC2" s="113" t="s">
        <v>6</v>
      </c>
      <c r="CD2" s="113" t="s">
        <v>255</v>
      </c>
    </row>
    <row r="3" spans="1:82" ht="13.5">
      <c r="A3" s="188">
        <v>1</v>
      </c>
      <c r="B3" s="50" t="s">
        <v>785</v>
      </c>
      <c r="C3" s="70" t="s">
        <v>786</v>
      </c>
      <c r="D3" s="204" t="s">
        <v>787</v>
      </c>
      <c r="E3" s="152" t="s">
        <v>788</v>
      </c>
      <c r="F3" s="152"/>
      <c r="H3" s="188">
        <v>1</v>
      </c>
      <c r="I3" s="50" t="s">
        <v>392</v>
      </c>
      <c r="J3" s="70" t="s">
        <v>393</v>
      </c>
      <c r="K3" s="204" t="s">
        <v>394</v>
      </c>
      <c r="L3" s="152" t="s">
        <v>395</v>
      </c>
      <c r="N3" s="221">
        <v>1</v>
      </c>
      <c r="O3" s="107" t="s">
        <v>891</v>
      </c>
      <c r="P3" s="107" t="s">
        <v>892</v>
      </c>
      <c r="Q3" s="108" t="s">
        <v>794</v>
      </c>
      <c r="R3" s="196" t="s">
        <v>893</v>
      </c>
      <c r="S3" s="11">
        <v>1</v>
      </c>
      <c r="T3" s="48" t="str">
        <f>O3</f>
        <v>林</v>
      </c>
      <c r="U3" s="48" t="str">
        <f>P3</f>
        <v>裕一郎</v>
      </c>
      <c r="V3" s="48" t="str">
        <f>Q3</f>
        <v>(鹿・伊敷台中）</v>
      </c>
      <c r="W3" s="48">
        <v>1</v>
      </c>
      <c r="X3" s="48" t="str">
        <f>O4</f>
        <v>西田</v>
      </c>
      <c r="Y3" s="48" t="str">
        <f>P4</f>
        <v>浩輝</v>
      </c>
      <c r="Z3" s="48" t="str">
        <f>Q4</f>
        <v>(鹿・伊敷台中）</v>
      </c>
      <c r="AB3" s="187">
        <v>1</v>
      </c>
      <c r="AC3" s="50" t="s">
        <v>392</v>
      </c>
      <c r="AD3" s="70" t="s">
        <v>393</v>
      </c>
      <c r="AE3" s="204" t="s">
        <v>394</v>
      </c>
      <c r="AF3" s="152" t="s">
        <v>395</v>
      </c>
      <c r="AG3" s="11">
        <v>1</v>
      </c>
      <c r="AH3" s="48" t="str">
        <f>AC3</f>
        <v>白水</v>
      </c>
      <c r="AI3" s="48" t="str">
        <f>AD3</f>
        <v>真澄</v>
      </c>
      <c r="AJ3" s="48" t="str">
        <f>AE3</f>
        <v>(大・LOB.TA）</v>
      </c>
      <c r="AK3" s="48">
        <v>1</v>
      </c>
      <c r="AL3" s="48" t="str">
        <f>AC4</f>
        <v>廣岡</v>
      </c>
      <c r="AM3" s="48" t="str">
        <f>AD4</f>
        <v>亮輝</v>
      </c>
      <c r="AN3" s="48" t="str">
        <f>AE4</f>
        <v>(大･ﾌｧｰｽﾄTC)</v>
      </c>
      <c r="AO3" s="48"/>
      <c r="AP3" s="216">
        <v>1</v>
      </c>
      <c r="AQ3" s="50" t="s">
        <v>547</v>
      </c>
      <c r="AR3" s="50" t="s">
        <v>662</v>
      </c>
      <c r="AS3" s="152" t="s">
        <v>394</v>
      </c>
      <c r="AT3" s="152" t="s">
        <v>663</v>
      </c>
      <c r="AV3" s="11">
        <v>1</v>
      </c>
      <c r="AW3" s="11" t="str">
        <f>AQ3</f>
        <v>円本</v>
      </c>
      <c r="AX3" s="11" t="str">
        <f>AR3</f>
        <v>彩也香</v>
      </c>
      <c r="AY3" s="11" t="str">
        <f>AS3</f>
        <v>(大・LOB.TA）</v>
      </c>
      <c r="AZ3" s="11">
        <v>1</v>
      </c>
      <c r="BA3" s="11" t="str">
        <f>AQ4</f>
        <v>梶谷</v>
      </c>
      <c r="BB3" s="11" t="str">
        <f>AR4</f>
        <v>桜舞</v>
      </c>
      <c r="BC3" s="11" t="str">
        <f>AS4</f>
        <v>(大・LOB.TA）</v>
      </c>
      <c r="BE3" s="213">
        <v>1</v>
      </c>
      <c r="BF3" s="49" t="s">
        <v>547</v>
      </c>
      <c r="BG3" s="49" t="s">
        <v>662</v>
      </c>
      <c r="BH3" s="157" t="s">
        <v>394</v>
      </c>
      <c r="BI3" s="157" t="s">
        <v>663</v>
      </c>
      <c r="BK3" s="266">
        <v>1</v>
      </c>
      <c r="BL3" s="50" t="s">
        <v>486</v>
      </c>
      <c r="BM3" s="50" t="s">
        <v>527</v>
      </c>
      <c r="BN3" s="152" t="s">
        <v>488</v>
      </c>
      <c r="BO3" s="152" t="s">
        <v>589</v>
      </c>
      <c r="BQ3" s="187">
        <v>1</v>
      </c>
      <c r="BR3" s="50" t="s">
        <v>547</v>
      </c>
      <c r="BS3" s="50" t="s">
        <v>548</v>
      </c>
      <c r="BT3" s="108" t="s">
        <v>607</v>
      </c>
      <c r="BU3" s="152" t="s">
        <v>608</v>
      </c>
      <c r="BW3" s="11">
        <v>1</v>
      </c>
      <c r="BX3" s="11" t="str">
        <f>BR3</f>
        <v>円本</v>
      </c>
      <c r="BY3" s="11" t="str">
        <f>BS3</f>
        <v>彩央里</v>
      </c>
      <c r="BZ3" s="11" t="str">
        <f>BT3</f>
        <v>(大・ＬＯＢ．ＴＡ)</v>
      </c>
      <c r="CA3" s="11">
        <v>1</v>
      </c>
      <c r="CB3" s="11" t="str">
        <f>BR4</f>
        <v>佐伯</v>
      </c>
      <c r="CC3" s="11" t="str">
        <f>BS4</f>
        <v>実美</v>
      </c>
      <c r="CD3" s="11" t="str">
        <f>BT4</f>
        <v>(大・ＬＯＢ．ＴＡ)</v>
      </c>
    </row>
    <row r="4" spans="1:82" ht="13.5">
      <c r="A4" s="207">
        <v>2</v>
      </c>
      <c r="B4" s="50" t="s">
        <v>559</v>
      </c>
      <c r="C4" s="70" t="s">
        <v>789</v>
      </c>
      <c r="D4" s="204" t="s">
        <v>790</v>
      </c>
      <c r="E4" s="152" t="s">
        <v>791</v>
      </c>
      <c r="F4" s="152"/>
      <c r="H4" s="207">
        <v>2</v>
      </c>
      <c r="I4" s="50" t="s">
        <v>396</v>
      </c>
      <c r="J4" s="70" t="s">
        <v>397</v>
      </c>
      <c r="K4" s="204" t="s">
        <v>398</v>
      </c>
      <c r="L4" s="152" t="s">
        <v>399</v>
      </c>
      <c r="N4" s="222">
        <v>1</v>
      </c>
      <c r="O4" s="107" t="s">
        <v>792</v>
      </c>
      <c r="P4" s="107" t="s">
        <v>793</v>
      </c>
      <c r="Q4" s="108" t="s">
        <v>1004</v>
      </c>
      <c r="R4" s="196" t="s">
        <v>795</v>
      </c>
      <c r="S4" s="11">
        <v>2</v>
      </c>
      <c r="T4" s="48" t="str">
        <f>O5</f>
        <v>松村</v>
      </c>
      <c r="U4" s="48" t="str">
        <f>P5</f>
        <v>正隆</v>
      </c>
      <c r="V4" s="48" t="str">
        <f>Q5</f>
        <v>(熊・宇城JrTC）</v>
      </c>
      <c r="W4" s="48">
        <v>2</v>
      </c>
      <c r="X4" s="48" t="str">
        <f>O6</f>
        <v>桂</v>
      </c>
      <c r="Y4" s="48" t="str">
        <f>P6</f>
        <v>康裕</v>
      </c>
      <c r="Z4" s="48" t="str">
        <f>Q6</f>
        <v>(熊・宇城JrTC）</v>
      </c>
      <c r="AB4" s="187">
        <v>1</v>
      </c>
      <c r="AC4" s="50" t="s">
        <v>415</v>
      </c>
      <c r="AD4" s="70" t="s">
        <v>416</v>
      </c>
      <c r="AE4" s="204" t="s">
        <v>417</v>
      </c>
      <c r="AF4" s="152" t="s">
        <v>418</v>
      </c>
      <c r="AG4" s="11">
        <v>2</v>
      </c>
      <c r="AH4" s="48" t="str">
        <f>AC5</f>
        <v>中島</v>
      </c>
      <c r="AI4" s="48" t="str">
        <f>AD5</f>
        <v>弘陽</v>
      </c>
      <c r="AJ4" s="48" t="str">
        <f>AE5</f>
        <v>(熊・熊本庭球塾）</v>
      </c>
      <c r="AK4" s="48">
        <v>2</v>
      </c>
      <c r="AL4" s="48" t="str">
        <f>AC6</f>
        <v>掛林</v>
      </c>
      <c r="AM4" s="48" t="str">
        <f>AD6</f>
        <v>達樹</v>
      </c>
      <c r="AN4" s="48" t="str">
        <f>AE6</f>
        <v>(熊・熊本庭球塾）</v>
      </c>
      <c r="AO4" s="48"/>
      <c r="AP4" s="216">
        <v>1</v>
      </c>
      <c r="AQ4" s="50" t="s">
        <v>703</v>
      </c>
      <c r="AR4" s="50" t="s">
        <v>704</v>
      </c>
      <c r="AS4" s="152" t="s">
        <v>394</v>
      </c>
      <c r="AT4" s="152" t="s">
        <v>705</v>
      </c>
      <c r="AV4" s="11">
        <v>2</v>
      </c>
      <c r="AW4" s="11" t="str">
        <f>AQ5</f>
        <v>尾中</v>
      </c>
      <c r="AX4" s="11" t="str">
        <f>AR5</f>
        <v>理紗</v>
      </c>
      <c r="AY4" s="11" t="str">
        <f>AS5</f>
        <v>(宮・久峰中）</v>
      </c>
      <c r="AZ4" s="11">
        <v>2</v>
      </c>
      <c r="BA4" s="11" t="str">
        <f>AQ6</f>
        <v>郡司</v>
      </c>
      <c r="BB4" s="11" t="str">
        <f>AR6</f>
        <v>裕美</v>
      </c>
      <c r="BC4" s="11" t="str">
        <f>AS6</f>
        <v>(宮･新富Jr)</v>
      </c>
      <c r="BE4" s="213">
        <v>2</v>
      </c>
      <c r="BF4" s="50" t="s">
        <v>664</v>
      </c>
      <c r="BG4" s="50" t="s">
        <v>665</v>
      </c>
      <c r="BH4" s="109" t="s">
        <v>666</v>
      </c>
      <c r="BI4" s="152" t="s">
        <v>667</v>
      </c>
      <c r="BK4" s="267">
        <v>2</v>
      </c>
      <c r="BL4" s="50" t="s">
        <v>528</v>
      </c>
      <c r="BM4" s="50" t="s">
        <v>529</v>
      </c>
      <c r="BN4" s="152" t="s">
        <v>590</v>
      </c>
      <c r="BO4" s="152" t="s">
        <v>591</v>
      </c>
      <c r="BQ4" s="187">
        <v>1</v>
      </c>
      <c r="BR4" s="50" t="s">
        <v>585</v>
      </c>
      <c r="BS4" s="50" t="s">
        <v>586</v>
      </c>
      <c r="BT4" s="108" t="s">
        <v>607</v>
      </c>
      <c r="BU4" s="152" t="s">
        <v>644</v>
      </c>
      <c r="BW4" s="11">
        <v>2</v>
      </c>
      <c r="BX4" s="11" t="str">
        <f>BR5</f>
        <v>岩下</v>
      </c>
      <c r="BY4" s="11" t="str">
        <f>BS5</f>
        <v>美穂</v>
      </c>
      <c r="BZ4" s="11" t="str">
        <f>BT5</f>
        <v>(福･筑紫野LTC)</v>
      </c>
      <c r="CA4" s="11">
        <v>2</v>
      </c>
      <c r="CB4" s="11" t="str">
        <f>BR6</f>
        <v>大石</v>
      </c>
      <c r="CC4" s="11" t="str">
        <f>BS6</f>
        <v>歩美</v>
      </c>
      <c r="CD4" s="11" t="str">
        <f>BT6</f>
        <v>(福･筑紫野LTC)</v>
      </c>
    </row>
    <row r="5" spans="1:82" ht="13.5">
      <c r="A5" s="208">
        <v>3</v>
      </c>
      <c r="B5" s="50" t="s">
        <v>792</v>
      </c>
      <c r="C5" s="50" t="s">
        <v>793</v>
      </c>
      <c r="D5" s="108" t="s">
        <v>794</v>
      </c>
      <c r="E5" s="152" t="s">
        <v>795</v>
      </c>
      <c r="F5" s="152"/>
      <c r="H5" s="208">
        <v>3</v>
      </c>
      <c r="I5" s="50" t="s">
        <v>400</v>
      </c>
      <c r="J5" s="70" t="s">
        <v>401</v>
      </c>
      <c r="K5" s="204" t="s">
        <v>402</v>
      </c>
      <c r="L5" s="152" t="s">
        <v>403</v>
      </c>
      <c r="N5" s="222">
        <v>2</v>
      </c>
      <c r="O5" s="50" t="s">
        <v>1005</v>
      </c>
      <c r="P5" s="50" t="s">
        <v>1006</v>
      </c>
      <c r="Q5" s="108" t="s">
        <v>1007</v>
      </c>
      <c r="R5" s="109" t="s">
        <v>1008</v>
      </c>
      <c r="S5" s="11">
        <v>3</v>
      </c>
      <c r="T5" s="48" t="str">
        <f>O7</f>
        <v>當真</v>
      </c>
      <c r="U5" s="48" t="str">
        <f>P7</f>
        <v>恭平</v>
      </c>
      <c r="V5" s="48" t="str">
        <f>Q7</f>
        <v>(沖･STS Jr)</v>
      </c>
      <c r="W5" s="48">
        <v>3</v>
      </c>
      <c r="X5" s="48" t="str">
        <f>O8</f>
        <v>我謝</v>
      </c>
      <c r="Y5" s="48" t="str">
        <f>P8</f>
        <v>海</v>
      </c>
      <c r="Z5" s="48" t="str">
        <f>Q8</f>
        <v>(沖･石垣第二中)</v>
      </c>
      <c r="AB5" s="187">
        <v>2</v>
      </c>
      <c r="AC5" s="50" t="s">
        <v>466</v>
      </c>
      <c r="AD5" s="70" t="s">
        <v>467</v>
      </c>
      <c r="AE5" s="201" t="s">
        <v>468</v>
      </c>
      <c r="AF5" s="152" t="s">
        <v>469</v>
      </c>
      <c r="AG5" s="11">
        <v>3</v>
      </c>
      <c r="AH5" s="48" t="str">
        <f>AC7</f>
        <v>新開</v>
      </c>
      <c r="AI5" s="48" t="str">
        <f>AD7</f>
        <v>拓武</v>
      </c>
      <c r="AJ5" s="48" t="str">
        <f>AE7</f>
        <v>(佐･ﾌｧｲﾝﾋﾙｽﾞJr)</v>
      </c>
      <c r="AK5" s="48">
        <v>3</v>
      </c>
      <c r="AL5" s="48" t="str">
        <f>AC8</f>
        <v>大石</v>
      </c>
      <c r="AM5" s="48" t="str">
        <f>AD8</f>
        <v>航平</v>
      </c>
      <c r="AN5" s="48" t="str">
        <f>AE8</f>
        <v>(佐･ｲﾝﾌｨﾆﾃｨJr)</v>
      </c>
      <c r="AO5" s="48"/>
      <c r="AP5" s="216">
        <v>2</v>
      </c>
      <c r="AQ5" s="50" t="s">
        <v>906</v>
      </c>
      <c r="AR5" s="50" t="s">
        <v>907</v>
      </c>
      <c r="AS5" s="108" t="s">
        <v>908</v>
      </c>
      <c r="AT5" s="152" t="s">
        <v>909</v>
      </c>
      <c r="AV5" s="11">
        <v>3</v>
      </c>
      <c r="AW5" s="11" t="str">
        <f>AQ7</f>
        <v>糸嶺</v>
      </c>
      <c r="AX5" s="11" t="str">
        <f>AR7</f>
        <v>理奈</v>
      </c>
      <c r="AY5" s="11" t="str">
        <f>AS7</f>
        <v>(沖･真志喜中)</v>
      </c>
      <c r="AZ5" s="11">
        <v>3</v>
      </c>
      <c r="BA5" s="11" t="str">
        <f>AQ8</f>
        <v>佐伯</v>
      </c>
      <c r="BB5" s="11" t="str">
        <f>AR8</f>
        <v>波音</v>
      </c>
      <c r="BC5" s="11" t="str">
        <f>AS8</f>
        <v>(沖・ﾁｬﾚﾝｼﾞ）</v>
      </c>
      <c r="BE5" s="213">
        <v>3</v>
      </c>
      <c r="BF5" s="57" t="s">
        <v>668</v>
      </c>
      <c r="BG5" s="57" t="s">
        <v>669</v>
      </c>
      <c r="BH5" s="108" t="s">
        <v>670</v>
      </c>
      <c r="BI5" s="158" t="s">
        <v>671</v>
      </c>
      <c r="BK5" s="267">
        <v>3</v>
      </c>
      <c r="BL5" s="50" t="s">
        <v>530</v>
      </c>
      <c r="BM5" s="50" t="s">
        <v>531</v>
      </c>
      <c r="BN5" s="152" t="s">
        <v>488</v>
      </c>
      <c r="BO5" s="152" t="s">
        <v>592</v>
      </c>
      <c r="BQ5" s="187">
        <v>2</v>
      </c>
      <c r="BR5" s="50" t="s">
        <v>553</v>
      </c>
      <c r="BS5" s="50" t="s">
        <v>554</v>
      </c>
      <c r="BT5" s="108" t="s">
        <v>472</v>
      </c>
      <c r="BU5" s="152" t="s">
        <v>613</v>
      </c>
      <c r="BW5" s="11">
        <v>3</v>
      </c>
      <c r="BX5" s="11" t="str">
        <f>BR7</f>
        <v>大野</v>
      </c>
      <c r="BY5" s="11" t="str">
        <f>BS7</f>
        <v>月七</v>
      </c>
      <c r="BZ5" s="11" t="str">
        <f>BT7</f>
        <v>(宮･ﾙﾈｻﾝｽ宮崎)</v>
      </c>
      <c r="CA5" s="11">
        <v>3</v>
      </c>
      <c r="CB5" s="11" t="str">
        <f>BR8</f>
        <v>宮田</v>
      </c>
      <c r="CC5" s="11" t="str">
        <f>BS8</f>
        <v>佳奈</v>
      </c>
      <c r="CD5" s="11" t="str">
        <f>BT8</f>
        <v>(宮･ﾍﾞｱｰｽﾞJr)</v>
      </c>
    </row>
    <row r="6" spans="1:82" ht="13.5">
      <c r="A6" s="208">
        <v>4</v>
      </c>
      <c r="B6" s="50" t="s">
        <v>796</v>
      </c>
      <c r="C6" s="50" t="s">
        <v>797</v>
      </c>
      <c r="D6" s="108" t="s">
        <v>798</v>
      </c>
      <c r="E6" s="152" t="s">
        <v>799</v>
      </c>
      <c r="F6" s="152"/>
      <c r="H6" s="207">
        <v>4</v>
      </c>
      <c r="I6" s="50" t="s">
        <v>396</v>
      </c>
      <c r="J6" s="70" t="s">
        <v>404</v>
      </c>
      <c r="K6" s="204" t="s">
        <v>405</v>
      </c>
      <c r="L6" s="152" t="s">
        <v>406</v>
      </c>
      <c r="N6" s="221">
        <v>2</v>
      </c>
      <c r="O6" s="107" t="s">
        <v>855</v>
      </c>
      <c r="P6" s="107" t="s">
        <v>1009</v>
      </c>
      <c r="Q6" s="108" t="s">
        <v>1010</v>
      </c>
      <c r="R6" s="196" t="s">
        <v>1011</v>
      </c>
      <c r="S6" s="11">
        <v>4</v>
      </c>
      <c r="T6" s="48" t="str">
        <f>O9</f>
        <v>尾崎</v>
      </c>
      <c r="U6" s="48" t="str">
        <f>P9</f>
        <v>成彬</v>
      </c>
      <c r="V6" s="48" t="str">
        <f>Q9</f>
        <v>(長･小江原中)</v>
      </c>
      <c r="W6" s="48">
        <v>4</v>
      </c>
      <c r="X6" s="48" t="str">
        <f>O10</f>
        <v>松本</v>
      </c>
      <c r="Y6" s="48" t="str">
        <f>P10</f>
        <v>一成</v>
      </c>
      <c r="Z6" s="48" t="str">
        <f>Q10</f>
        <v>(長･小江原中)</v>
      </c>
      <c r="AB6" s="187">
        <v>2</v>
      </c>
      <c r="AC6" s="57" t="s">
        <v>1116</v>
      </c>
      <c r="AD6" s="164" t="s">
        <v>1117</v>
      </c>
      <c r="AE6" s="206" t="s">
        <v>468</v>
      </c>
      <c r="AF6" s="108" t="s">
        <v>1161</v>
      </c>
      <c r="AG6" s="11">
        <v>4</v>
      </c>
      <c r="AH6" s="48" t="str">
        <f>AC9</f>
        <v>坂本</v>
      </c>
      <c r="AI6" s="48" t="str">
        <f>AD9</f>
        <v>龍一郎</v>
      </c>
      <c r="AJ6" s="48" t="str">
        <f>AE9</f>
        <v>(宮・日南TCＪｒ)</v>
      </c>
      <c r="AK6" s="48">
        <v>4</v>
      </c>
      <c r="AL6" s="48" t="str">
        <f>AC10</f>
        <v>川越</v>
      </c>
      <c r="AM6" s="48" t="str">
        <f>AD10</f>
        <v>玲恭</v>
      </c>
      <c r="AN6" s="48" t="str">
        <f>AE10</f>
        <v>(宮・日南TCＪｒ)</v>
      </c>
      <c r="AO6" s="48"/>
      <c r="AP6" s="216">
        <v>2</v>
      </c>
      <c r="AQ6" s="50" t="s">
        <v>910</v>
      </c>
      <c r="AR6" s="50" t="s">
        <v>911</v>
      </c>
      <c r="AS6" s="108" t="s">
        <v>912</v>
      </c>
      <c r="AT6" s="152" t="s">
        <v>913</v>
      </c>
      <c r="AV6" s="11">
        <v>4</v>
      </c>
      <c r="AW6" s="11" t="str">
        <f>AQ9</f>
        <v>牧</v>
      </c>
      <c r="AX6" s="11" t="str">
        <f>AR9</f>
        <v>知里</v>
      </c>
      <c r="AY6" s="11" t="str">
        <f>AS9</f>
        <v>(大・ORIONTS）</v>
      </c>
      <c r="AZ6" s="11">
        <v>4</v>
      </c>
      <c r="BA6" s="11" t="str">
        <f>AQ10</f>
        <v>川野</v>
      </c>
      <c r="BB6" s="11" t="str">
        <f>AR10</f>
        <v>桃華</v>
      </c>
      <c r="BC6" s="11" t="str">
        <f>AS10</f>
        <v>(大･MJT)</v>
      </c>
      <c r="BE6" s="213">
        <v>4</v>
      </c>
      <c r="BF6" s="50" t="s">
        <v>672</v>
      </c>
      <c r="BG6" s="70" t="s">
        <v>673</v>
      </c>
      <c r="BH6" s="152" t="s">
        <v>674</v>
      </c>
      <c r="BI6" s="152" t="s">
        <v>675</v>
      </c>
      <c r="BK6" s="267">
        <v>4</v>
      </c>
      <c r="BL6" s="50" t="s">
        <v>532</v>
      </c>
      <c r="BM6" s="50" t="s">
        <v>533</v>
      </c>
      <c r="BN6" s="152" t="s">
        <v>593</v>
      </c>
      <c r="BO6" s="152" t="s">
        <v>594</v>
      </c>
      <c r="BQ6" s="187">
        <v>2</v>
      </c>
      <c r="BR6" s="50" t="s">
        <v>678</v>
      </c>
      <c r="BS6" s="50" t="s">
        <v>1210</v>
      </c>
      <c r="BT6" s="108" t="s">
        <v>472</v>
      </c>
      <c r="BU6" s="152" t="s">
        <v>1243</v>
      </c>
      <c r="BW6" s="11">
        <v>4</v>
      </c>
      <c r="BX6" s="11" t="str">
        <f>BR9</f>
        <v>城間</v>
      </c>
      <c r="BY6" s="11" t="str">
        <f>BS9</f>
        <v>安実</v>
      </c>
      <c r="BZ6" s="11" t="str">
        <f>BT9</f>
        <v>(沖･JIN Jr)</v>
      </c>
      <c r="CA6" s="11">
        <v>4</v>
      </c>
      <c r="CB6" s="11" t="str">
        <f>BR10</f>
        <v>大嶺</v>
      </c>
      <c r="CC6" s="11" t="str">
        <f>BS10</f>
        <v>真緒</v>
      </c>
      <c r="CD6" s="11" t="str">
        <f>BT10</f>
        <v>(沖･JIN Jr)</v>
      </c>
    </row>
    <row r="7" spans="1:82" ht="13.5">
      <c r="A7" s="207">
        <v>5</v>
      </c>
      <c r="B7" s="50" t="s">
        <v>800</v>
      </c>
      <c r="C7" s="70" t="s">
        <v>801</v>
      </c>
      <c r="D7" s="204" t="s">
        <v>737</v>
      </c>
      <c r="E7" s="152" t="s">
        <v>802</v>
      </c>
      <c r="F7" s="152"/>
      <c r="H7" s="208">
        <v>5</v>
      </c>
      <c r="I7" s="50" t="s">
        <v>407</v>
      </c>
      <c r="J7" s="70" t="s">
        <v>408</v>
      </c>
      <c r="K7" s="204" t="s">
        <v>409</v>
      </c>
      <c r="L7" s="152" t="s">
        <v>410</v>
      </c>
      <c r="N7" s="222">
        <v>3</v>
      </c>
      <c r="O7" s="107" t="s">
        <v>897</v>
      </c>
      <c r="P7" s="107" t="s">
        <v>898</v>
      </c>
      <c r="Q7" s="108" t="s">
        <v>1012</v>
      </c>
      <c r="R7" s="196" t="s">
        <v>900</v>
      </c>
      <c r="S7" s="11">
        <v>5</v>
      </c>
      <c r="T7" s="48" t="str">
        <f>O11</f>
        <v>竹田</v>
      </c>
      <c r="U7" s="48" t="str">
        <f>P11</f>
        <v>祐二</v>
      </c>
      <c r="V7" s="48" t="str">
        <f>Q11</f>
        <v>(鹿・フジJr）</v>
      </c>
      <c r="W7" s="48">
        <v>5</v>
      </c>
      <c r="X7" s="48" t="str">
        <f>O12</f>
        <v>恒吉</v>
      </c>
      <c r="Y7" s="48" t="str">
        <f>P12</f>
        <v>祐成</v>
      </c>
      <c r="Z7" s="48" t="str">
        <f>Q12</f>
        <v>(鹿・フジJr）</v>
      </c>
      <c r="AB7" s="187">
        <v>3</v>
      </c>
      <c r="AC7" s="50" t="s">
        <v>1101</v>
      </c>
      <c r="AD7" s="70" t="s">
        <v>1102</v>
      </c>
      <c r="AE7" s="201" t="s">
        <v>937</v>
      </c>
      <c r="AF7" s="152" t="s">
        <v>1148</v>
      </c>
      <c r="AG7" s="11">
        <v>5</v>
      </c>
      <c r="AH7" s="48" t="str">
        <f>AC11</f>
        <v>宮本</v>
      </c>
      <c r="AI7" s="48" t="str">
        <f>AD11</f>
        <v>航輔</v>
      </c>
      <c r="AJ7" s="48" t="str">
        <f>AE11</f>
        <v>(福･筑紫野LTC)</v>
      </c>
      <c r="AK7" s="48">
        <v>5</v>
      </c>
      <c r="AL7" s="48" t="str">
        <f>AC12</f>
        <v>國定</v>
      </c>
      <c r="AM7" s="48" t="str">
        <f>AD12</f>
        <v>慶太郎</v>
      </c>
      <c r="AN7" s="48" t="str">
        <f>AE12</f>
        <v>(福･ﾌﾞﾗｲﾄﾃﾆｽｾﾝﾀｰ)</v>
      </c>
      <c r="AO7" s="48"/>
      <c r="AP7" s="216">
        <v>3</v>
      </c>
      <c r="AQ7" s="49" t="s">
        <v>914</v>
      </c>
      <c r="AR7" s="49" t="s">
        <v>915</v>
      </c>
      <c r="AS7" s="109" t="s">
        <v>916</v>
      </c>
      <c r="AT7" s="157" t="s">
        <v>917</v>
      </c>
      <c r="AV7" s="11">
        <v>5</v>
      </c>
      <c r="AW7" s="11" t="str">
        <f>AQ11</f>
        <v>鮫島</v>
      </c>
      <c r="AX7" s="11" t="str">
        <f>AR11</f>
        <v>千里</v>
      </c>
      <c r="AY7" s="11" t="str">
        <f>AS11</f>
        <v>(鹿・フジJr）</v>
      </c>
      <c r="AZ7" s="11">
        <v>5</v>
      </c>
      <c r="BA7" s="11" t="str">
        <f>AQ12</f>
        <v>隈元</v>
      </c>
      <c r="BB7" s="11" t="str">
        <f>AR12</f>
        <v>えりか</v>
      </c>
      <c r="BC7" s="11" t="str">
        <f>AS12</f>
        <v>(鹿・NJT)</v>
      </c>
      <c r="BE7" s="213">
        <v>5</v>
      </c>
      <c r="BF7" s="50" t="s">
        <v>676</v>
      </c>
      <c r="BG7" s="50" t="s">
        <v>665</v>
      </c>
      <c r="BH7" s="109" t="s">
        <v>670</v>
      </c>
      <c r="BI7" s="152" t="s">
        <v>677</v>
      </c>
      <c r="BK7" s="267">
        <v>5</v>
      </c>
      <c r="BL7" s="50" t="s">
        <v>534</v>
      </c>
      <c r="BM7" s="50" t="s">
        <v>535</v>
      </c>
      <c r="BN7" s="152" t="s">
        <v>472</v>
      </c>
      <c r="BO7" s="152" t="s">
        <v>595</v>
      </c>
      <c r="BQ7" s="214">
        <v>3</v>
      </c>
      <c r="BR7" s="50" t="s">
        <v>549</v>
      </c>
      <c r="BS7" s="50" t="s">
        <v>550</v>
      </c>
      <c r="BT7" s="108" t="s">
        <v>609</v>
      </c>
      <c r="BU7" s="152" t="s">
        <v>610</v>
      </c>
      <c r="BW7" s="11">
        <v>5</v>
      </c>
      <c r="BX7" s="11" t="str">
        <f>BR11</f>
        <v>岩本</v>
      </c>
      <c r="BY7" s="11" t="str">
        <f>BS11</f>
        <v>みなみ</v>
      </c>
      <c r="BZ7" s="11" t="str">
        <f>BT11</f>
        <v>(佐・ﾌｧｲﾝﾋﾙｽﾞJr）</v>
      </c>
      <c r="CA7" s="11">
        <v>5</v>
      </c>
      <c r="CB7" s="11" t="str">
        <f>BR12</f>
        <v>権藤</v>
      </c>
      <c r="CC7" s="11" t="str">
        <f>BS12</f>
        <v>可恋</v>
      </c>
      <c r="CD7" s="11" t="str">
        <f>BT12</f>
        <v>(佐・ﾌｧｲﾝﾋﾙｽﾞJr）</v>
      </c>
    </row>
    <row r="8" spans="1:82" ht="13.5">
      <c r="A8" s="209">
        <v>6</v>
      </c>
      <c r="B8" s="50" t="s">
        <v>585</v>
      </c>
      <c r="C8" s="70" t="s">
        <v>803</v>
      </c>
      <c r="D8" s="204" t="s">
        <v>394</v>
      </c>
      <c r="E8" s="152" t="s">
        <v>804</v>
      </c>
      <c r="F8" s="152"/>
      <c r="H8" s="207">
        <v>6</v>
      </c>
      <c r="I8" s="50" t="s">
        <v>411</v>
      </c>
      <c r="J8" s="70" t="s">
        <v>412</v>
      </c>
      <c r="K8" s="201" t="s">
        <v>413</v>
      </c>
      <c r="L8" s="152" t="s">
        <v>414</v>
      </c>
      <c r="N8" s="222">
        <v>3</v>
      </c>
      <c r="O8" s="159" t="s">
        <v>1013</v>
      </c>
      <c r="P8" s="159" t="s">
        <v>1014</v>
      </c>
      <c r="Q8" s="197" t="s">
        <v>1015</v>
      </c>
      <c r="R8" s="198" t="s">
        <v>1016</v>
      </c>
      <c r="S8" s="11">
        <v>6</v>
      </c>
      <c r="T8" s="48" t="str">
        <f>O13</f>
        <v>小田原</v>
      </c>
      <c r="U8" s="48" t="str">
        <f>P13</f>
        <v>敦志</v>
      </c>
      <c r="V8" s="48" t="str">
        <f>Q13</f>
        <v>(福・門司LTC）</v>
      </c>
      <c r="W8" s="48">
        <v>6</v>
      </c>
      <c r="X8" s="48" t="str">
        <f>O14</f>
        <v>南里</v>
      </c>
      <c r="Y8" s="48" t="str">
        <f>P14</f>
        <v>直</v>
      </c>
      <c r="Z8" s="48" t="str">
        <f>Q14</f>
        <v>(福・筑陽学園中）</v>
      </c>
      <c r="AB8" s="187">
        <v>3</v>
      </c>
      <c r="AC8" s="50" t="s">
        <v>678</v>
      </c>
      <c r="AD8" s="70" t="s">
        <v>1103</v>
      </c>
      <c r="AE8" s="201" t="s">
        <v>680</v>
      </c>
      <c r="AF8" s="152" t="s">
        <v>1149</v>
      </c>
      <c r="AG8" s="11">
        <v>6</v>
      </c>
      <c r="AH8" s="48" t="str">
        <f>AC13</f>
        <v>中井</v>
      </c>
      <c r="AI8" s="48" t="str">
        <f>AD13</f>
        <v>雄也</v>
      </c>
      <c r="AJ8" s="48" t="str">
        <f>AE13</f>
        <v>(大･NTC)</v>
      </c>
      <c r="AK8" s="48">
        <v>6</v>
      </c>
      <c r="AL8" s="48" t="str">
        <f>AC14</f>
        <v>香下</v>
      </c>
      <c r="AM8" s="48" t="str">
        <f>AD14</f>
        <v>敦優</v>
      </c>
      <c r="AN8" s="48" t="str">
        <f>AE14</f>
        <v>(大･宇佐LTC)</v>
      </c>
      <c r="AO8" s="48"/>
      <c r="AP8" s="216">
        <v>3</v>
      </c>
      <c r="AQ8" s="50" t="s">
        <v>585</v>
      </c>
      <c r="AR8" s="50" t="s">
        <v>918</v>
      </c>
      <c r="AS8" s="108" t="s">
        <v>919</v>
      </c>
      <c r="AT8" s="108" t="s">
        <v>920</v>
      </c>
      <c r="AV8" s="11">
        <v>6</v>
      </c>
      <c r="AW8" s="11" t="str">
        <f>AQ13</f>
        <v>久光</v>
      </c>
      <c r="AX8" s="11" t="str">
        <f>AR13</f>
        <v>志都佳</v>
      </c>
      <c r="AY8" s="11" t="str">
        <f>AS13</f>
        <v>(福・ｴｽﾀ諏訪野）</v>
      </c>
      <c r="AZ8" s="11">
        <v>6</v>
      </c>
      <c r="BA8" s="11" t="str">
        <f>AQ14</f>
        <v>東</v>
      </c>
      <c r="BB8" s="11" t="str">
        <f>AR14</f>
        <v>愛菜</v>
      </c>
      <c r="BC8" s="11" t="str">
        <f>AS14</f>
        <v>(福･筑紫野LTC)</v>
      </c>
      <c r="BE8" s="213">
        <v>6</v>
      </c>
      <c r="BF8" s="50" t="s">
        <v>678</v>
      </c>
      <c r="BG8" s="50" t="s">
        <v>679</v>
      </c>
      <c r="BH8" s="152" t="s">
        <v>680</v>
      </c>
      <c r="BI8" s="152" t="s">
        <v>681</v>
      </c>
      <c r="BK8" s="267">
        <v>6</v>
      </c>
      <c r="BL8" s="50" t="s">
        <v>536</v>
      </c>
      <c r="BM8" s="50" t="s">
        <v>537</v>
      </c>
      <c r="BN8" s="152" t="s">
        <v>596</v>
      </c>
      <c r="BO8" s="152" t="s">
        <v>597</v>
      </c>
      <c r="BQ8" s="187">
        <v>3</v>
      </c>
      <c r="BR8" s="50" t="s">
        <v>1211</v>
      </c>
      <c r="BS8" s="50" t="s">
        <v>1212</v>
      </c>
      <c r="BT8" s="108" t="s">
        <v>1244</v>
      </c>
      <c r="BU8" s="152" t="s">
        <v>1245</v>
      </c>
      <c r="BW8" s="11">
        <v>6</v>
      </c>
      <c r="BX8" s="11" t="str">
        <f>BR13</f>
        <v>武井</v>
      </c>
      <c r="BY8" s="11" t="str">
        <f>BS13</f>
        <v>祐子</v>
      </c>
      <c r="BZ8" s="11" t="str">
        <f>BT13</f>
        <v>(熊･熊本庭球塾)</v>
      </c>
      <c r="CA8" s="11">
        <v>6</v>
      </c>
      <c r="CB8" s="11" t="str">
        <f>BR14</f>
        <v>中村</v>
      </c>
      <c r="CC8" s="11" t="str">
        <f>BS14</f>
        <v>優里</v>
      </c>
      <c r="CD8" s="11" t="str">
        <f>BT14</f>
        <v>(熊･託麻南小)</v>
      </c>
    </row>
    <row r="9" spans="1:82" ht="13.5">
      <c r="A9" s="210">
        <v>7</v>
      </c>
      <c r="B9" s="50" t="s">
        <v>805</v>
      </c>
      <c r="C9" s="70" t="s">
        <v>806</v>
      </c>
      <c r="D9" s="204" t="s">
        <v>807</v>
      </c>
      <c r="E9" s="152" t="s">
        <v>808</v>
      </c>
      <c r="F9" s="152"/>
      <c r="H9" s="208">
        <v>7</v>
      </c>
      <c r="I9" s="50" t="s">
        <v>415</v>
      </c>
      <c r="J9" s="70" t="s">
        <v>416</v>
      </c>
      <c r="K9" s="204" t="s">
        <v>417</v>
      </c>
      <c r="L9" s="152" t="s">
        <v>418</v>
      </c>
      <c r="N9" s="221">
        <v>4</v>
      </c>
      <c r="O9" s="50" t="s">
        <v>1017</v>
      </c>
      <c r="P9" s="50" t="s">
        <v>1018</v>
      </c>
      <c r="Q9" s="152" t="s">
        <v>1019</v>
      </c>
      <c r="R9" s="109" t="s">
        <v>1020</v>
      </c>
      <c r="S9" s="11">
        <v>7</v>
      </c>
      <c r="T9" s="48" t="str">
        <f>O15</f>
        <v>寺田</v>
      </c>
      <c r="U9" s="48" t="str">
        <f>P15</f>
        <v>和矢</v>
      </c>
      <c r="V9" s="48" t="str">
        <f>Q15</f>
        <v>(沖･沖縄TTC)</v>
      </c>
      <c r="W9" s="48">
        <v>7</v>
      </c>
      <c r="X9" s="48" t="str">
        <f>O16</f>
        <v>新垣</v>
      </c>
      <c r="Y9" s="48" t="str">
        <f>P16</f>
        <v>世良</v>
      </c>
      <c r="Z9" s="48" t="str">
        <f>Q16</f>
        <v>(沖･STS)</v>
      </c>
      <c r="AB9" s="187">
        <v>4</v>
      </c>
      <c r="AC9" s="50" t="s">
        <v>407</v>
      </c>
      <c r="AD9" s="70" t="s">
        <v>1104</v>
      </c>
      <c r="AE9" s="201" t="s">
        <v>1150</v>
      </c>
      <c r="AF9" s="152" t="s">
        <v>1151</v>
      </c>
      <c r="AG9" s="11">
        <v>7</v>
      </c>
      <c r="AH9" s="48" t="str">
        <f>AC15</f>
        <v>笛木</v>
      </c>
      <c r="AI9" s="48" t="str">
        <f>AD15</f>
        <v>理津也</v>
      </c>
      <c r="AJ9" s="48" t="str">
        <f>AE15</f>
        <v>(大･ＢＥＫＩＴＴ)</v>
      </c>
      <c r="AK9" s="48">
        <v>7</v>
      </c>
      <c r="AL9" s="48" t="str">
        <f>AC16</f>
        <v>九島</v>
      </c>
      <c r="AM9" s="48" t="str">
        <f>AD16</f>
        <v>光佑</v>
      </c>
      <c r="AN9" s="48" t="str">
        <f>AE16</f>
        <v>(大･ＢＥＫＩＴＴ)</v>
      </c>
      <c r="AO9" s="48"/>
      <c r="AP9" s="217">
        <v>4</v>
      </c>
      <c r="AQ9" s="50" t="s">
        <v>921</v>
      </c>
      <c r="AR9" s="50" t="s">
        <v>922</v>
      </c>
      <c r="AS9" s="108" t="s">
        <v>1293</v>
      </c>
      <c r="AT9" s="152" t="s">
        <v>923</v>
      </c>
      <c r="AV9" s="11">
        <v>7</v>
      </c>
      <c r="AW9" s="11" t="str">
        <f>AQ15</f>
        <v>松永</v>
      </c>
      <c r="AX9" s="11" t="str">
        <f>AR15</f>
        <v>さやこ</v>
      </c>
      <c r="AY9" s="11" t="str">
        <f>AS15</f>
        <v>(福・I.S.P）</v>
      </c>
      <c r="AZ9" s="11">
        <v>7</v>
      </c>
      <c r="BA9" s="11" t="str">
        <f>AQ16</f>
        <v>吉元</v>
      </c>
      <c r="BB9" s="11" t="str">
        <f>AR16</f>
        <v>美咲</v>
      </c>
      <c r="BC9" s="11" t="str">
        <f>AS16</f>
        <v>(福・ＤＩＶＯ）</v>
      </c>
      <c r="BE9" s="213">
        <v>7</v>
      </c>
      <c r="BF9" s="50" t="s">
        <v>682</v>
      </c>
      <c r="BG9" s="50" t="s">
        <v>654</v>
      </c>
      <c r="BH9" s="108" t="s">
        <v>683</v>
      </c>
      <c r="BI9" s="152" t="s">
        <v>684</v>
      </c>
      <c r="BK9" s="267">
        <v>7</v>
      </c>
      <c r="BL9" s="50" t="s">
        <v>538</v>
      </c>
      <c r="BM9" s="50" t="s">
        <v>539</v>
      </c>
      <c r="BN9" s="152" t="s">
        <v>598</v>
      </c>
      <c r="BO9" s="152" t="s">
        <v>599</v>
      </c>
      <c r="BQ9" s="187">
        <v>4</v>
      </c>
      <c r="BR9" s="50" t="s">
        <v>651</v>
      </c>
      <c r="BS9" s="50" t="s">
        <v>652</v>
      </c>
      <c r="BT9" s="108" t="s">
        <v>628</v>
      </c>
      <c r="BU9" s="152" t="s">
        <v>658</v>
      </c>
      <c r="BW9" s="11">
        <v>7</v>
      </c>
      <c r="BX9" s="11" t="str">
        <f>BR15</f>
        <v>宮原</v>
      </c>
      <c r="BY9" s="11" t="str">
        <f>BS15</f>
        <v>未穂希</v>
      </c>
      <c r="BZ9" s="11" t="str">
        <f>BT15</f>
        <v>(佐・I．D．S）</v>
      </c>
      <c r="CA9" s="11">
        <v>7</v>
      </c>
      <c r="CB9" s="11" t="str">
        <f>BR16</f>
        <v>田代</v>
      </c>
      <c r="CC9" s="11" t="str">
        <f>BS16</f>
        <v>悠</v>
      </c>
      <c r="CD9" s="11" t="str">
        <f>BT16</f>
        <v>(佐・I．D．S）</v>
      </c>
    </row>
    <row r="10" spans="1:82" ht="13.5">
      <c r="A10" s="208">
        <v>8</v>
      </c>
      <c r="B10" s="50" t="s">
        <v>809</v>
      </c>
      <c r="C10" s="70" t="s">
        <v>810</v>
      </c>
      <c r="D10" s="204" t="s">
        <v>811</v>
      </c>
      <c r="E10" s="152" t="s">
        <v>812</v>
      </c>
      <c r="F10" s="152"/>
      <c r="H10" s="207">
        <v>8</v>
      </c>
      <c r="I10" s="50" t="s">
        <v>419</v>
      </c>
      <c r="J10" s="70" t="s">
        <v>420</v>
      </c>
      <c r="K10" s="204" t="s">
        <v>398</v>
      </c>
      <c r="L10" s="152" t="s">
        <v>421</v>
      </c>
      <c r="N10" s="222">
        <v>4</v>
      </c>
      <c r="O10" s="50" t="s">
        <v>1021</v>
      </c>
      <c r="P10" s="50" t="s">
        <v>1022</v>
      </c>
      <c r="Q10" s="152" t="s">
        <v>1019</v>
      </c>
      <c r="R10" s="152" t="s">
        <v>1023</v>
      </c>
      <c r="S10" s="11">
        <v>8</v>
      </c>
      <c r="T10" s="48" t="str">
        <f>O17</f>
        <v>渡辺</v>
      </c>
      <c r="U10" s="48" t="str">
        <f>P17</f>
        <v>仁史</v>
      </c>
      <c r="V10" s="48" t="str">
        <f>Q17</f>
        <v>(福・DIVO）</v>
      </c>
      <c r="W10" s="48">
        <v>8</v>
      </c>
      <c r="X10" s="48" t="str">
        <f>O18</f>
        <v>日暮</v>
      </c>
      <c r="Y10" s="48" t="str">
        <f>P18</f>
        <v>潮</v>
      </c>
      <c r="Z10" s="48" t="str">
        <f>Q18</f>
        <v>(福・ｈｉｒａｉ TS）</v>
      </c>
      <c r="AB10" s="187">
        <v>4</v>
      </c>
      <c r="AC10" s="50" t="s">
        <v>1105</v>
      </c>
      <c r="AD10" s="70" t="s">
        <v>1106</v>
      </c>
      <c r="AE10" s="201" t="s">
        <v>1150</v>
      </c>
      <c r="AF10" s="152" t="s">
        <v>1152</v>
      </c>
      <c r="AG10" s="11">
        <v>8</v>
      </c>
      <c r="AH10" s="48" t="str">
        <f>AC17</f>
        <v>宮城</v>
      </c>
      <c r="AI10" s="48" t="str">
        <f>AD17</f>
        <v>陵太</v>
      </c>
      <c r="AJ10" s="48" t="str">
        <f>AE17</f>
        <v>(沖･ﾁｰﾑHOP)</v>
      </c>
      <c r="AK10" s="48">
        <v>8</v>
      </c>
      <c r="AL10" s="48" t="str">
        <f>AC18</f>
        <v>吉濱</v>
      </c>
      <c r="AM10" s="48" t="str">
        <f>AD18</f>
        <v>亨一</v>
      </c>
      <c r="AN10" s="48" t="str">
        <f>AE18</f>
        <v>(沖･宮城小)</v>
      </c>
      <c r="AO10" s="48"/>
      <c r="AP10" s="216">
        <v>4</v>
      </c>
      <c r="AQ10" s="50" t="s">
        <v>924</v>
      </c>
      <c r="AR10" s="50" t="s">
        <v>925</v>
      </c>
      <c r="AS10" s="152" t="s">
        <v>926</v>
      </c>
      <c r="AT10" s="152" t="s">
        <v>927</v>
      </c>
      <c r="AV10" s="11">
        <v>8</v>
      </c>
      <c r="AW10" s="11" t="str">
        <f>AQ17</f>
        <v>田中</v>
      </c>
      <c r="AX10" s="11" t="str">
        <f>AR17</f>
        <v>千瑛</v>
      </c>
      <c r="AY10" s="11" t="str">
        <f>AS17</f>
        <v>(佐･ﾌｧｲﾝﾋﾙｽﾞJr)</v>
      </c>
      <c r="AZ10" s="11">
        <v>8</v>
      </c>
      <c r="BA10" s="11" t="str">
        <f>AQ18</f>
        <v>坂井</v>
      </c>
      <c r="BB10" s="11" t="str">
        <f>AR18</f>
        <v>梨紗子</v>
      </c>
      <c r="BC10" s="11" t="str">
        <f>AS18</f>
        <v>(佐・太閤ＴＣ)</v>
      </c>
      <c r="BE10" s="213">
        <v>8</v>
      </c>
      <c r="BF10" s="50" t="s">
        <v>685</v>
      </c>
      <c r="BG10" s="50" t="s">
        <v>686</v>
      </c>
      <c r="BH10" s="108" t="s">
        <v>674</v>
      </c>
      <c r="BI10" s="152" t="s">
        <v>687</v>
      </c>
      <c r="BK10" s="267">
        <v>8</v>
      </c>
      <c r="BL10" s="50" t="s">
        <v>540</v>
      </c>
      <c r="BM10" s="50" t="s">
        <v>541</v>
      </c>
      <c r="BN10" s="157" t="s">
        <v>507</v>
      </c>
      <c r="BO10" s="152" t="s">
        <v>600</v>
      </c>
      <c r="BQ10" s="215">
        <v>4</v>
      </c>
      <c r="BR10" s="50" t="s">
        <v>569</v>
      </c>
      <c r="BS10" s="50" t="s">
        <v>570</v>
      </c>
      <c r="BT10" s="108" t="s">
        <v>628</v>
      </c>
      <c r="BU10" s="152" t="s">
        <v>629</v>
      </c>
      <c r="BW10" s="11">
        <v>8</v>
      </c>
      <c r="BX10" s="11" t="str">
        <f>BR17</f>
        <v>津村</v>
      </c>
      <c r="BY10" s="11" t="str">
        <f>BS17</f>
        <v>眞侑</v>
      </c>
      <c r="BZ10" s="11" t="str">
        <f>BT17</f>
        <v>(長･西諫早小)</v>
      </c>
      <c r="CA10" s="11">
        <v>8</v>
      </c>
      <c r="CB10" s="11" t="str">
        <f>BR18</f>
        <v>寺田</v>
      </c>
      <c r="CC10" s="11" t="str">
        <f>BS18</f>
        <v>佳代</v>
      </c>
      <c r="CD10" s="11" t="str">
        <f>BT18</f>
        <v>(長･御館山小)</v>
      </c>
    </row>
    <row r="11" spans="1:82" ht="13.5">
      <c r="A11" s="207">
        <v>9</v>
      </c>
      <c r="B11" s="50" t="s">
        <v>813</v>
      </c>
      <c r="C11" s="70" t="s">
        <v>464</v>
      </c>
      <c r="D11" s="204" t="s">
        <v>1306</v>
      </c>
      <c r="E11" s="152" t="s">
        <v>814</v>
      </c>
      <c r="F11" s="152"/>
      <c r="H11" s="208">
        <v>9</v>
      </c>
      <c r="I11" s="50" t="s">
        <v>422</v>
      </c>
      <c r="J11" s="70" t="s">
        <v>423</v>
      </c>
      <c r="K11" s="201" t="s">
        <v>424</v>
      </c>
      <c r="L11" s="109" t="s">
        <v>425</v>
      </c>
      <c r="N11" s="222">
        <v>5</v>
      </c>
      <c r="O11" s="50" t="s">
        <v>831</v>
      </c>
      <c r="P11" s="50" t="s">
        <v>832</v>
      </c>
      <c r="Q11" s="152" t="s">
        <v>1291</v>
      </c>
      <c r="R11" s="109" t="s">
        <v>834</v>
      </c>
      <c r="S11" s="11">
        <v>9</v>
      </c>
      <c r="T11" s="48" t="str">
        <f>O19</f>
        <v>黒岩</v>
      </c>
      <c r="U11" s="48" t="str">
        <f>P19</f>
        <v>弘行</v>
      </c>
      <c r="V11" s="48" t="str">
        <f>Q19</f>
        <v>(佐・佐賀GTC)</v>
      </c>
      <c r="W11" s="48">
        <v>9</v>
      </c>
      <c r="X11" s="48" t="str">
        <f>O20</f>
        <v>徳田</v>
      </c>
      <c r="Y11" s="48" t="str">
        <f>P20</f>
        <v>倫太郎</v>
      </c>
      <c r="Z11" s="48" t="str">
        <f>Q20</f>
        <v>(佐・佐賀GTC）</v>
      </c>
      <c r="AB11" s="187">
        <v>5</v>
      </c>
      <c r="AC11" s="50" t="s">
        <v>470</v>
      </c>
      <c r="AD11" s="70" t="s">
        <v>471</v>
      </c>
      <c r="AE11" s="201" t="s">
        <v>472</v>
      </c>
      <c r="AF11" s="152" t="s">
        <v>473</v>
      </c>
      <c r="AG11" s="11">
        <v>9</v>
      </c>
      <c r="AH11" s="48" t="str">
        <f>AC19</f>
        <v>藤井</v>
      </c>
      <c r="AI11" s="48" t="str">
        <f>AD19</f>
        <v>俊吾</v>
      </c>
      <c r="AJ11" s="48" t="str">
        <f>AE19</f>
        <v>(長・ﾄﾚﾃﾞｨｱTC）</v>
      </c>
      <c r="AK11" s="48">
        <v>9</v>
      </c>
      <c r="AL11" s="48" t="str">
        <f>AC20</f>
        <v>橋川</v>
      </c>
      <c r="AM11" s="48" t="str">
        <f>AD20</f>
        <v>泰典</v>
      </c>
      <c r="AN11" s="48" t="str">
        <f>AE20</f>
        <v>(長・長与南小）</v>
      </c>
      <c r="AO11" s="48"/>
      <c r="AP11" s="216">
        <v>5</v>
      </c>
      <c r="AQ11" s="50" t="s">
        <v>928</v>
      </c>
      <c r="AR11" s="50" t="s">
        <v>665</v>
      </c>
      <c r="AS11" s="108" t="s">
        <v>929</v>
      </c>
      <c r="AT11" s="152" t="s">
        <v>667</v>
      </c>
      <c r="AV11" s="11">
        <v>9</v>
      </c>
      <c r="AW11" s="11" t="str">
        <f>AQ19</f>
        <v>村上</v>
      </c>
      <c r="AX11" s="11" t="str">
        <f>AR19</f>
        <v>あや</v>
      </c>
      <c r="AY11" s="11" t="str">
        <f>AS19</f>
        <v>(熊･RKKﾙｰﾃﾞﾝｽTC) </v>
      </c>
      <c r="AZ11" s="11">
        <v>9</v>
      </c>
      <c r="BA11" s="11" t="str">
        <f>AQ20</f>
        <v>甲斐</v>
      </c>
      <c r="BB11" s="11" t="str">
        <f>AR20</f>
        <v>麗奈</v>
      </c>
      <c r="BC11" s="11" t="str">
        <f>AS20</f>
        <v>(熊･RKKﾙｰﾃﾞﾝｽTC) </v>
      </c>
      <c r="BE11" s="213">
        <v>9</v>
      </c>
      <c r="BF11" s="49" t="s">
        <v>688</v>
      </c>
      <c r="BG11" s="49" t="s">
        <v>689</v>
      </c>
      <c r="BH11" s="157" t="s">
        <v>690</v>
      </c>
      <c r="BI11" s="157" t="s">
        <v>691</v>
      </c>
      <c r="BK11" s="267">
        <v>9</v>
      </c>
      <c r="BL11" s="50" t="s">
        <v>542</v>
      </c>
      <c r="BM11" s="50" t="s">
        <v>543</v>
      </c>
      <c r="BN11" s="152" t="s">
        <v>601</v>
      </c>
      <c r="BO11" s="152" t="s">
        <v>602</v>
      </c>
      <c r="BQ11" s="214">
        <v>5</v>
      </c>
      <c r="BR11" s="50" t="s">
        <v>544</v>
      </c>
      <c r="BS11" s="50" t="s">
        <v>139</v>
      </c>
      <c r="BT11" s="108" t="s">
        <v>590</v>
      </c>
      <c r="BU11" s="152" t="s">
        <v>604</v>
      </c>
      <c r="BW11" s="11">
        <v>9</v>
      </c>
      <c r="BX11" s="11" t="str">
        <f>BR19</f>
        <v>中道</v>
      </c>
      <c r="BY11" s="11" t="str">
        <f>BS19</f>
        <v>真子</v>
      </c>
      <c r="BZ11" s="11" t="str">
        <f>BT19</f>
        <v>(鹿･ｸﾞﾘｰﾝﾃﾆｽ)</v>
      </c>
      <c r="CA11" s="11">
        <v>9</v>
      </c>
      <c r="CB11" s="11" t="str">
        <f>BR20</f>
        <v>金田</v>
      </c>
      <c r="CC11" s="11" t="str">
        <f>BS20</f>
        <v>朱莉</v>
      </c>
      <c r="CD11" s="11" t="str">
        <f>BT20</f>
        <v>(鹿･松野JrTC)</v>
      </c>
    </row>
    <row r="12" spans="1:82" ht="13.5">
      <c r="A12" s="211">
        <v>10</v>
      </c>
      <c r="B12" s="50" t="s">
        <v>815</v>
      </c>
      <c r="C12" s="70" t="s">
        <v>816</v>
      </c>
      <c r="D12" s="204" t="s">
        <v>817</v>
      </c>
      <c r="E12" s="152" t="s">
        <v>818</v>
      </c>
      <c r="F12" s="152"/>
      <c r="H12" s="207">
        <v>10</v>
      </c>
      <c r="I12" s="50" t="s">
        <v>426</v>
      </c>
      <c r="J12" s="70" t="s">
        <v>427</v>
      </c>
      <c r="K12" s="204" t="s">
        <v>428</v>
      </c>
      <c r="L12" s="152" t="s">
        <v>429</v>
      </c>
      <c r="N12" s="222">
        <v>5</v>
      </c>
      <c r="O12" s="50" t="s">
        <v>1024</v>
      </c>
      <c r="P12" s="50" t="s">
        <v>1025</v>
      </c>
      <c r="Q12" s="152" t="s">
        <v>1291</v>
      </c>
      <c r="R12" s="152" t="s">
        <v>1026</v>
      </c>
      <c r="S12" s="11">
        <v>10</v>
      </c>
      <c r="T12" s="48" t="str">
        <f>O21</f>
        <v>内田</v>
      </c>
      <c r="U12" s="48" t="str">
        <f>P21</f>
        <v>浩史</v>
      </c>
      <c r="V12" s="48" t="str">
        <f>Q21</f>
        <v>(大・BEKITT）</v>
      </c>
      <c r="W12" s="48">
        <v>10</v>
      </c>
      <c r="X12" s="48" t="str">
        <f>O22</f>
        <v>白水</v>
      </c>
      <c r="Y12" s="48" t="str">
        <f>P22</f>
        <v>涼佑</v>
      </c>
      <c r="Z12" s="48" t="str">
        <f>Q22</f>
        <v>(大・LOB.TA）</v>
      </c>
      <c r="AB12" s="187">
        <v>5</v>
      </c>
      <c r="AC12" s="50" t="s">
        <v>1107</v>
      </c>
      <c r="AD12" s="70" t="s">
        <v>1108</v>
      </c>
      <c r="AE12" s="201" t="s">
        <v>967</v>
      </c>
      <c r="AF12" s="152" t="s">
        <v>1153</v>
      </c>
      <c r="AG12" s="11">
        <v>10</v>
      </c>
      <c r="AH12" s="48" t="str">
        <f>AC21</f>
        <v>村上</v>
      </c>
      <c r="AI12" s="48" t="str">
        <f>AD21</f>
        <v>孝利</v>
      </c>
      <c r="AJ12" s="48" t="str">
        <f>AE21</f>
        <v>(熊・熊本庭球塾）</v>
      </c>
      <c r="AK12" s="48">
        <v>10</v>
      </c>
      <c r="AL12" s="48" t="str">
        <f>AC22</f>
        <v>鎌田</v>
      </c>
      <c r="AM12" s="48" t="str">
        <f>AD22</f>
        <v>健史</v>
      </c>
      <c r="AN12" s="48" t="str">
        <f>AE22</f>
        <v>(熊・長嶺TC)</v>
      </c>
      <c r="AO12" s="48"/>
      <c r="AP12" s="216">
        <v>5</v>
      </c>
      <c r="AQ12" s="50" t="s">
        <v>930</v>
      </c>
      <c r="AR12" s="50" t="s">
        <v>931</v>
      </c>
      <c r="AS12" s="108" t="s">
        <v>932</v>
      </c>
      <c r="AT12" s="152" t="s">
        <v>933</v>
      </c>
      <c r="AV12" s="11">
        <v>10</v>
      </c>
      <c r="AW12" s="11" t="str">
        <f>AQ21</f>
        <v>堀口</v>
      </c>
      <c r="AX12" s="11" t="str">
        <f>AR21</f>
        <v>絵莉</v>
      </c>
      <c r="AY12" s="11" t="str">
        <f>AS21</f>
        <v>(福・ﾃﾆｽﾌﾟﾗﾝﾆﾝｸﾞJOY）</v>
      </c>
      <c r="AZ12" s="11">
        <v>10</v>
      </c>
      <c r="BA12" s="11" t="str">
        <f>AQ22</f>
        <v>山田</v>
      </c>
      <c r="BB12" s="11" t="str">
        <f>AR22</f>
        <v>純礼</v>
      </c>
      <c r="BC12" s="11" t="str">
        <f>AS22</f>
        <v>(福・ﾃﾆｽﾌﾟﾗﾝﾆﾝｸﾞJOY）</v>
      </c>
      <c r="BE12" s="213">
        <v>10</v>
      </c>
      <c r="BF12" s="50" t="s">
        <v>692</v>
      </c>
      <c r="BG12" s="50" t="s">
        <v>693</v>
      </c>
      <c r="BH12" s="152" t="s">
        <v>694</v>
      </c>
      <c r="BI12" s="152" t="s">
        <v>695</v>
      </c>
      <c r="BK12" s="267">
        <v>10</v>
      </c>
      <c r="BL12" s="50" t="s">
        <v>544</v>
      </c>
      <c r="BM12" s="50" t="s">
        <v>139</v>
      </c>
      <c r="BN12" s="152" t="s">
        <v>603</v>
      </c>
      <c r="BO12" s="152" t="s">
        <v>604</v>
      </c>
      <c r="BQ12" s="187">
        <v>5</v>
      </c>
      <c r="BR12" s="50" t="s">
        <v>528</v>
      </c>
      <c r="BS12" s="50" t="s">
        <v>529</v>
      </c>
      <c r="BT12" s="108" t="s">
        <v>590</v>
      </c>
      <c r="BU12" s="152" t="s">
        <v>591</v>
      </c>
      <c r="BW12" s="11">
        <v>10</v>
      </c>
      <c r="BX12" s="11" t="str">
        <f>BR21</f>
        <v>桑原</v>
      </c>
      <c r="BY12" s="11" t="str">
        <f>BS21</f>
        <v>由香梨</v>
      </c>
      <c r="BZ12" s="11" t="str">
        <f>BT21</f>
        <v>(大･OTC TC)</v>
      </c>
      <c r="CA12" s="11">
        <v>10</v>
      </c>
      <c r="CB12" s="11" t="str">
        <f>BR22</f>
        <v>吉村</v>
      </c>
      <c r="CC12" s="11" t="str">
        <f>BS22</f>
        <v>暉</v>
      </c>
      <c r="CD12" s="11" t="str">
        <f>BT22</f>
        <v>(大･OTC TC)</v>
      </c>
    </row>
    <row r="13" spans="1:82" ht="13.5">
      <c r="A13" s="208">
        <v>11</v>
      </c>
      <c r="B13" s="50" t="s">
        <v>819</v>
      </c>
      <c r="C13" s="70" t="s">
        <v>820</v>
      </c>
      <c r="D13" s="204" t="s">
        <v>737</v>
      </c>
      <c r="E13" s="152" t="s">
        <v>821</v>
      </c>
      <c r="F13" s="152"/>
      <c r="H13" s="208">
        <v>11</v>
      </c>
      <c r="I13" s="50" t="s">
        <v>430</v>
      </c>
      <c r="J13" s="70" t="s">
        <v>431</v>
      </c>
      <c r="K13" s="204" t="s">
        <v>432</v>
      </c>
      <c r="L13" s="152" t="s">
        <v>433</v>
      </c>
      <c r="N13" s="221">
        <v>6</v>
      </c>
      <c r="O13" s="50" t="s">
        <v>894</v>
      </c>
      <c r="P13" s="50" t="s">
        <v>895</v>
      </c>
      <c r="Q13" s="108" t="s">
        <v>690</v>
      </c>
      <c r="R13" s="109" t="s">
        <v>896</v>
      </c>
      <c r="S13" s="11">
        <v>11</v>
      </c>
      <c r="T13" s="48" t="str">
        <f>O23</f>
        <v>田村</v>
      </c>
      <c r="U13" s="48" t="str">
        <f>P23</f>
        <v>知大</v>
      </c>
      <c r="V13" s="48" t="str">
        <f>Q23</f>
        <v>(沖・沖縄ＴＴＣ）</v>
      </c>
      <c r="W13" s="48">
        <v>11</v>
      </c>
      <c r="X13" s="48" t="str">
        <f>O24</f>
        <v>井上</v>
      </c>
      <c r="Y13" s="48" t="str">
        <f>P24</f>
        <v>雷都</v>
      </c>
      <c r="Z13" s="48" t="str">
        <f>Q24</f>
        <v>(沖･神森中)</v>
      </c>
      <c r="AB13" s="187">
        <v>6</v>
      </c>
      <c r="AC13" s="50" t="s">
        <v>1202</v>
      </c>
      <c r="AD13" s="70" t="s">
        <v>1203</v>
      </c>
      <c r="AE13" s="201" t="s">
        <v>1206</v>
      </c>
      <c r="AF13" s="152" t="s">
        <v>1207</v>
      </c>
      <c r="AG13" s="11">
        <v>11</v>
      </c>
      <c r="AH13" s="48" t="str">
        <f>AC23</f>
        <v>賀川</v>
      </c>
      <c r="AI13" s="48" t="str">
        <f>AD23</f>
        <v>拓也</v>
      </c>
      <c r="AJ13" s="48" t="str">
        <f>AE23</f>
        <v>(福･吉田TS)</v>
      </c>
      <c r="AK13" s="48">
        <v>11</v>
      </c>
      <c r="AL13" s="48" t="str">
        <f>AC24</f>
        <v>矢野</v>
      </c>
      <c r="AM13" s="48" t="str">
        <f>AD24</f>
        <v>修将</v>
      </c>
      <c r="AN13" s="48" t="str">
        <f>AE24</f>
        <v>(福･吉田TS)</v>
      </c>
      <c r="AO13" s="48"/>
      <c r="AP13" s="216">
        <v>6</v>
      </c>
      <c r="AQ13" s="50" t="s">
        <v>715</v>
      </c>
      <c r="AR13" s="50" t="s">
        <v>716</v>
      </c>
      <c r="AS13" s="108" t="s">
        <v>717</v>
      </c>
      <c r="AT13" s="152" t="s">
        <v>718</v>
      </c>
      <c r="AV13" s="11">
        <v>11</v>
      </c>
      <c r="AW13" s="11" t="str">
        <f>AQ23</f>
        <v>松元</v>
      </c>
      <c r="AX13" s="11" t="str">
        <f>AR23</f>
        <v>彩良</v>
      </c>
      <c r="AY13" s="11" t="str">
        <f>AS23</f>
        <v>(鹿・大原ｸﾗﾌﾞ）</v>
      </c>
      <c r="AZ13" s="11">
        <v>11</v>
      </c>
      <c r="BA13" s="11" t="str">
        <f>AQ24</f>
        <v>浮辺</v>
      </c>
      <c r="BB13" s="11" t="str">
        <f>AR24</f>
        <v>千秋</v>
      </c>
      <c r="BC13" s="11" t="str">
        <f>AS24</f>
        <v>(鹿・知覧ﾃﾆｽの森）</v>
      </c>
      <c r="BE13" s="213">
        <v>11</v>
      </c>
      <c r="BF13" s="49" t="s">
        <v>517</v>
      </c>
      <c r="BG13" s="49" t="s">
        <v>696</v>
      </c>
      <c r="BH13" s="157" t="s">
        <v>697</v>
      </c>
      <c r="BI13" s="157" t="s">
        <v>698</v>
      </c>
      <c r="BK13" s="267">
        <v>11</v>
      </c>
      <c r="BL13" s="50" t="s">
        <v>545</v>
      </c>
      <c r="BM13" s="50" t="s">
        <v>546</v>
      </c>
      <c r="BN13" s="152" t="s">
        <v>605</v>
      </c>
      <c r="BO13" s="152" t="s">
        <v>606</v>
      </c>
      <c r="BQ13" s="187">
        <v>6</v>
      </c>
      <c r="BR13" s="50" t="s">
        <v>575</v>
      </c>
      <c r="BS13" s="50" t="s">
        <v>576</v>
      </c>
      <c r="BT13" s="157" t="s">
        <v>634</v>
      </c>
      <c r="BU13" s="152" t="s">
        <v>635</v>
      </c>
      <c r="BW13" s="11">
        <v>11</v>
      </c>
      <c r="BX13" s="11" t="str">
        <f>BR23</f>
        <v>園田</v>
      </c>
      <c r="BY13" s="11" t="str">
        <f>BS23</f>
        <v>彩乃</v>
      </c>
      <c r="BZ13" s="11" t="str">
        <f>BT23</f>
        <v>(福･I.S.P)</v>
      </c>
      <c r="CA13" s="11">
        <v>11</v>
      </c>
      <c r="CB13" s="11" t="str">
        <f>BR24</f>
        <v>伊藤</v>
      </c>
      <c r="CC13" s="11" t="str">
        <f>BS24</f>
        <v>有希</v>
      </c>
      <c r="CD13" s="11" t="str">
        <f>BT24</f>
        <v>(福･I.S.P)</v>
      </c>
    </row>
    <row r="14" spans="1:82" ht="13.5">
      <c r="A14" s="212">
        <v>12</v>
      </c>
      <c r="B14" s="50" t="s">
        <v>822</v>
      </c>
      <c r="C14" s="70" t="s">
        <v>823</v>
      </c>
      <c r="D14" s="204" t="s">
        <v>824</v>
      </c>
      <c r="E14" s="152" t="s">
        <v>825</v>
      </c>
      <c r="F14" s="152"/>
      <c r="H14" s="207">
        <v>12</v>
      </c>
      <c r="I14" s="50" t="s">
        <v>434</v>
      </c>
      <c r="J14" s="70" t="s">
        <v>435</v>
      </c>
      <c r="K14" s="201" t="s">
        <v>424</v>
      </c>
      <c r="L14" s="152" t="s">
        <v>436</v>
      </c>
      <c r="N14" s="222">
        <v>6</v>
      </c>
      <c r="O14" s="50" t="s">
        <v>903</v>
      </c>
      <c r="P14" s="50" t="s">
        <v>904</v>
      </c>
      <c r="Q14" s="108" t="s">
        <v>840</v>
      </c>
      <c r="R14" s="152" t="s">
        <v>905</v>
      </c>
      <c r="S14" s="11">
        <v>12</v>
      </c>
      <c r="T14" s="48" t="str">
        <f>O25</f>
        <v>金子</v>
      </c>
      <c r="U14" s="48" t="str">
        <f>P25</f>
        <v>琢二</v>
      </c>
      <c r="V14" s="48" t="str">
        <f>Q25</f>
        <v>(福・吉田TS）</v>
      </c>
      <c r="W14" s="48">
        <v>12</v>
      </c>
      <c r="X14" s="48" t="str">
        <f>O26</f>
        <v>富谷</v>
      </c>
      <c r="Y14" s="48" t="str">
        <f>P26</f>
        <v>亮司</v>
      </c>
      <c r="Z14" s="48" t="str">
        <f>Q26</f>
        <v>(福・吉田TS）</v>
      </c>
      <c r="AB14" s="187">
        <v>6</v>
      </c>
      <c r="AC14" s="50" t="s">
        <v>1204</v>
      </c>
      <c r="AD14" s="70" t="s">
        <v>1205</v>
      </c>
      <c r="AE14" s="201" t="s">
        <v>1208</v>
      </c>
      <c r="AF14" s="152" t="s">
        <v>1209</v>
      </c>
      <c r="AG14" s="11">
        <v>12</v>
      </c>
      <c r="AH14" s="48" t="str">
        <f>AC25</f>
        <v>新坂</v>
      </c>
      <c r="AI14" s="48" t="str">
        <f>AD25</f>
        <v>祐人</v>
      </c>
      <c r="AJ14" s="48" t="str">
        <f>AE25</f>
        <v>(宮・日南TCＪｒ)</v>
      </c>
      <c r="AK14" s="48">
        <v>12</v>
      </c>
      <c r="AL14" s="48" t="str">
        <f>AC26</f>
        <v>須志田</v>
      </c>
      <c r="AM14" s="48" t="str">
        <f>AD26</f>
        <v>純</v>
      </c>
      <c r="AN14" s="48" t="str">
        <f>AE26</f>
        <v>(宮・日南TCＪｒ)</v>
      </c>
      <c r="AO14" s="48"/>
      <c r="AP14" s="216">
        <v>6</v>
      </c>
      <c r="AQ14" s="50" t="s">
        <v>445</v>
      </c>
      <c r="AR14" s="50" t="s">
        <v>934</v>
      </c>
      <c r="AS14" s="108" t="s">
        <v>472</v>
      </c>
      <c r="AT14" s="108" t="s">
        <v>935</v>
      </c>
      <c r="AV14" s="11">
        <v>12</v>
      </c>
      <c r="AW14" s="11" t="str">
        <f>AQ25</f>
        <v>杉本</v>
      </c>
      <c r="AX14" s="11" t="str">
        <f>AR25</f>
        <v>絵美</v>
      </c>
      <c r="AY14" s="11" t="str">
        <f>AS25</f>
        <v>(長･鹿町JrTC)</v>
      </c>
      <c r="AZ14" s="11">
        <v>12</v>
      </c>
      <c r="BA14" s="11" t="str">
        <f>AQ26</f>
        <v>川久保</v>
      </c>
      <c r="BB14" s="11" t="str">
        <f>AR26</f>
        <v>恵理</v>
      </c>
      <c r="BC14" s="11" t="str">
        <f>AS26</f>
        <v>(長･鹿町JrTC)</v>
      </c>
      <c r="BE14" s="213">
        <v>12</v>
      </c>
      <c r="BF14" s="49" t="s">
        <v>699</v>
      </c>
      <c r="BG14" s="49" t="s">
        <v>700</v>
      </c>
      <c r="BH14" s="109" t="s">
        <v>701</v>
      </c>
      <c r="BI14" s="157" t="s">
        <v>702</v>
      </c>
      <c r="BK14" s="267">
        <v>12</v>
      </c>
      <c r="BL14" s="50" t="s">
        <v>547</v>
      </c>
      <c r="BM14" s="50" t="s">
        <v>548</v>
      </c>
      <c r="BN14" s="152" t="s">
        <v>607</v>
      </c>
      <c r="BO14" s="152" t="s">
        <v>608</v>
      </c>
      <c r="BQ14" s="187">
        <v>6</v>
      </c>
      <c r="BR14" s="50" t="s">
        <v>567</v>
      </c>
      <c r="BS14" s="50" t="s">
        <v>568</v>
      </c>
      <c r="BT14" s="157" t="s">
        <v>626</v>
      </c>
      <c r="BU14" s="152" t="s">
        <v>627</v>
      </c>
      <c r="BW14" s="11">
        <v>12</v>
      </c>
      <c r="BX14" s="11" t="str">
        <f>BR25</f>
        <v>友寄</v>
      </c>
      <c r="BY14" s="11" t="str">
        <f>BS25</f>
        <v>恵理佳</v>
      </c>
      <c r="BZ14" s="11" t="str">
        <f>BT25</f>
        <v>(沖･大本小)</v>
      </c>
      <c r="CA14" s="11">
        <v>12</v>
      </c>
      <c r="CB14" s="11" t="str">
        <f>BR26</f>
        <v>當真</v>
      </c>
      <c r="CC14" s="11" t="str">
        <f>BS26</f>
        <v>ふじの</v>
      </c>
      <c r="CD14" s="11" t="str">
        <f>BT26</f>
        <v>(沖・TCμ）</v>
      </c>
    </row>
    <row r="15" spans="1:82" ht="13.5">
      <c r="A15" s="207">
        <v>13</v>
      </c>
      <c r="B15" s="159" t="s">
        <v>826</v>
      </c>
      <c r="C15" s="160" t="s">
        <v>827</v>
      </c>
      <c r="D15" s="204" t="s">
        <v>737</v>
      </c>
      <c r="E15" s="198" t="s">
        <v>828</v>
      </c>
      <c r="F15" s="198"/>
      <c r="H15" s="208">
        <v>13</v>
      </c>
      <c r="I15" s="50" t="s">
        <v>437</v>
      </c>
      <c r="J15" s="70" t="s">
        <v>438</v>
      </c>
      <c r="K15" s="204" t="s">
        <v>439</v>
      </c>
      <c r="L15" s="152" t="s">
        <v>440</v>
      </c>
      <c r="N15" s="221">
        <v>7</v>
      </c>
      <c r="O15" s="107" t="s">
        <v>1027</v>
      </c>
      <c r="P15" s="107" t="s">
        <v>1028</v>
      </c>
      <c r="Q15" s="108" t="s">
        <v>1029</v>
      </c>
      <c r="R15" s="196" t="s">
        <v>1030</v>
      </c>
      <c r="S15" s="11">
        <v>13</v>
      </c>
      <c r="T15" s="48" t="str">
        <f>O27</f>
        <v>上甲</v>
      </c>
      <c r="U15" s="48" t="str">
        <f>P27</f>
        <v>修平</v>
      </c>
      <c r="V15" s="48" t="str">
        <f>Q27</f>
        <v>(熊･RKKﾙｰﾃﾞﾝｽTC)</v>
      </c>
      <c r="W15" s="48">
        <v>13</v>
      </c>
      <c r="X15" s="48" t="str">
        <f>O28</f>
        <v>河下</v>
      </c>
      <c r="Y15" s="48" t="str">
        <f>P28</f>
        <v>祐輝</v>
      </c>
      <c r="Z15" s="48" t="str">
        <f>Q28</f>
        <v>(熊･RKKﾙｰﾃﾞﾝｽTC)</v>
      </c>
      <c r="AB15" s="187">
        <v>7</v>
      </c>
      <c r="AC15" s="50" t="s">
        <v>1134</v>
      </c>
      <c r="AD15" s="70" t="s">
        <v>1135</v>
      </c>
      <c r="AE15" s="201" t="s">
        <v>1176</v>
      </c>
      <c r="AF15" s="152" t="s">
        <v>1177</v>
      </c>
      <c r="AG15" s="11">
        <v>13</v>
      </c>
      <c r="AH15" s="48" t="str">
        <f>AC27</f>
        <v>玉城</v>
      </c>
      <c r="AI15" s="48" t="str">
        <f>AD27</f>
        <v>翔平</v>
      </c>
      <c r="AJ15" s="48" t="str">
        <f>AE27</f>
        <v>(沖･ＪＩＮ　Ｊｒ)</v>
      </c>
      <c r="AK15" s="48">
        <v>13</v>
      </c>
      <c r="AL15" s="48" t="str">
        <f>AC28</f>
        <v>田村</v>
      </c>
      <c r="AM15" s="48" t="str">
        <f>AD28</f>
        <v>佳大</v>
      </c>
      <c r="AN15" s="48" t="str">
        <f>AE28</f>
        <v>(沖･沖縄TE)</v>
      </c>
      <c r="AO15" s="48"/>
      <c r="AP15" s="216">
        <v>7</v>
      </c>
      <c r="AQ15" s="50" t="s">
        <v>747</v>
      </c>
      <c r="AR15" s="50" t="s">
        <v>748</v>
      </c>
      <c r="AS15" s="152" t="s">
        <v>749</v>
      </c>
      <c r="AT15" s="152" t="s">
        <v>750</v>
      </c>
      <c r="AV15" s="11">
        <v>13</v>
      </c>
      <c r="AW15" s="11" t="str">
        <f>AQ27</f>
        <v>東郷</v>
      </c>
      <c r="AX15" s="11" t="str">
        <f>AR27</f>
        <v>真奈</v>
      </c>
      <c r="AY15" s="11" t="str">
        <f>AS27</f>
        <v>(鹿・ｴﾙｸﾞ)</v>
      </c>
      <c r="AZ15" s="11">
        <v>13</v>
      </c>
      <c r="BA15" s="11" t="str">
        <f>AQ28</f>
        <v>羽生</v>
      </c>
      <c r="BB15" s="11" t="str">
        <f>AR28</f>
        <v>愛美</v>
      </c>
      <c r="BC15" s="11" t="str">
        <f>AS28</f>
        <v>(鹿・ｴﾙｸﾞ)</v>
      </c>
      <c r="BE15" s="213">
        <v>13</v>
      </c>
      <c r="BF15" s="49" t="s">
        <v>703</v>
      </c>
      <c r="BG15" s="49" t="s">
        <v>704</v>
      </c>
      <c r="BH15" s="157" t="s">
        <v>394</v>
      </c>
      <c r="BI15" s="157" t="s">
        <v>705</v>
      </c>
      <c r="BK15" s="267">
        <v>13</v>
      </c>
      <c r="BL15" s="50" t="s">
        <v>549</v>
      </c>
      <c r="BM15" s="50" t="s">
        <v>550</v>
      </c>
      <c r="BN15" s="152" t="s">
        <v>609</v>
      </c>
      <c r="BO15" s="152" t="s">
        <v>610</v>
      </c>
      <c r="BQ15" s="187">
        <v>7</v>
      </c>
      <c r="BR15" s="50" t="s">
        <v>557</v>
      </c>
      <c r="BS15" s="50" t="s">
        <v>1213</v>
      </c>
      <c r="BT15" s="108" t="s">
        <v>1246</v>
      </c>
      <c r="BU15" s="152" t="s">
        <v>617</v>
      </c>
      <c r="BW15" s="11">
        <v>13</v>
      </c>
      <c r="BX15" s="11" t="str">
        <f>BR27</f>
        <v>大山</v>
      </c>
      <c r="BY15" s="11" t="str">
        <f>BS27</f>
        <v>由華</v>
      </c>
      <c r="BZ15" s="11" t="str">
        <f>BT27</f>
        <v>(鹿･白銀坂Jr)</v>
      </c>
      <c r="CA15" s="11">
        <v>13</v>
      </c>
      <c r="CB15" s="11" t="str">
        <f>BR28</f>
        <v>五反田</v>
      </c>
      <c r="CC15" s="11" t="str">
        <f>BS28</f>
        <v>萌里</v>
      </c>
      <c r="CD15" s="11" t="str">
        <f>BT28</f>
        <v>(鹿･T-HOPS)</v>
      </c>
    </row>
    <row r="16" spans="1:82" ht="13.5">
      <c r="A16" s="208">
        <v>14</v>
      </c>
      <c r="B16" s="50" t="s">
        <v>577</v>
      </c>
      <c r="C16" s="70" t="s">
        <v>829</v>
      </c>
      <c r="D16" s="204" t="s">
        <v>598</v>
      </c>
      <c r="E16" s="152" t="s">
        <v>830</v>
      </c>
      <c r="F16" s="152"/>
      <c r="H16" s="207">
        <v>14</v>
      </c>
      <c r="I16" s="50" t="s">
        <v>441</v>
      </c>
      <c r="J16" s="70" t="s">
        <v>442</v>
      </c>
      <c r="K16" s="204" t="s">
        <v>443</v>
      </c>
      <c r="L16" s="152" t="s">
        <v>444</v>
      </c>
      <c r="N16" s="222">
        <v>7</v>
      </c>
      <c r="O16" s="50" t="s">
        <v>884</v>
      </c>
      <c r="P16" s="50" t="s">
        <v>1031</v>
      </c>
      <c r="Q16" s="109" t="s">
        <v>1032</v>
      </c>
      <c r="R16" s="152" t="s">
        <v>887</v>
      </c>
      <c r="S16" s="11">
        <v>14</v>
      </c>
      <c r="T16" s="48" t="str">
        <f>O29</f>
        <v>石井</v>
      </c>
      <c r="U16" s="48" t="str">
        <f>P29</f>
        <v>智久</v>
      </c>
      <c r="V16" s="48" t="str">
        <f>Q29</f>
        <v>(宮・ｼｰｶﾞｲｱTC）</v>
      </c>
      <c r="W16" s="48">
        <v>14</v>
      </c>
      <c r="X16" s="48" t="str">
        <f>O30</f>
        <v>小村</v>
      </c>
      <c r="Y16" s="48" t="str">
        <f>P30</f>
        <v>拓也</v>
      </c>
      <c r="Z16" s="48" t="str">
        <f>Q30</f>
        <v>(宮・ｻｻﾞﾝﾌｨｰﾙﾄﾞ）</v>
      </c>
      <c r="AB16" s="187">
        <v>7</v>
      </c>
      <c r="AC16" s="50" t="s">
        <v>494</v>
      </c>
      <c r="AD16" s="70" t="s">
        <v>1136</v>
      </c>
      <c r="AE16" s="201" t="s">
        <v>1176</v>
      </c>
      <c r="AF16" s="152" t="s">
        <v>497</v>
      </c>
      <c r="AG16" s="11">
        <v>14</v>
      </c>
      <c r="AH16" s="48" t="str">
        <f>AC29</f>
        <v>田中</v>
      </c>
      <c r="AI16" s="48" t="str">
        <f>AD29</f>
        <v>亮大</v>
      </c>
      <c r="AJ16" s="48" t="str">
        <f>AE29</f>
        <v>(鹿･WATCJr)</v>
      </c>
      <c r="AK16" s="48">
        <v>14</v>
      </c>
      <c r="AL16" s="48" t="str">
        <f>AC30</f>
        <v>時岡</v>
      </c>
      <c r="AM16" s="48" t="str">
        <f>AD30</f>
        <v>悠</v>
      </c>
      <c r="AN16" s="48" t="str">
        <f>AE30</f>
        <v>(鹿･NJT)</v>
      </c>
      <c r="AO16" s="48"/>
      <c r="AP16" s="216">
        <v>7</v>
      </c>
      <c r="AQ16" s="50" t="s">
        <v>682</v>
      </c>
      <c r="AR16" s="50" t="s">
        <v>654</v>
      </c>
      <c r="AS16" s="152" t="s">
        <v>683</v>
      </c>
      <c r="AT16" s="152" t="s">
        <v>684</v>
      </c>
      <c r="AV16" s="11">
        <v>14</v>
      </c>
      <c r="AW16" s="11" t="str">
        <f>AQ29</f>
        <v>宮地</v>
      </c>
      <c r="AX16" s="11" t="str">
        <f>AR29</f>
        <v>真知香</v>
      </c>
      <c r="AY16" s="11" t="str">
        <f>AS29</f>
        <v>(福・門司ＬＴＣ）</v>
      </c>
      <c r="AZ16" s="11">
        <v>14</v>
      </c>
      <c r="BA16" s="11" t="str">
        <f>AQ30</f>
        <v>城﨑</v>
      </c>
      <c r="BB16" s="11" t="str">
        <f>AR30</f>
        <v>綾花</v>
      </c>
      <c r="BC16" s="11" t="str">
        <f>AS30</f>
        <v>(福･ﾌﾞﾗｲﾄﾃﾆｽｾﾝﾀｰ)</v>
      </c>
      <c r="BE16" s="213">
        <v>14</v>
      </c>
      <c r="BF16" s="50" t="s">
        <v>478</v>
      </c>
      <c r="BG16" s="50" t="s">
        <v>706</v>
      </c>
      <c r="BH16" s="109" t="s">
        <v>480</v>
      </c>
      <c r="BI16" s="152" t="s">
        <v>707</v>
      </c>
      <c r="BK16" s="267">
        <v>14</v>
      </c>
      <c r="BL16" s="50" t="s">
        <v>551</v>
      </c>
      <c r="BM16" s="50" t="s">
        <v>552</v>
      </c>
      <c r="BN16" s="152" t="s">
        <v>611</v>
      </c>
      <c r="BO16" s="152" t="s">
        <v>612</v>
      </c>
      <c r="BQ16" s="187">
        <v>7</v>
      </c>
      <c r="BR16" s="50" t="s">
        <v>647</v>
      </c>
      <c r="BS16" s="50" t="s">
        <v>648</v>
      </c>
      <c r="BT16" s="108" t="s">
        <v>1246</v>
      </c>
      <c r="BU16" s="152" t="s">
        <v>655</v>
      </c>
      <c r="BW16" s="11">
        <v>14</v>
      </c>
      <c r="BX16" s="11" t="str">
        <f>BR29</f>
        <v>高山</v>
      </c>
      <c r="BY16" s="11" t="str">
        <f>BS29</f>
        <v>奈津実</v>
      </c>
      <c r="BZ16" s="11" t="str">
        <f>BT29</f>
        <v>(福･春日西TC)</v>
      </c>
      <c r="CA16" s="11">
        <v>14</v>
      </c>
      <c r="CB16" s="11" t="str">
        <f>BR30</f>
        <v>的場</v>
      </c>
      <c r="CC16" s="11" t="str">
        <f>BS30</f>
        <v>涼夏</v>
      </c>
      <c r="CD16" s="11" t="str">
        <f>BT30</f>
        <v>(福･ﾌｧｲﾝﾋﾙｽﾞTC)</v>
      </c>
    </row>
    <row r="17" spans="1:82" ht="13.5">
      <c r="A17" s="208">
        <v>15</v>
      </c>
      <c r="B17" s="50" t="s">
        <v>831</v>
      </c>
      <c r="C17" s="50" t="s">
        <v>832</v>
      </c>
      <c r="D17" s="108" t="s">
        <v>833</v>
      </c>
      <c r="E17" s="152" t="s">
        <v>834</v>
      </c>
      <c r="F17" s="152"/>
      <c r="H17" s="208">
        <v>15</v>
      </c>
      <c r="I17" s="50" t="s">
        <v>445</v>
      </c>
      <c r="J17" s="70" t="s">
        <v>446</v>
      </c>
      <c r="K17" s="204" t="s">
        <v>447</v>
      </c>
      <c r="L17" s="152" t="s">
        <v>448</v>
      </c>
      <c r="N17" s="222">
        <v>8</v>
      </c>
      <c r="O17" s="50" t="s">
        <v>876</v>
      </c>
      <c r="P17" s="50" t="s">
        <v>877</v>
      </c>
      <c r="Q17" s="152" t="s">
        <v>878</v>
      </c>
      <c r="R17" s="109" t="s">
        <v>879</v>
      </c>
      <c r="S17" s="11">
        <v>15</v>
      </c>
      <c r="T17" s="48" t="str">
        <f>O31</f>
        <v>山口</v>
      </c>
      <c r="U17" s="48" t="str">
        <f>P31</f>
        <v>颯也</v>
      </c>
      <c r="V17" s="48" t="str">
        <f>Q31</f>
        <v>(福・筑陽学園中）</v>
      </c>
      <c r="W17" s="48">
        <v>15</v>
      </c>
      <c r="X17" s="48" t="str">
        <f>O32</f>
        <v>尊田</v>
      </c>
      <c r="Y17" s="48" t="str">
        <f>P32</f>
        <v>海司</v>
      </c>
      <c r="Z17" s="48" t="str">
        <f>Q32</f>
        <v>(福・筑陽学園中）</v>
      </c>
      <c r="AB17" s="187">
        <v>8</v>
      </c>
      <c r="AC17" s="50" t="s">
        <v>1112</v>
      </c>
      <c r="AD17" s="70" t="s">
        <v>1113</v>
      </c>
      <c r="AE17" s="201" t="s">
        <v>1157</v>
      </c>
      <c r="AF17" s="152" t="s">
        <v>1158</v>
      </c>
      <c r="AG17" s="11">
        <v>15</v>
      </c>
      <c r="AH17" s="48" t="str">
        <f>AC31</f>
        <v>山田</v>
      </c>
      <c r="AI17" s="48" t="str">
        <f>AD31</f>
        <v>匠陛</v>
      </c>
      <c r="AJ17" s="48" t="str">
        <f>AE31</f>
        <v>(佐・ｼﾞｮｲﾊﾟｰｸﾃﾆｽｾﾝﾀｰ)</v>
      </c>
      <c r="AK17" s="48">
        <v>15</v>
      </c>
      <c r="AL17" s="48" t="str">
        <f>AC32</f>
        <v>栗山</v>
      </c>
      <c r="AM17" s="48" t="str">
        <f>AD32</f>
        <v>拓也</v>
      </c>
      <c r="AN17" s="48" t="str">
        <f>AE32</f>
        <v>(佐･太閤TC)</v>
      </c>
      <c r="AO17" s="48"/>
      <c r="AP17" s="219">
        <v>8</v>
      </c>
      <c r="AQ17" s="159" t="s">
        <v>482</v>
      </c>
      <c r="AR17" s="159" t="s">
        <v>936</v>
      </c>
      <c r="AS17" s="108" t="s">
        <v>937</v>
      </c>
      <c r="AT17" s="198" t="s">
        <v>938</v>
      </c>
      <c r="AV17" s="11">
        <v>15</v>
      </c>
      <c r="AW17" s="11" t="str">
        <f>AQ31</f>
        <v>幸喜</v>
      </c>
      <c r="AX17" s="11" t="str">
        <f>AR31</f>
        <v>愛加里</v>
      </c>
      <c r="AY17" s="11" t="str">
        <f>AS31</f>
        <v>(沖･あげな中)</v>
      </c>
      <c r="AZ17" s="11">
        <v>15</v>
      </c>
      <c r="BA17" s="11" t="str">
        <f>AQ32</f>
        <v>川畑</v>
      </c>
      <c r="BB17" s="11" t="str">
        <f>AR32</f>
        <v>真美</v>
      </c>
      <c r="BC17" s="11" t="str">
        <f>AS32</f>
        <v>(沖･Gen TS）</v>
      </c>
      <c r="BE17" s="213">
        <v>15</v>
      </c>
      <c r="BF17" s="57" t="s">
        <v>708</v>
      </c>
      <c r="BG17" s="57" t="s">
        <v>709</v>
      </c>
      <c r="BH17" s="108" t="s">
        <v>710</v>
      </c>
      <c r="BI17" s="158" t="s">
        <v>711</v>
      </c>
      <c r="BK17" s="267">
        <v>15</v>
      </c>
      <c r="BL17" s="50" t="s">
        <v>553</v>
      </c>
      <c r="BM17" s="50" t="s">
        <v>554</v>
      </c>
      <c r="BN17" s="152" t="s">
        <v>472</v>
      </c>
      <c r="BO17" s="152" t="s">
        <v>613</v>
      </c>
      <c r="BQ17" s="187">
        <v>8</v>
      </c>
      <c r="BR17" s="50" t="s">
        <v>563</v>
      </c>
      <c r="BS17" s="50" t="s">
        <v>1214</v>
      </c>
      <c r="BT17" s="108" t="s">
        <v>1247</v>
      </c>
      <c r="BU17" s="152" t="s">
        <v>623</v>
      </c>
      <c r="BW17" s="11">
        <v>15</v>
      </c>
      <c r="BX17" s="11" t="str">
        <f>BR31</f>
        <v>楚南</v>
      </c>
      <c r="BY17" s="11" t="str">
        <f>BS31</f>
        <v>美波</v>
      </c>
      <c r="BZ17" s="11" t="str">
        <f>BT31</f>
        <v>(沖･JIN Jr)</v>
      </c>
      <c r="CA17" s="11">
        <v>15</v>
      </c>
      <c r="CB17" s="11" t="str">
        <f>BR32</f>
        <v>濱口</v>
      </c>
      <c r="CC17" s="11" t="str">
        <f>BS32</f>
        <v>鹿子</v>
      </c>
      <c r="CD17" s="11" t="str">
        <f>BT32</f>
        <v>(沖･Team Hｏｐ)</v>
      </c>
    </row>
    <row r="18" spans="1:82" ht="13.5">
      <c r="A18" s="208">
        <v>16</v>
      </c>
      <c r="B18" s="50" t="s">
        <v>835</v>
      </c>
      <c r="C18" s="70" t="s">
        <v>836</v>
      </c>
      <c r="D18" s="204" t="s">
        <v>807</v>
      </c>
      <c r="E18" s="152" t="s">
        <v>837</v>
      </c>
      <c r="F18" s="152"/>
      <c r="H18" s="207">
        <v>16</v>
      </c>
      <c r="I18" s="50" t="s">
        <v>449</v>
      </c>
      <c r="J18" s="70" t="s">
        <v>450</v>
      </c>
      <c r="K18" s="204" t="s">
        <v>451</v>
      </c>
      <c r="L18" s="152" t="s">
        <v>452</v>
      </c>
      <c r="N18" s="221">
        <v>8</v>
      </c>
      <c r="O18" s="107" t="s">
        <v>868</v>
      </c>
      <c r="P18" s="107" t="s">
        <v>869</v>
      </c>
      <c r="Q18" s="108" t="s">
        <v>870</v>
      </c>
      <c r="R18" s="196" t="s">
        <v>871</v>
      </c>
      <c r="S18" s="11">
        <v>16</v>
      </c>
      <c r="T18" s="48" t="str">
        <f>O33</f>
        <v>佐伯</v>
      </c>
      <c r="U18" s="48" t="str">
        <f>P33</f>
        <v>直政</v>
      </c>
      <c r="V18" s="48" t="str">
        <f>Q33</f>
        <v>(大･LOB．TA)</v>
      </c>
      <c r="W18" s="48">
        <v>16</v>
      </c>
      <c r="X18" s="48" t="str">
        <f>O34</f>
        <v>永富</v>
      </c>
      <c r="Y18" s="48" t="str">
        <f>P34</f>
        <v>康太郎</v>
      </c>
      <c r="Z18" s="48" t="str">
        <f>Q34</f>
        <v>(大・LOB.TA）</v>
      </c>
      <c r="AB18" s="187">
        <v>8</v>
      </c>
      <c r="AC18" s="50" t="s">
        <v>1114</v>
      </c>
      <c r="AD18" s="70" t="s">
        <v>1115</v>
      </c>
      <c r="AE18" s="201" t="s">
        <v>1159</v>
      </c>
      <c r="AF18" s="152" t="s">
        <v>1160</v>
      </c>
      <c r="AG18" s="11">
        <v>16</v>
      </c>
      <c r="AH18" s="48" t="str">
        <f>AC33</f>
        <v>東</v>
      </c>
      <c r="AI18" s="48" t="str">
        <f>AD33</f>
        <v>侑磨</v>
      </c>
      <c r="AJ18" s="48" t="str">
        <f>AE33</f>
        <v>(鹿･STA)</v>
      </c>
      <c r="AK18" s="48">
        <v>16</v>
      </c>
      <c r="AL18" s="48" t="str">
        <f>AC34</f>
        <v>牧田</v>
      </c>
      <c r="AM18" s="48" t="str">
        <f>AD34</f>
        <v>昂也</v>
      </c>
      <c r="AN18" s="48" t="str">
        <f>AE34</f>
        <v>(鹿･松野Jr)</v>
      </c>
      <c r="AO18" s="48"/>
      <c r="AP18" s="216">
        <v>8</v>
      </c>
      <c r="AQ18" s="50" t="s">
        <v>939</v>
      </c>
      <c r="AR18" s="50" t="s">
        <v>940</v>
      </c>
      <c r="AS18" s="108" t="s">
        <v>941</v>
      </c>
      <c r="AT18" s="152" t="s">
        <v>942</v>
      </c>
      <c r="AV18" s="11">
        <v>16</v>
      </c>
      <c r="AW18" s="11" t="str">
        <f>AQ33</f>
        <v>佐藤</v>
      </c>
      <c r="AX18" s="11" t="str">
        <f>AR33</f>
        <v>愛里</v>
      </c>
      <c r="AY18" s="11" t="str">
        <f>AS33</f>
        <v>(大･BEKITT)</v>
      </c>
      <c r="AZ18" s="11">
        <v>16</v>
      </c>
      <c r="BA18" s="11" t="str">
        <f>AQ34</f>
        <v>貴田</v>
      </c>
      <c r="BB18" s="11" t="str">
        <f>AR34</f>
        <v>祥子</v>
      </c>
      <c r="BC18" s="11" t="str">
        <f>AS34</f>
        <v>(大･BEKITT)</v>
      </c>
      <c r="BE18" s="213">
        <v>16</v>
      </c>
      <c r="BF18" s="50" t="s">
        <v>712</v>
      </c>
      <c r="BG18" s="50" t="s">
        <v>713</v>
      </c>
      <c r="BH18" s="152" t="s">
        <v>616</v>
      </c>
      <c r="BI18" s="152" t="s">
        <v>714</v>
      </c>
      <c r="BK18" s="267">
        <v>16</v>
      </c>
      <c r="BL18" s="50" t="s">
        <v>555</v>
      </c>
      <c r="BM18" s="50" t="s">
        <v>556</v>
      </c>
      <c r="BN18" s="152" t="s">
        <v>614</v>
      </c>
      <c r="BO18" s="152" t="s">
        <v>615</v>
      </c>
      <c r="BQ18" s="187">
        <v>8</v>
      </c>
      <c r="BR18" s="50" t="s">
        <v>1027</v>
      </c>
      <c r="BS18" s="50" t="s">
        <v>1215</v>
      </c>
      <c r="BT18" s="108" t="s">
        <v>1248</v>
      </c>
      <c r="BU18" s="152" t="s">
        <v>1249</v>
      </c>
      <c r="BW18" s="11">
        <v>16</v>
      </c>
      <c r="BX18" s="11" t="str">
        <f>BR33</f>
        <v>本多</v>
      </c>
      <c r="BY18" s="11" t="str">
        <f>BS33</f>
        <v>由芽</v>
      </c>
      <c r="BZ18" s="11" t="str">
        <f>BT33</f>
        <v>(佐･ﾌｧｲﾋﾙｽﾞJr)</v>
      </c>
      <c r="CA18" s="11">
        <v>16</v>
      </c>
      <c r="CB18" s="11" t="str">
        <f>BR34</f>
        <v>有馬</v>
      </c>
      <c r="CC18" s="11" t="str">
        <f>BS34</f>
        <v>南々海</v>
      </c>
      <c r="CD18" s="11" t="str">
        <f>BT34</f>
        <v>(佐･ﾌｧｲﾋﾙｽﾞJr)</v>
      </c>
    </row>
    <row r="19" spans="1:82" ht="13.5">
      <c r="A19" s="207">
        <v>17</v>
      </c>
      <c r="B19" s="50" t="s">
        <v>838</v>
      </c>
      <c r="C19" s="70" t="s">
        <v>839</v>
      </c>
      <c r="D19" s="204" t="s">
        <v>840</v>
      </c>
      <c r="E19" s="152" t="s">
        <v>841</v>
      </c>
      <c r="F19" s="152"/>
      <c r="H19" s="208">
        <v>17</v>
      </c>
      <c r="I19" s="50" t="s">
        <v>453</v>
      </c>
      <c r="J19" s="70" t="s">
        <v>454</v>
      </c>
      <c r="K19" s="204" t="s">
        <v>428</v>
      </c>
      <c r="L19" s="152" t="s">
        <v>455</v>
      </c>
      <c r="N19" s="221">
        <v>9</v>
      </c>
      <c r="O19" s="50" t="s">
        <v>842</v>
      </c>
      <c r="P19" s="50" t="s">
        <v>843</v>
      </c>
      <c r="Q19" s="109" t="s">
        <v>1033</v>
      </c>
      <c r="R19" s="152" t="s">
        <v>845</v>
      </c>
      <c r="S19" s="11">
        <v>17</v>
      </c>
      <c r="T19" s="48" t="str">
        <f>O35</f>
        <v>吉田</v>
      </c>
      <c r="U19" s="48" t="str">
        <f>P35</f>
        <v>唯将</v>
      </c>
      <c r="V19" s="48" t="str">
        <f>Q35</f>
        <v>(長・ﾄﾚﾃﾞｨｱTC)</v>
      </c>
      <c r="W19" s="48">
        <v>17</v>
      </c>
      <c r="X19" s="48" t="str">
        <f>O36</f>
        <v>野田</v>
      </c>
      <c r="Y19" s="48" t="str">
        <f>P36</f>
        <v>哲平</v>
      </c>
      <c r="Z19" s="48" t="str">
        <f>Q36</f>
        <v>(長・ﾄﾚﾃﾞｨｱTC)</v>
      </c>
      <c r="AB19" s="187">
        <v>9</v>
      </c>
      <c r="AC19" s="50" t="s">
        <v>1139</v>
      </c>
      <c r="AD19" s="70" t="s">
        <v>1140</v>
      </c>
      <c r="AE19" s="204" t="s">
        <v>1179</v>
      </c>
      <c r="AF19" s="152" t="s">
        <v>1180</v>
      </c>
      <c r="AG19" s="11">
        <v>17</v>
      </c>
      <c r="AH19" s="48" t="str">
        <f>AC35</f>
        <v>井口</v>
      </c>
      <c r="AI19" s="48" t="str">
        <f>AD35</f>
        <v>仁平</v>
      </c>
      <c r="AJ19" s="48" t="str">
        <f>AE35</f>
        <v>(宮・ｼｰｶﾞｲｱTC)</v>
      </c>
      <c r="AK19" s="48">
        <v>17</v>
      </c>
      <c r="AL19" s="48" t="str">
        <f>AC36</f>
        <v>吉弘</v>
      </c>
      <c r="AM19" s="48" t="str">
        <f>AD36</f>
        <v>幸平</v>
      </c>
      <c r="AN19" s="48" t="str">
        <f>AE36</f>
        <v>(宮・ｼｰｶﾞｲｱTC)</v>
      </c>
      <c r="AO19" s="48"/>
      <c r="AP19" s="218">
        <v>9</v>
      </c>
      <c r="AQ19" s="50" t="s">
        <v>519</v>
      </c>
      <c r="AR19" s="50" t="s">
        <v>769</v>
      </c>
      <c r="AS19" s="152" t="s">
        <v>943</v>
      </c>
      <c r="AT19" s="152" t="s">
        <v>770</v>
      </c>
      <c r="AV19" s="11">
        <v>17</v>
      </c>
      <c r="AW19" s="11" t="str">
        <f>AQ35</f>
        <v>田崎</v>
      </c>
      <c r="AX19" s="11" t="str">
        <f>AR35</f>
        <v>莉那</v>
      </c>
      <c r="AY19" s="11" t="str">
        <f>AS35</f>
        <v>(熊・ｸﾗﾌﾞﾊｳｽJr)</v>
      </c>
      <c r="AZ19" s="11">
        <v>17</v>
      </c>
      <c r="BA19" s="11" t="str">
        <f>AQ36</f>
        <v>高木</v>
      </c>
      <c r="BB19" s="11" t="str">
        <f>AR36</f>
        <v>朝香</v>
      </c>
      <c r="BC19" s="11" t="str">
        <f>AS36</f>
        <v>(熊・熊本庭球塾）</v>
      </c>
      <c r="BE19" s="213">
        <v>17</v>
      </c>
      <c r="BF19" s="49" t="s">
        <v>715</v>
      </c>
      <c r="BG19" s="49" t="s">
        <v>716</v>
      </c>
      <c r="BH19" s="109" t="s">
        <v>717</v>
      </c>
      <c r="BI19" s="157" t="s">
        <v>718</v>
      </c>
      <c r="BK19" s="267">
        <v>17</v>
      </c>
      <c r="BL19" s="50" t="s">
        <v>557</v>
      </c>
      <c r="BM19" s="50" t="s">
        <v>558</v>
      </c>
      <c r="BN19" s="152" t="s">
        <v>616</v>
      </c>
      <c r="BO19" s="152" t="s">
        <v>617</v>
      </c>
      <c r="BQ19" s="187">
        <v>9</v>
      </c>
      <c r="BR19" s="49" t="s">
        <v>555</v>
      </c>
      <c r="BS19" s="49" t="s">
        <v>556</v>
      </c>
      <c r="BT19" s="108" t="s">
        <v>614</v>
      </c>
      <c r="BU19" s="157" t="s">
        <v>615</v>
      </c>
      <c r="BW19" s="11">
        <v>17</v>
      </c>
      <c r="BX19" s="11" t="str">
        <f>BR35</f>
        <v>伊藤</v>
      </c>
      <c r="BY19" s="11" t="str">
        <f>BS35</f>
        <v>百合香</v>
      </c>
      <c r="BZ19" s="11" t="str">
        <f>BT35</f>
        <v>(福･九州国際TC)</v>
      </c>
      <c r="CA19" s="11">
        <v>17</v>
      </c>
      <c r="CB19" s="11" t="str">
        <f>BR36</f>
        <v>矢吹</v>
      </c>
      <c r="CC19" s="11" t="str">
        <f>BS36</f>
        <v>恵梨</v>
      </c>
      <c r="CD19" s="11" t="str">
        <f>BT36</f>
        <v>(福･九州国際TC)</v>
      </c>
    </row>
    <row r="20" spans="1:82" ht="13.5">
      <c r="A20" s="209">
        <v>18</v>
      </c>
      <c r="B20" s="50" t="s">
        <v>842</v>
      </c>
      <c r="C20" s="70" t="s">
        <v>843</v>
      </c>
      <c r="D20" s="204" t="s">
        <v>844</v>
      </c>
      <c r="E20" s="152" t="s">
        <v>845</v>
      </c>
      <c r="F20" s="152"/>
      <c r="H20" s="207">
        <v>18</v>
      </c>
      <c r="I20" s="50" t="s">
        <v>456</v>
      </c>
      <c r="J20" s="70" t="s">
        <v>457</v>
      </c>
      <c r="K20" s="204" t="s">
        <v>458</v>
      </c>
      <c r="L20" s="152" t="s">
        <v>459</v>
      </c>
      <c r="N20" s="222">
        <v>9</v>
      </c>
      <c r="O20" s="50" t="s">
        <v>1034</v>
      </c>
      <c r="P20" s="50" t="s">
        <v>1035</v>
      </c>
      <c r="Q20" s="152" t="s">
        <v>1036</v>
      </c>
      <c r="R20" s="109" t="s">
        <v>1037</v>
      </c>
      <c r="S20" s="11">
        <v>18</v>
      </c>
      <c r="T20" s="48" t="str">
        <f>O37</f>
        <v>小崎</v>
      </c>
      <c r="U20" s="48" t="str">
        <f>P37</f>
        <v>直人</v>
      </c>
      <c r="V20" s="48" t="str">
        <f>Q37</f>
        <v>(熊・RKKﾙｰﾃﾞﾝｽTC）</v>
      </c>
      <c r="W20" s="48">
        <v>18</v>
      </c>
      <c r="X20" s="48" t="str">
        <f>O38</f>
        <v>成松</v>
      </c>
      <c r="Y20" s="48" t="str">
        <f>P38</f>
        <v>智希</v>
      </c>
      <c r="Z20" s="48" t="str">
        <f>Q38</f>
        <v>(熊・RKKﾙｰﾃﾞﾝｽTC）</v>
      </c>
      <c r="AB20" s="187">
        <v>9</v>
      </c>
      <c r="AC20" s="50" t="s">
        <v>538</v>
      </c>
      <c r="AD20" s="70" t="s">
        <v>1141</v>
      </c>
      <c r="AE20" s="204" t="s">
        <v>1181</v>
      </c>
      <c r="AF20" s="152" t="s">
        <v>1182</v>
      </c>
      <c r="AG20" s="11">
        <v>18</v>
      </c>
      <c r="AH20" s="48" t="str">
        <f>AC37</f>
        <v>槇</v>
      </c>
      <c r="AI20" s="48" t="str">
        <f>AD37</f>
        <v>航陽</v>
      </c>
      <c r="AJ20" s="48" t="str">
        <f>AE37</f>
        <v>(佐･IDS)</v>
      </c>
      <c r="AK20" s="48">
        <v>18</v>
      </c>
      <c r="AL20" s="48" t="str">
        <f>AC38</f>
        <v>西川</v>
      </c>
      <c r="AM20" s="48" t="str">
        <f>AD38</f>
        <v>俊洋</v>
      </c>
      <c r="AN20" s="48" t="str">
        <f>AE38</f>
        <v>(佐･IDS)</v>
      </c>
      <c r="AO20" s="48"/>
      <c r="AP20" s="216">
        <v>9</v>
      </c>
      <c r="AQ20" s="49" t="s">
        <v>765</v>
      </c>
      <c r="AR20" s="49" t="s">
        <v>944</v>
      </c>
      <c r="AS20" s="109" t="s">
        <v>943</v>
      </c>
      <c r="AT20" s="157" t="s">
        <v>945</v>
      </c>
      <c r="AV20" s="11">
        <v>18</v>
      </c>
      <c r="AW20" s="11" t="str">
        <f>AQ37</f>
        <v>緒方</v>
      </c>
      <c r="AX20" s="11" t="str">
        <f>AR37</f>
        <v>葉台子</v>
      </c>
      <c r="AY20" s="11" t="str">
        <f>AS37</f>
        <v>(佐・ｳｨﾝﾌﾞﾙﾄﾞﾝ九州）</v>
      </c>
      <c r="AZ20" s="11">
        <v>18</v>
      </c>
      <c r="BA20" s="11" t="str">
        <f>AQ38</f>
        <v>大森</v>
      </c>
      <c r="BB20" s="11" t="str">
        <f>AR38</f>
        <v>詩織</v>
      </c>
      <c r="BC20" s="11" t="str">
        <f>AS38</f>
        <v>(佐・ｳｨﾝﾌﾞﾙﾄﾞﾝ九州）</v>
      </c>
      <c r="BE20" s="213">
        <v>18</v>
      </c>
      <c r="BF20" s="49" t="s">
        <v>719</v>
      </c>
      <c r="BG20" s="69" t="s">
        <v>720</v>
      </c>
      <c r="BH20" s="157" t="s">
        <v>721</v>
      </c>
      <c r="BI20" s="157" t="s">
        <v>722</v>
      </c>
      <c r="BK20" s="267">
        <v>18</v>
      </c>
      <c r="BL20" s="50" t="s">
        <v>559</v>
      </c>
      <c r="BM20" s="50" t="s">
        <v>560</v>
      </c>
      <c r="BN20" s="152" t="s">
        <v>618</v>
      </c>
      <c r="BO20" s="152" t="s">
        <v>619</v>
      </c>
      <c r="BQ20" s="187">
        <v>9</v>
      </c>
      <c r="BR20" s="50" t="s">
        <v>571</v>
      </c>
      <c r="BS20" s="50" t="s">
        <v>572</v>
      </c>
      <c r="BT20" s="108" t="s">
        <v>630</v>
      </c>
      <c r="BU20" s="152" t="s">
        <v>631</v>
      </c>
      <c r="BW20" s="11">
        <v>18</v>
      </c>
      <c r="BX20" s="11" t="str">
        <f>BR37</f>
        <v>川畑</v>
      </c>
      <c r="BY20" s="11" t="str">
        <f>BS37</f>
        <v>蛍</v>
      </c>
      <c r="BZ20" s="11" t="str">
        <f>BT37</f>
        <v>(鹿･KAZE)</v>
      </c>
      <c r="CA20" s="11">
        <v>18</v>
      </c>
      <c r="CB20" s="11" t="str">
        <f>BR38</f>
        <v>恒吉</v>
      </c>
      <c r="CC20" s="11" t="str">
        <f>BS38</f>
        <v>春花</v>
      </c>
      <c r="CD20" s="11" t="str">
        <f>BT38</f>
        <v>(鹿･ﾌｼﾞJr)</v>
      </c>
    </row>
    <row r="21" spans="1:82" ht="13.5">
      <c r="A21" s="208">
        <v>19</v>
      </c>
      <c r="B21" s="50" t="s">
        <v>846</v>
      </c>
      <c r="C21" s="50" t="s">
        <v>847</v>
      </c>
      <c r="D21" s="108" t="s">
        <v>848</v>
      </c>
      <c r="E21" s="152" t="s">
        <v>849</v>
      </c>
      <c r="F21" s="152"/>
      <c r="H21" s="208">
        <v>19</v>
      </c>
      <c r="I21" s="50" t="s">
        <v>445</v>
      </c>
      <c r="J21" s="70" t="s">
        <v>460</v>
      </c>
      <c r="K21" s="204" t="s">
        <v>461</v>
      </c>
      <c r="L21" s="152" t="s">
        <v>462</v>
      </c>
      <c r="N21" s="221">
        <v>10</v>
      </c>
      <c r="O21" s="50" t="s">
        <v>815</v>
      </c>
      <c r="P21" s="50" t="s">
        <v>816</v>
      </c>
      <c r="Q21" s="109" t="s">
        <v>817</v>
      </c>
      <c r="R21" s="152" t="s">
        <v>818</v>
      </c>
      <c r="S21" s="11">
        <v>19</v>
      </c>
      <c r="T21" s="48" t="str">
        <f>O39</f>
        <v>池田</v>
      </c>
      <c r="U21" s="48" t="str">
        <f>P39</f>
        <v>智博</v>
      </c>
      <c r="V21" s="48" t="str">
        <f>Q39</f>
        <v>(佐・太閤TC）</v>
      </c>
      <c r="W21" s="48">
        <v>19</v>
      </c>
      <c r="X21" s="48" t="str">
        <f>O40</f>
        <v>吉開</v>
      </c>
      <c r="Y21" s="48" t="str">
        <f>P40</f>
        <v>健太</v>
      </c>
      <c r="Z21" s="48" t="str">
        <f>Q40</f>
        <v>(佐・太閤TC）</v>
      </c>
      <c r="AB21" s="187">
        <v>10</v>
      </c>
      <c r="AC21" s="50" t="s">
        <v>519</v>
      </c>
      <c r="AD21" s="70" t="s">
        <v>520</v>
      </c>
      <c r="AE21" s="201" t="s">
        <v>468</v>
      </c>
      <c r="AF21" s="152" t="s">
        <v>526</v>
      </c>
      <c r="AG21" s="11">
        <v>19</v>
      </c>
      <c r="AH21" s="48" t="str">
        <f>AC39</f>
        <v>西野</v>
      </c>
      <c r="AI21" s="48" t="str">
        <f>AD39</f>
        <v>拓郎</v>
      </c>
      <c r="AJ21" s="48" t="str">
        <f>AE39</f>
        <v>(長・佐世保ＬTC)</v>
      </c>
      <c r="AK21" s="48">
        <v>19</v>
      </c>
      <c r="AL21" s="48" t="str">
        <f>AC40</f>
        <v>江代</v>
      </c>
      <c r="AM21" s="48" t="str">
        <f>AD40</f>
        <v>光甫</v>
      </c>
      <c r="AN21" s="48" t="str">
        <f>AE40</f>
        <v>(長・佐世保ＬTC)</v>
      </c>
      <c r="AO21" s="48"/>
      <c r="AP21" s="216">
        <v>10</v>
      </c>
      <c r="AQ21" s="50" t="s">
        <v>946</v>
      </c>
      <c r="AR21" s="50" t="s">
        <v>947</v>
      </c>
      <c r="AS21" s="108" t="s">
        <v>763</v>
      </c>
      <c r="AT21" s="152" t="s">
        <v>948</v>
      </c>
      <c r="AV21" s="11">
        <v>19</v>
      </c>
      <c r="AW21" s="11" t="str">
        <f>AQ39</f>
        <v>佐久田</v>
      </c>
      <c r="AX21" s="11" t="str">
        <f>AR39</f>
        <v>茜</v>
      </c>
      <c r="AY21" s="11" t="str">
        <f>AS39</f>
        <v>(沖･ﾋｰﾛｰTS)</v>
      </c>
      <c r="AZ21" s="11">
        <v>19</v>
      </c>
      <c r="BA21" s="11" t="str">
        <f>AQ40</f>
        <v>平田</v>
      </c>
      <c r="BB21" s="11" t="str">
        <f>AR40</f>
        <v>詩乃</v>
      </c>
      <c r="BC21" s="11" t="str">
        <f>AS40</f>
        <v>(沖・JIN Jr)</v>
      </c>
      <c r="BE21" s="213">
        <v>19</v>
      </c>
      <c r="BF21" s="49" t="s">
        <v>723</v>
      </c>
      <c r="BG21" s="49" t="s">
        <v>724</v>
      </c>
      <c r="BH21" s="157" t="s">
        <v>725</v>
      </c>
      <c r="BI21" s="157" t="s">
        <v>726</v>
      </c>
      <c r="BK21" s="267">
        <v>19</v>
      </c>
      <c r="BL21" s="50" t="s">
        <v>561</v>
      </c>
      <c r="BM21" s="50" t="s">
        <v>562</v>
      </c>
      <c r="BN21" s="152" t="s">
        <v>620</v>
      </c>
      <c r="BO21" s="152" t="s">
        <v>621</v>
      </c>
      <c r="BQ21" s="187">
        <v>10</v>
      </c>
      <c r="BR21" s="50" t="s">
        <v>561</v>
      </c>
      <c r="BS21" s="50" t="s">
        <v>562</v>
      </c>
      <c r="BT21" s="108" t="s">
        <v>620</v>
      </c>
      <c r="BU21" s="152" t="s">
        <v>621</v>
      </c>
      <c r="BW21" s="11">
        <v>19</v>
      </c>
      <c r="BX21" s="11" t="str">
        <f>BR39</f>
        <v>江代</v>
      </c>
      <c r="BY21" s="11" t="str">
        <f>BS39</f>
        <v>純菜</v>
      </c>
      <c r="BZ21" s="11" t="str">
        <f>BT39</f>
        <v>(長･佐世保LTC)</v>
      </c>
      <c r="CA21" s="11">
        <v>19</v>
      </c>
      <c r="CB21" s="11" t="str">
        <f>BR40</f>
        <v>川口</v>
      </c>
      <c r="CC21" s="11" t="str">
        <f>BS40</f>
        <v>桃佳</v>
      </c>
      <c r="CD21" s="11" t="str">
        <f>BT40</f>
        <v>(長･佐世保LTC)</v>
      </c>
    </row>
    <row r="22" spans="1:82" ht="13.5">
      <c r="A22" s="207">
        <v>20</v>
      </c>
      <c r="B22" s="50" t="s">
        <v>850</v>
      </c>
      <c r="C22" s="50" t="s">
        <v>851</v>
      </c>
      <c r="D22" s="109" t="s">
        <v>598</v>
      </c>
      <c r="E22" s="152" t="s">
        <v>852</v>
      </c>
      <c r="F22" s="152"/>
      <c r="H22" s="207">
        <v>20</v>
      </c>
      <c r="I22" s="50" t="s">
        <v>463</v>
      </c>
      <c r="J22" s="70" t="s">
        <v>464</v>
      </c>
      <c r="K22" s="204" t="s">
        <v>439</v>
      </c>
      <c r="L22" s="152" t="s">
        <v>465</v>
      </c>
      <c r="N22" s="222">
        <v>10</v>
      </c>
      <c r="O22" s="50" t="s">
        <v>392</v>
      </c>
      <c r="P22" s="50" t="s">
        <v>1038</v>
      </c>
      <c r="Q22" s="109" t="s">
        <v>394</v>
      </c>
      <c r="R22" s="109" t="s">
        <v>1039</v>
      </c>
      <c r="S22" s="11">
        <v>20</v>
      </c>
      <c r="T22" s="48" t="str">
        <f>O41</f>
        <v>石津</v>
      </c>
      <c r="U22" s="48" t="str">
        <f>P41</f>
        <v>聡</v>
      </c>
      <c r="V22" s="48" t="str">
        <f>Q41</f>
        <v>(福･九州国際TC)</v>
      </c>
      <c r="W22" s="48">
        <v>20</v>
      </c>
      <c r="X22" s="48" t="str">
        <f>O42</f>
        <v>佐藤</v>
      </c>
      <c r="Y22" s="48" t="str">
        <f>P42</f>
        <v>祐太</v>
      </c>
      <c r="Z22" s="48" t="str">
        <f>Q42</f>
        <v>(福･九州国際TC)</v>
      </c>
      <c r="AB22" s="187">
        <v>10</v>
      </c>
      <c r="AC22" s="50" t="s">
        <v>1099</v>
      </c>
      <c r="AD22" s="70" t="s">
        <v>1100</v>
      </c>
      <c r="AE22" s="201" t="s">
        <v>1292</v>
      </c>
      <c r="AF22" s="152" t="s">
        <v>1147</v>
      </c>
      <c r="AG22" s="11">
        <v>20</v>
      </c>
      <c r="AH22" s="48" t="str">
        <f>AC41</f>
        <v>栗原</v>
      </c>
      <c r="AI22" s="48" t="str">
        <f>AD41</f>
        <v>侑也</v>
      </c>
      <c r="AJ22" s="48" t="str">
        <f>AE41</f>
        <v>(大･ﾌｧｰｽﾄTC)</v>
      </c>
      <c r="AK22" s="48">
        <v>20</v>
      </c>
      <c r="AL22" s="48" t="str">
        <f>AC42</f>
        <v>首藤</v>
      </c>
      <c r="AM22" s="48" t="str">
        <f>AD42</f>
        <v>慎ﾉ介</v>
      </c>
      <c r="AN22" s="48" t="str">
        <f>AE42</f>
        <v>(大･大分Jr)</v>
      </c>
      <c r="AO22" s="48"/>
      <c r="AP22" s="216">
        <v>10</v>
      </c>
      <c r="AQ22" s="50" t="s">
        <v>515</v>
      </c>
      <c r="AR22" s="50" t="s">
        <v>762</v>
      </c>
      <c r="AS22" s="108" t="s">
        <v>763</v>
      </c>
      <c r="AT22" s="152" t="s">
        <v>764</v>
      </c>
      <c r="AV22" s="11">
        <v>20</v>
      </c>
      <c r="AW22" s="11" t="str">
        <f>AQ41</f>
        <v>西浦</v>
      </c>
      <c r="AX22" s="11" t="str">
        <f>AR41</f>
        <v>朱音</v>
      </c>
      <c r="AY22" s="11" t="str">
        <f>AS41</f>
        <v>(熊･松橋中)</v>
      </c>
      <c r="AZ22" s="11">
        <v>20</v>
      </c>
      <c r="BA22" s="11" t="str">
        <f>AQ42</f>
        <v>徳永</v>
      </c>
      <c r="BB22" s="11" t="str">
        <f>AR42</f>
        <v>愛</v>
      </c>
      <c r="BC22" s="11" t="str">
        <f>AS42</f>
        <v>(熊･RKKﾙｰﾃﾞﾝｽTC) </v>
      </c>
      <c r="BE22" s="213">
        <v>20</v>
      </c>
      <c r="BF22" s="50" t="s">
        <v>727</v>
      </c>
      <c r="BG22" s="50" t="s">
        <v>728</v>
      </c>
      <c r="BH22" s="157" t="s">
        <v>729</v>
      </c>
      <c r="BI22" s="152" t="s">
        <v>730</v>
      </c>
      <c r="BK22" s="267">
        <v>20</v>
      </c>
      <c r="BL22" s="50" t="s">
        <v>563</v>
      </c>
      <c r="BM22" s="50" t="s">
        <v>564</v>
      </c>
      <c r="BN22" s="152" t="s">
        <v>622</v>
      </c>
      <c r="BO22" s="152" t="s">
        <v>623</v>
      </c>
      <c r="BQ22" s="187">
        <v>10</v>
      </c>
      <c r="BR22" s="50" t="s">
        <v>474</v>
      </c>
      <c r="BS22" s="50" t="s">
        <v>1216</v>
      </c>
      <c r="BT22" s="108" t="s">
        <v>620</v>
      </c>
      <c r="BU22" s="152" t="s">
        <v>1250</v>
      </c>
      <c r="BW22" s="11">
        <v>20</v>
      </c>
      <c r="BX22" s="11" t="str">
        <f>BR41</f>
        <v>藤沢</v>
      </c>
      <c r="BY22" s="11" t="str">
        <f>BS41</f>
        <v>遥菜</v>
      </c>
      <c r="BZ22" s="11" t="str">
        <f>BT41</f>
        <v>(大･OTC TC)</v>
      </c>
      <c r="CA22" s="11">
        <v>20</v>
      </c>
      <c r="CB22" s="11" t="str">
        <f>BR42</f>
        <v>野田</v>
      </c>
      <c r="CC22" s="11" t="str">
        <f>BS42</f>
        <v>楓佳</v>
      </c>
      <c r="CD22" s="11" t="str">
        <f>BT42</f>
        <v>(大･OTC TC)</v>
      </c>
    </row>
    <row r="23" spans="1:82" ht="13.5">
      <c r="A23" s="208">
        <v>21</v>
      </c>
      <c r="B23" s="50" t="s">
        <v>846</v>
      </c>
      <c r="C23" s="50" t="s">
        <v>853</v>
      </c>
      <c r="D23" s="108" t="s">
        <v>521</v>
      </c>
      <c r="E23" s="152" t="s">
        <v>854</v>
      </c>
      <c r="F23" s="152"/>
      <c r="H23" s="208">
        <v>21</v>
      </c>
      <c r="I23" s="50" t="s">
        <v>466</v>
      </c>
      <c r="J23" s="70" t="s">
        <v>467</v>
      </c>
      <c r="K23" s="204" t="s">
        <v>468</v>
      </c>
      <c r="L23" s="152" t="s">
        <v>469</v>
      </c>
      <c r="N23" s="221">
        <v>11</v>
      </c>
      <c r="O23" s="50" t="s">
        <v>846</v>
      </c>
      <c r="P23" s="50" t="s">
        <v>1040</v>
      </c>
      <c r="Q23" s="152" t="s">
        <v>848</v>
      </c>
      <c r="R23" s="109" t="s">
        <v>849</v>
      </c>
      <c r="S23" s="11">
        <v>21</v>
      </c>
      <c r="T23" s="48" t="str">
        <f>O43</f>
        <v>荒巻</v>
      </c>
      <c r="U23" s="48" t="str">
        <f>P43</f>
        <v>巧</v>
      </c>
      <c r="V23" s="48" t="str">
        <f>Q43</f>
        <v>(熊･RKKﾙｰﾃﾞﾝｽTC)</v>
      </c>
      <c r="W23" s="48">
        <v>21</v>
      </c>
      <c r="X23" s="48" t="str">
        <f>O44</f>
        <v>椎屋</v>
      </c>
      <c r="Y23" s="48" t="str">
        <f>P44</f>
        <v>知大</v>
      </c>
      <c r="Z23" s="48" t="str">
        <f>Q44</f>
        <v>(熊･ﾋﾞﾊﾞTSながみね)</v>
      </c>
      <c r="AB23" s="187">
        <v>11</v>
      </c>
      <c r="AC23" s="50" t="s">
        <v>463</v>
      </c>
      <c r="AD23" s="70" t="s">
        <v>464</v>
      </c>
      <c r="AE23" s="201" t="s">
        <v>439</v>
      </c>
      <c r="AF23" s="152" t="s">
        <v>465</v>
      </c>
      <c r="AG23" s="11">
        <v>21</v>
      </c>
      <c r="AH23" s="48" t="str">
        <f>AC43</f>
        <v>真﨑</v>
      </c>
      <c r="AI23" s="48" t="str">
        <f>AD43</f>
        <v>一溪</v>
      </c>
      <c r="AJ23" s="48" t="str">
        <f>AE43</f>
        <v>(佐・ｳｨﾝﾌﾞﾙﾄﾞﾝ九州TC)</v>
      </c>
      <c r="AK23" s="48">
        <v>21</v>
      </c>
      <c r="AL23" s="48" t="str">
        <f>AC44</f>
        <v>材木</v>
      </c>
      <c r="AM23" s="48" t="str">
        <f>AD44</f>
        <v>力</v>
      </c>
      <c r="AN23" s="48" t="str">
        <f>AE44</f>
        <v>(佐・ｳｨﾝﾌﾞﾙﾄﾞﾝ九州TC)</v>
      </c>
      <c r="AO23" s="48"/>
      <c r="AP23" s="216">
        <v>11</v>
      </c>
      <c r="AQ23" s="50" t="s">
        <v>723</v>
      </c>
      <c r="AR23" s="50" t="s">
        <v>724</v>
      </c>
      <c r="AS23" s="152" t="s">
        <v>725</v>
      </c>
      <c r="AT23" s="152" t="s">
        <v>726</v>
      </c>
      <c r="AV23" s="11">
        <v>21</v>
      </c>
      <c r="AW23" s="11" t="str">
        <f>AQ43</f>
        <v>渡部</v>
      </c>
      <c r="AX23" s="11" t="str">
        <f>AR43</f>
        <v>李香</v>
      </c>
      <c r="AY23" s="11" t="str">
        <f>AS43</f>
        <v>(宮・小林ＪｒTC）</v>
      </c>
      <c r="AZ23" s="11">
        <v>21</v>
      </c>
      <c r="BA23" s="11" t="str">
        <f>AQ44</f>
        <v>甲斐</v>
      </c>
      <c r="BB23" s="11" t="str">
        <f>AR44</f>
        <v>優季</v>
      </c>
      <c r="BC23" s="11" t="str">
        <f>AS44</f>
        <v>(宮・ﾗｲｼﾞﾝｸﾞｻﾝ）</v>
      </c>
      <c r="BE23" s="213">
        <v>21</v>
      </c>
      <c r="BF23" s="50" t="s">
        <v>731</v>
      </c>
      <c r="BG23" s="50" t="s">
        <v>732</v>
      </c>
      <c r="BH23" s="152" t="s">
        <v>733</v>
      </c>
      <c r="BI23" s="152" t="s">
        <v>734</v>
      </c>
      <c r="BK23" s="267">
        <v>21</v>
      </c>
      <c r="BL23" s="50" t="s">
        <v>565</v>
      </c>
      <c r="BM23" s="50" t="s">
        <v>566</v>
      </c>
      <c r="BN23" s="152" t="s">
        <v>624</v>
      </c>
      <c r="BO23" s="152" t="s">
        <v>625</v>
      </c>
      <c r="BQ23" s="187">
        <v>11</v>
      </c>
      <c r="BR23" s="50" t="s">
        <v>587</v>
      </c>
      <c r="BS23" s="50" t="s">
        <v>588</v>
      </c>
      <c r="BT23" s="108" t="s">
        <v>645</v>
      </c>
      <c r="BU23" s="152" t="s">
        <v>646</v>
      </c>
      <c r="BW23" s="11">
        <v>21</v>
      </c>
      <c r="BX23" s="11" t="str">
        <f>BR43</f>
        <v>山口</v>
      </c>
      <c r="BY23" s="11" t="str">
        <f>BS43</f>
        <v>真琴</v>
      </c>
      <c r="BZ23" s="11" t="str">
        <f>BT43</f>
        <v>(福･九州国際TC)</v>
      </c>
      <c r="CA23" s="11">
        <v>21</v>
      </c>
      <c r="CB23" s="11" t="str">
        <f>BR44</f>
        <v>山口</v>
      </c>
      <c r="CC23" s="11" t="str">
        <f>BS44</f>
        <v>あやみ</v>
      </c>
      <c r="CD23" s="11" t="str">
        <f>BT44</f>
        <v>(福･福岡ﾊﾟｼﾌｨｯｸ)</v>
      </c>
    </row>
    <row r="24" spans="1:82" ht="13.5">
      <c r="A24" s="207">
        <v>22</v>
      </c>
      <c r="B24" s="50" t="s">
        <v>544</v>
      </c>
      <c r="C24" s="50" t="s">
        <v>855</v>
      </c>
      <c r="D24" s="109" t="s">
        <v>856</v>
      </c>
      <c r="E24" s="152" t="s">
        <v>857</v>
      </c>
      <c r="F24" s="152"/>
      <c r="H24" s="207">
        <v>22</v>
      </c>
      <c r="I24" s="50" t="s">
        <v>470</v>
      </c>
      <c r="J24" s="70" t="s">
        <v>471</v>
      </c>
      <c r="K24" s="204" t="s">
        <v>472</v>
      </c>
      <c r="L24" s="152" t="s">
        <v>473</v>
      </c>
      <c r="N24" s="222">
        <v>11</v>
      </c>
      <c r="O24" s="50" t="s">
        <v>1041</v>
      </c>
      <c r="P24" s="50" t="s">
        <v>1042</v>
      </c>
      <c r="Q24" s="108" t="s">
        <v>1043</v>
      </c>
      <c r="R24" s="152" t="s">
        <v>1044</v>
      </c>
      <c r="S24" s="11">
        <v>22</v>
      </c>
      <c r="T24" s="48" t="str">
        <f>O45</f>
        <v>大迫</v>
      </c>
      <c r="U24" s="48" t="str">
        <f>P45</f>
        <v>優真</v>
      </c>
      <c r="V24" s="48" t="str">
        <f>Q45</f>
        <v>(鹿・ｶﾐｼﾞｭﾆｱ）</v>
      </c>
      <c r="W24" s="48">
        <v>22</v>
      </c>
      <c r="X24" s="48" t="str">
        <f>O46</f>
        <v>田中</v>
      </c>
      <c r="Y24" s="48" t="str">
        <f>P46</f>
        <v>皓大</v>
      </c>
      <c r="Z24" s="48" t="str">
        <f>Q46</f>
        <v>(鹿・WATC)</v>
      </c>
      <c r="AB24" s="187">
        <v>11</v>
      </c>
      <c r="AC24" s="50" t="s">
        <v>505</v>
      </c>
      <c r="AD24" s="164" t="s">
        <v>1118</v>
      </c>
      <c r="AE24" s="201" t="s">
        <v>439</v>
      </c>
      <c r="AF24" s="108" t="s">
        <v>1162</v>
      </c>
      <c r="AG24" s="11">
        <v>22</v>
      </c>
      <c r="AH24" s="48" t="str">
        <f>AC45</f>
        <v>上甲</v>
      </c>
      <c r="AI24" s="48" t="str">
        <f>AD45</f>
        <v>耀大</v>
      </c>
      <c r="AJ24" s="48" t="str">
        <f>AE45</f>
        <v>(熊・RKKﾙｰﾃﾞﾝｽTC）</v>
      </c>
      <c r="AK24" s="48">
        <v>22</v>
      </c>
      <c r="AL24" s="48" t="str">
        <f>AC46</f>
        <v>荒巻</v>
      </c>
      <c r="AM24" s="48" t="str">
        <f>AD46</f>
        <v>央</v>
      </c>
      <c r="AN24" s="48" t="str">
        <f>AE46</f>
        <v>(熊・RKKﾙｰﾃﾞﾝｽTC）</v>
      </c>
      <c r="AO24" s="48"/>
      <c r="AP24" s="216">
        <v>11</v>
      </c>
      <c r="AQ24" s="50" t="s">
        <v>949</v>
      </c>
      <c r="AR24" s="50" t="s">
        <v>950</v>
      </c>
      <c r="AS24" s="157" t="s">
        <v>951</v>
      </c>
      <c r="AT24" s="152" t="s">
        <v>952</v>
      </c>
      <c r="AV24" s="11">
        <v>22</v>
      </c>
      <c r="AW24" s="11" t="str">
        <f>AQ45</f>
        <v>山口</v>
      </c>
      <c r="AX24" s="11" t="str">
        <f>AR45</f>
        <v>響子</v>
      </c>
      <c r="AY24" s="11" t="str">
        <f>AS45</f>
        <v>(長・SNTC）</v>
      </c>
      <c r="AZ24" s="11">
        <v>22</v>
      </c>
      <c r="BA24" s="11" t="str">
        <f>AQ46</f>
        <v>山髙</v>
      </c>
      <c r="BB24" s="11" t="str">
        <f>AR46</f>
        <v>詩乃</v>
      </c>
      <c r="BC24" s="11" t="str">
        <f>AS46</f>
        <v>(長･日野TC)</v>
      </c>
      <c r="BE24" s="213">
        <v>22</v>
      </c>
      <c r="BF24" s="49" t="s">
        <v>735</v>
      </c>
      <c r="BG24" s="49" t="s">
        <v>736</v>
      </c>
      <c r="BH24" s="109" t="s">
        <v>737</v>
      </c>
      <c r="BI24" s="157" t="s">
        <v>738</v>
      </c>
      <c r="BK24" s="267">
        <v>22</v>
      </c>
      <c r="BL24" s="50" t="s">
        <v>567</v>
      </c>
      <c r="BM24" s="50" t="s">
        <v>568</v>
      </c>
      <c r="BN24" s="152" t="s">
        <v>626</v>
      </c>
      <c r="BO24" s="152" t="s">
        <v>627</v>
      </c>
      <c r="BQ24" s="187">
        <v>11</v>
      </c>
      <c r="BR24" s="50" t="s">
        <v>565</v>
      </c>
      <c r="BS24" s="50" t="s">
        <v>1217</v>
      </c>
      <c r="BT24" s="108" t="s">
        <v>645</v>
      </c>
      <c r="BU24" s="152" t="s">
        <v>1251</v>
      </c>
      <c r="BW24" s="11">
        <v>22</v>
      </c>
      <c r="BX24" s="11" t="str">
        <f>BR45</f>
        <v>吉田</v>
      </c>
      <c r="BY24" s="11" t="str">
        <f>BS45</f>
        <v>ひかり</v>
      </c>
      <c r="BZ24" s="11" t="str">
        <f>BT45</f>
        <v>(長・ﾄﾚﾃﾞｨｱTC)</v>
      </c>
      <c r="CA24" s="11">
        <v>22</v>
      </c>
      <c r="CB24" s="11" t="str">
        <f>BR46</f>
        <v>橋川</v>
      </c>
      <c r="CC24" s="11" t="str">
        <f>BS46</f>
        <v>紗也子</v>
      </c>
      <c r="CD24" s="11" t="str">
        <f>BT46</f>
        <v>(長・ﾄﾚﾃﾞｨｱTC)</v>
      </c>
    </row>
    <row r="25" spans="1:82" ht="13.5">
      <c r="A25" s="208">
        <v>23</v>
      </c>
      <c r="B25" s="50" t="s">
        <v>858</v>
      </c>
      <c r="C25" s="50" t="s">
        <v>859</v>
      </c>
      <c r="D25" s="108" t="s">
        <v>398</v>
      </c>
      <c r="E25" s="152" t="s">
        <v>860</v>
      </c>
      <c r="F25" s="152"/>
      <c r="H25" s="208">
        <v>23</v>
      </c>
      <c r="I25" s="50" t="s">
        <v>474</v>
      </c>
      <c r="J25" s="70" t="s">
        <v>475</v>
      </c>
      <c r="K25" s="204" t="s">
        <v>476</v>
      </c>
      <c r="L25" s="152" t="s">
        <v>477</v>
      </c>
      <c r="N25" s="221">
        <v>12</v>
      </c>
      <c r="O25" s="50" t="s">
        <v>1045</v>
      </c>
      <c r="P25" s="50" t="s">
        <v>1046</v>
      </c>
      <c r="Q25" s="152" t="s">
        <v>1047</v>
      </c>
      <c r="R25" s="109" t="s">
        <v>1048</v>
      </c>
      <c r="S25" s="11">
        <v>23</v>
      </c>
      <c r="T25" s="48" t="str">
        <f>O47</f>
        <v>川俣</v>
      </c>
      <c r="U25" s="48" t="str">
        <f>P47</f>
        <v>俊太郎</v>
      </c>
      <c r="V25" s="48" t="str">
        <f>Q47</f>
        <v>(宮･ﾁｰﾑﾐﾘｵﾝ)</v>
      </c>
      <c r="W25" s="48">
        <v>23</v>
      </c>
      <c r="X25" s="48" t="str">
        <f>O48</f>
        <v>永田</v>
      </c>
      <c r="Y25" s="48" t="str">
        <f>P48</f>
        <v>和大</v>
      </c>
      <c r="Z25" s="48" t="str">
        <f>Q48</f>
        <v>(宮･ﾁｰﾑﾐﾘｵﾝ)</v>
      </c>
      <c r="AB25" s="187">
        <v>12</v>
      </c>
      <c r="AC25" s="50" t="s">
        <v>1119</v>
      </c>
      <c r="AD25" s="70" t="s">
        <v>1120</v>
      </c>
      <c r="AE25" s="201" t="s">
        <v>1150</v>
      </c>
      <c r="AF25" s="152" t="s">
        <v>1163</v>
      </c>
      <c r="AG25" s="11">
        <v>23</v>
      </c>
      <c r="AH25" s="48" t="str">
        <f>AC47</f>
        <v>奥間</v>
      </c>
      <c r="AI25" s="48" t="str">
        <f>AD47</f>
        <v>隆生</v>
      </c>
      <c r="AJ25" s="48" t="str">
        <f>AE47</f>
        <v>(沖･宮良小)</v>
      </c>
      <c r="AK25" s="48">
        <v>23</v>
      </c>
      <c r="AL25" s="48" t="str">
        <f>AC48</f>
        <v>福島</v>
      </c>
      <c r="AM25" s="48" t="str">
        <f>AD48</f>
        <v>拓</v>
      </c>
      <c r="AN25" s="48" t="str">
        <f>AE48</f>
        <v>(沖･ＪＩＮ　Ｊｒ)</v>
      </c>
      <c r="AO25" s="48"/>
      <c r="AP25" s="220">
        <v>12</v>
      </c>
      <c r="AQ25" s="50" t="s">
        <v>692</v>
      </c>
      <c r="AR25" s="50" t="s">
        <v>693</v>
      </c>
      <c r="AS25" s="109" t="s">
        <v>694</v>
      </c>
      <c r="AT25" s="152" t="s">
        <v>695</v>
      </c>
      <c r="AV25" s="11">
        <v>23</v>
      </c>
      <c r="AW25" s="11" t="str">
        <f>AQ47</f>
        <v>定兼</v>
      </c>
      <c r="AX25" s="11" t="str">
        <f>AR47</f>
        <v>由佳</v>
      </c>
      <c r="AY25" s="11" t="str">
        <f>AS47</f>
        <v>(福･九州国際TC)</v>
      </c>
      <c r="AZ25" s="11">
        <v>23</v>
      </c>
      <c r="BA25" s="11" t="str">
        <f>AQ48</f>
        <v>吉村</v>
      </c>
      <c r="BB25" s="11" t="str">
        <f>AR48</f>
        <v>実名子</v>
      </c>
      <c r="BC25" s="11" t="str">
        <f>AS48</f>
        <v>(福･九州国際TC)</v>
      </c>
      <c r="BE25" s="213">
        <v>23</v>
      </c>
      <c r="BF25" s="50" t="s">
        <v>739</v>
      </c>
      <c r="BG25" s="50" t="s">
        <v>740</v>
      </c>
      <c r="BH25" s="152" t="s">
        <v>741</v>
      </c>
      <c r="BI25" s="152" t="s">
        <v>742</v>
      </c>
      <c r="BK25" s="267">
        <v>23</v>
      </c>
      <c r="BL25" s="50" t="s">
        <v>569</v>
      </c>
      <c r="BM25" s="50" t="s">
        <v>570</v>
      </c>
      <c r="BN25" s="152" t="s">
        <v>628</v>
      </c>
      <c r="BO25" s="152" t="s">
        <v>629</v>
      </c>
      <c r="BQ25" s="187">
        <v>12</v>
      </c>
      <c r="BR25" s="50" t="s">
        <v>542</v>
      </c>
      <c r="BS25" s="50" t="s">
        <v>543</v>
      </c>
      <c r="BT25" s="108" t="s">
        <v>601</v>
      </c>
      <c r="BU25" s="152" t="s">
        <v>602</v>
      </c>
      <c r="BW25" s="11">
        <v>23</v>
      </c>
      <c r="BX25" s="11" t="str">
        <f>BR47</f>
        <v>河野</v>
      </c>
      <c r="BY25" s="11" t="str">
        <f>BS47</f>
        <v>侑佳</v>
      </c>
      <c r="BZ25" s="11" t="str">
        <f>BT47</f>
        <v>(宮・ｲﾜｷﾘＪｒ)</v>
      </c>
      <c r="CA25" s="11">
        <v>23</v>
      </c>
      <c r="CB25" s="11" t="str">
        <f>BR48</f>
        <v>稲田</v>
      </c>
      <c r="CC25" s="11" t="str">
        <f>BS48</f>
        <v>くるみ</v>
      </c>
      <c r="CD25" s="11" t="str">
        <f>BT48</f>
        <v>(宮・延岡ﾛｲﾔﾙTC)</v>
      </c>
    </row>
    <row r="26" spans="1:82" ht="13.5">
      <c r="A26" s="209">
        <v>24</v>
      </c>
      <c r="B26" s="50" t="s">
        <v>861</v>
      </c>
      <c r="C26" s="70" t="s">
        <v>862</v>
      </c>
      <c r="D26" s="204" t="s">
        <v>737</v>
      </c>
      <c r="E26" s="152" t="s">
        <v>863</v>
      </c>
      <c r="F26" s="152"/>
      <c r="H26" s="207">
        <v>24</v>
      </c>
      <c r="I26" s="50" t="s">
        <v>478</v>
      </c>
      <c r="J26" s="70" t="s">
        <v>479</v>
      </c>
      <c r="K26" s="204" t="s">
        <v>480</v>
      </c>
      <c r="L26" s="152" t="s">
        <v>481</v>
      </c>
      <c r="N26" s="222">
        <v>12</v>
      </c>
      <c r="O26" s="50" t="s">
        <v>1049</v>
      </c>
      <c r="P26" s="50" t="s">
        <v>1050</v>
      </c>
      <c r="Q26" s="152" t="s">
        <v>1047</v>
      </c>
      <c r="R26" s="152" t="s">
        <v>1051</v>
      </c>
      <c r="S26" s="11">
        <v>24</v>
      </c>
      <c r="T26" s="48" t="str">
        <f>O49</f>
        <v>岩本</v>
      </c>
      <c r="U26" s="48" t="str">
        <f>P49</f>
        <v>桂</v>
      </c>
      <c r="V26" s="48" t="str">
        <f>Q49</f>
        <v>(佐・ﾌｧｲﾝﾋﾙｽﾞJr）</v>
      </c>
      <c r="W26" s="48">
        <v>24</v>
      </c>
      <c r="X26" s="48" t="str">
        <f>O50</f>
        <v>隠田</v>
      </c>
      <c r="Y26" s="48" t="str">
        <f>P50</f>
        <v>圭典</v>
      </c>
      <c r="Z26" s="48" t="str">
        <f>Q50</f>
        <v>(佐・ﾌｧｲﾝﾋﾙｽﾞJr）</v>
      </c>
      <c r="AB26" s="187">
        <v>12</v>
      </c>
      <c r="AC26" s="50" t="s">
        <v>1121</v>
      </c>
      <c r="AD26" s="70" t="s">
        <v>1122</v>
      </c>
      <c r="AE26" s="201" t="s">
        <v>1150</v>
      </c>
      <c r="AF26" s="152" t="s">
        <v>1164</v>
      </c>
      <c r="AG26" s="11">
        <v>24</v>
      </c>
      <c r="AH26" s="48" t="str">
        <f>AC49</f>
        <v>坂本</v>
      </c>
      <c r="AI26" s="48" t="str">
        <f>AD49</f>
        <v>遥一郎</v>
      </c>
      <c r="AJ26" s="48" t="str">
        <f>AE49</f>
        <v>(福･油山TC)</v>
      </c>
      <c r="AK26" s="48">
        <v>24</v>
      </c>
      <c r="AL26" s="48" t="str">
        <f>AC50</f>
        <v>島添</v>
      </c>
      <c r="AM26" s="48" t="str">
        <f>AD50</f>
        <v>陸</v>
      </c>
      <c r="AN26" s="48" t="str">
        <f>AE50</f>
        <v>(福・ﾌｧｲﾝﾋﾙｽﾞTC）</v>
      </c>
      <c r="AO26" s="48"/>
      <c r="AP26" s="216">
        <v>12</v>
      </c>
      <c r="AQ26" s="50" t="s">
        <v>953</v>
      </c>
      <c r="AR26" s="50" t="s">
        <v>954</v>
      </c>
      <c r="AS26" s="108" t="s">
        <v>694</v>
      </c>
      <c r="AT26" s="152" t="s">
        <v>955</v>
      </c>
      <c r="AV26" s="11">
        <v>24</v>
      </c>
      <c r="AW26" s="11" t="str">
        <f>AQ49</f>
        <v>松尾</v>
      </c>
      <c r="AX26" s="11" t="str">
        <f>AR49</f>
        <v>楓</v>
      </c>
      <c r="AY26" s="11" t="str">
        <f>AS49</f>
        <v>(佐・IDS）</v>
      </c>
      <c r="AZ26" s="11">
        <v>24</v>
      </c>
      <c r="BA26" s="11" t="str">
        <f>AQ50</f>
        <v>廣田</v>
      </c>
      <c r="BB26" s="11" t="str">
        <f>AR50</f>
        <v>真帆</v>
      </c>
      <c r="BC26" s="11" t="str">
        <f>AS50</f>
        <v>(佐・佐賀GTC）</v>
      </c>
      <c r="BE26" s="213">
        <v>24</v>
      </c>
      <c r="BF26" s="49" t="s">
        <v>743</v>
      </c>
      <c r="BG26" s="49" t="s">
        <v>744</v>
      </c>
      <c r="BH26" s="109" t="s">
        <v>745</v>
      </c>
      <c r="BI26" s="157" t="s">
        <v>746</v>
      </c>
      <c r="BK26" s="267">
        <v>24</v>
      </c>
      <c r="BL26" s="50" t="s">
        <v>571</v>
      </c>
      <c r="BM26" s="50" t="s">
        <v>572</v>
      </c>
      <c r="BN26" s="152" t="s">
        <v>630</v>
      </c>
      <c r="BO26" s="152" t="s">
        <v>631</v>
      </c>
      <c r="BQ26" s="215">
        <v>12</v>
      </c>
      <c r="BR26" s="50" t="s">
        <v>579</v>
      </c>
      <c r="BS26" s="50" t="s">
        <v>580</v>
      </c>
      <c r="BT26" s="108" t="s">
        <v>638</v>
      </c>
      <c r="BU26" s="152" t="s">
        <v>639</v>
      </c>
      <c r="BW26" s="11">
        <v>24</v>
      </c>
      <c r="BX26" s="11" t="str">
        <f>BR49</f>
        <v>中嶌</v>
      </c>
      <c r="BY26" s="11" t="str">
        <f>BS49</f>
        <v>瑞希</v>
      </c>
      <c r="BZ26" s="11" t="str">
        <f>BT49</f>
        <v>(福･折尾愛真TC)</v>
      </c>
      <c r="CA26" s="11">
        <v>24</v>
      </c>
      <c r="CB26" s="11" t="str">
        <f>BR50</f>
        <v>野田</v>
      </c>
      <c r="CC26" s="11" t="str">
        <f>BS50</f>
        <v>桃子</v>
      </c>
      <c r="CD26" s="11" t="str">
        <f>BT50</f>
        <v>(福･北九州ｳｴｽﾄTC)</v>
      </c>
    </row>
    <row r="27" spans="1:82" ht="13.5">
      <c r="A27" s="208">
        <v>25</v>
      </c>
      <c r="B27" s="50" t="s">
        <v>864</v>
      </c>
      <c r="C27" s="70" t="s">
        <v>865</v>
      </c>
      <c r="D27" s="204" t="s">
        <v>866</v>
      </c>
      <c r="E27" s="152" t="s">
        <v>867</v>
      </c>
      <c r="F27" s="152"/>
      <c r="H27" s="208">
        <v>25</v>
      </c>
      <c r="I27" s="50" t="s">
        <v>482</v>
      </c>
      <c r="J27" s="70" t="s">
        <v>483</v>
      </c>
      <c r="K27" s="204" t="s">
        <v>484</v>
      </c>
      <c r="L27" s="152" t="s">
        <v>485</v>
      </c>
      <c r="N27" s="222">
        <v>13</v>
      </c>
      <c r="O27" s="50" t="s">
        <v>1052</v>
      </c>
      <c r="P27" s="50" t="s">
        <v>801</v>
      </c>
      <c r="Q27" s="108" t="s">
        <v>424</v>
      </c>
      <c r="R27" s="152" t="s">
        <v>802</v>
      </c>
      <c r="S27" s="11">
        <v>25</v>
      </c>
      <c r="T27" s="48">
        <f>O51</f>
        <v>0</v>
      </c>
      <c r="U27" s="48">
        <f>P51</f>
        <v>0</v>
      </c>
      <c r="V27" s="48">
        <f>Q51</f>
        <v>0</v>
      </c>
      <c r="W27" s="48">
        <v>25</v>
      </c>
      <c r="X27" s="48">
        <f>O52</f>
        <v>0</v>
      </c>
      <c r="Y27" s="48">
        <f>P52</f>
        <v>0</v>
      </c>
      <c r="Z27" s="48">
        <f>Q52</f>
        <v>0</v>
      </c>
      <c r="AB27" s="187">
        <v>13</v>
      </c>
      <c r="AC27" s="50" t="s">
        <v>478</v>
      </c>
      <c r="AD27" s="70" t="s">
        <v>479</v>
      </c>
      <c r="AE27" s="204" t="s">
        <v>480</v>
      </c>
      <c r="AF27" s="152" t="s">
        <v>481</v>
      </c>
      <c r="AG27" s="11">
        <v>25</v>
      </c>
      <c r="AH27" s="48">
        <f>AC51</f>
        <v>0</v>
      </c>
      <c r="AI27" s="48">
        <f>AD51</f>
        <v>0</v>
      </c>
      <c r="AJ27" s="48">
        <f>AE51</f>
        <v>0</v>
      </c>
      <c r="AK27" s="48">
        <v>25</v>
      </c>
      <c r="AL27" s="48">
        <f>AC52</f>
        <v>0</v>
      </c>
      <c r="AM27" s="48">
        <f>AD52</f>
        <v>0</v>
      </c>
      <c r="AN27" s="48">
        <f>AE52</f>
        <v>0</v>
      </c>
      <c r="AO27" s="48"/>
      <c r="AP27" s="216">
        <v>13</v>
      </c>
      <c r="AQ27" s="50" t="s">
        <v>956</v>
      </c>
      <c r="AR27" s="50" t="s">
        <v>957</v>
      </c>
      <c r="AS27" s="108" t="s">
        <v>958</v>
      </c>
      <c r="AT27" s="152" t="s">
        <v>959</v>
      </c>
      <c r="AV27" s="120">
        <v>25</v>
      </c>
      <c r="AW27" s="11">
        <f>AQ51</f>
        <v>0</v>
      </c>
      <c r="AX27" s="11">
        <f>AR51</f>
        <v>0</v>
      </c>
      <c r="AY27" s="11">
        <f>AS51</f>
        <v>0</v>
      </c>
      <c r="AZ27" s="120">
        <v>25</v>
      </c>
      <c r="BA27" s="11">
        <f>AQ52</f>
        <v>0</v>
      </c>
      <c r="BB27" s="11">
        <f>AR52</f>
        <v>0</v>
      </c>
      <c r="BC27" s="11">
        <f>AS52</f>
        <v>0</v>
      </c>
      <c r="BE27" s="213">
        <v>25</v>
      </c>
      <c r="BF27" s="49" t="s">
        <v>747</v>
      </c>
      <c r="BG27" s="49" t="s">
        <v>748</v>
      </c>
      <c r="BH27" s="157" t="s">
        <v>749</v>
      </c>
      <c r="BI27" s="157" t="s">
        <v>750</v>
      </c>
      <c r="BK27" s="267">
        <v>25</v>
      </c>
      <c r="BL27" s="50" t="s">
        <v>573</v>
      </c>
      <c r="BM27" s="50" t="s">
        <v>574</v>
      </c>
      <c r="BN27" s="152" t="s">
        <v>632</v>
      </c>
      <c r="BO27" s="152" t="s">
        <v>633</v>
      </c>
      <c r="BQ27" s="187">
        <v>13</v>
      </c>
      <c r="BR27" s="50" t="s">
        <v>532</v>
      </c>
      <c r="BS27" s="50" t="s">
        <v>533</v>
      </c>
      <c r="BT27" s="108" t="s">
        <v>1252</v>
      </c>
      <c r="BU27" s="152" t="s">
        <v>594</v>
      </c>
      <c r="BW27" s="120">
        <v>25</v>
      </c>
      <c r="BX27" s="11">
        <f>BR51</f>
        <v>0</v>
      </c>
      <c r="BY27" s="11">
        <f>BS51</f>
        <v>0</v>
      </c>
      <c r="BZ27" s="11">
        <f>BT51</f>
        <v>0</v>
      </c>
      <c r="CA27" s="120">
        <v>25</v>
      </c>
      <c r="CB27" s="11">
        <f>BR52</f>
        <v>0</v>
      </c>
      <c r="CC27" s="11">
        <f>BS52</f>
        <v>0</v>
      </c>
      <c r="CD27" s="11">
        <f>BT52</f>
        <v>0</v>
      </c>
    </row>
    <row r="28" spans="1:82" ht="13.5">
      <c r="A28" s="208">
        <v>26</v>
      </c>
      <c r="B28" s="50" t="s">
        <v>868</v>
      </c>
      <c r="C28" s="70" t="s">
        <v>869</v>
      </c>
      <c r="D28" s="204" t="s">
        <v>870</v>
      </c>
      <c r="E28" s="152" t="s">
        <v>871</v>
      </c>
      <c r="F28" s="152"/>
      <c r="H28" s="207">
        <v>26</v>
      </c>
      <c r="I28" s="50" t="s">
        <v>486</v>
      </c>
      <c r="J28" s="70" t="s">
        <v>487</v>
      </c>
      <c r="K28" s="204" t="s">
        <v>488</v>
      </c>
      <c r="L28" s="152" t="s">
        <v>489</v>
      </c>
      <c r="N28" s="221">
        <v>13</v>
      </c>
      <c r="O28" s="107" t="s">
        <v>1053</v>
      </c>
      <c r="P28" s="107" t="s">
        <v>827</v>
      </c>
      <c r="Q28" s="108" t="s">
        <v>424</v>
      </c>
      <c r="R28" s="196" t="s">
        <v>828</v>
      </c>
      <c r="S28" s="11">
        <v>26</v>
      </c>
      <c r="T28" s="48">
        <f>O53</f>
        <v>0</v>
      </c>
      <c r="U28" s="48">
        <f>P53</f>
        <v>0</v>
      </c>
      <c r="V28" s="48">
        <f>Q53</f>
        <v>0</v>
      </c>
      <c r="W28" s="48">
        <v>26</v>
      </c>
      <c r="X28" s="48">
        <f>O54</f>
        <v>0</v>
      </c>
      <c r="Y28" s="48">
        <f>P54</f>
        <v>0</v>
      </c>
      <c r="Z28" s="48">
        <f>Q54</f>
        <v>0</v>
      </c>
      <c r="AB28" s="187">
        <v>13</v>
      </c>
      <c r="AC28" s="50" t="s">
        <v>846</v>
      </c>
      <c r="AD28" s="70" t="s">
        <v>1123</v>
      </c>
      <c r="AE28" s="204" t="s">
        <v>1165</v>
      </c>
      <c r="AF28" s="152" t="s">
        <v>1166</v>
      </c>
      <c r="AG28" s="11">
        <v>26</v>
      </c>
      <c r="AH28" s="48">
        <f>AC53</f>
        <v>0</v>
      </c>
      <c r="AI28" s="48">
        <f>AD53</f>
        <v>0</v>
      </c>
      <c r="AJ28" s="48">
        <f>AE53</f>
        <v>0</v>
      </c>
      <c r="AK28" s="48">
        <v>26</v>
      </c>
      <c r="AL28" s="48">
        <f>AC54</f>
        <v>0</v>
      </c>
      <c r="AM28" s="48">
        <f>AD54</f>
        <v>0</v>
      </c>
      <c r="AN28" s="48">
        <f>AE54</f>
        <v>0</v>
      </c>
      <c r="AO28" s="48"/>
      <c r="AP28" s="216">
        <v>13</v>
      </c>
      <c r="AQ28" s="50" t="s">
        <v>960</v>
      </c>
      <c r="AR28" s="50" t="s">
        <v>961</v>
      </c>
      <c r="AS28" s="108" t="s">
        <v>958</v>
      </c>
      <c r="AT28" s="152" t="s">
        <v>962</v>
      </c>
      <c r="AV28" s="120">
        <v>26</v>
      </c>
      <c r="AW28" s="11">
        <f>AQ53</f>
        <v>0</v>
      </c>
      <c r="AX28" s="11">
        <f>AR53</f>
        <v>0</v>
      </c>
      <c r="AY28" s="11">
        <f>AS53</f>
        <v>0</v>
      </c>
      <c r="AZ28" s="120">
        <v>26</v>
      </c>
      <c r="BA28" s="11">
        <f>AQ54</f>
        <v>0</v>
      </c>
      <c r="BB28" s="11">
        <f>AR54</f>
        <v>0</v>
      </c>
      <c r="BC28" s="11">
        <f>AS54</f>
        <v>0</v>
      </c>
      <c r="BE28" s="213">
        <v>26</v>
      </c>
      <c r="BF28" s="50" t="s">
        <v>751</v>
      </c>
      <c r="BG28" s="50" t="s">
        <v>752</v>
      </c>
      <c r="BH28" s="152" t="s">
        <v>753</v>
      </c>
      <c r="BI28" s="152" t="s">
        <v>754</v>
      </c>
      <c r="BK28" s="267">
        <v>26</v>
      </c>
      <c r="BL28" s="50" t="s">
        <v>575</v>
      </c>
      <c r="BM28" s="50" t="s">
        <v>576</v>
      </c>
      <c r="BN28" s="152" t="s">
        <v>634</v>
      </c>
      <c r="BO28" s="152" t="s">
        <v>635</v>
      </c>
      <c r="BQ28" s="187">
        <v>13</v>
      </c>
      <c r="BR28" s="50" t="s">
        <v>1218</v>
      </c>
      <c r="BS28" s="50" t="s">
        <v>1219</v>
      </c>
      <c r="BT28" s="108" t="s">
        <v>1253</v>
      </c>
      <c r="BU28" s="152" t="s">
        <v>1254</v>
      </c>
      <c r="BW28" s="120">
        <v>26</v>
      </c>
      <c r="BX28" s="11">
        <f>BR53</f>
        <v>0</v>
      </c>
      <c r="BY28" s="11">
        <f>BS53</f>
        <v>0</v>
      </c>
      <c r="BZ28" s="11">
        <f>BT53</f>
        <v>0</v>
      </c>
      <c r="CA28" s="120">
        <v>26</v>
      </c>
      <c r="CB28" s="11">
        <f>BR54</f>
        <v>0</v>
      </c>
      <c r="CC28" s="11">
        <f>BS54</f>
        <v>0</v>
      </c>
      <c r="CD28" s="11">
        <f>BT54</f>
        <v>0</v>
      </c>
    </row>
    <row r="29" spans="1:82" ht="13.5">
      <c r="A29" s="208">
        <v>27</v>
      </c>
      <c r="B29" s="50" t="s">
        <v>872</v>
      </c>
      <c r="C29" s="70" t="s">
        <v>873</v>
      </c>
      <c r="D29" s="204" t="s">
        <v>874</v>
      </c>
      <c r="E29" s="152" t="s">
        <v>875</v>
      </c>
      <c r="F29" s="152"/>
      <c r="H29" s="208">
        <v>27</v>
      </c>
      <c r="I29" s="50" t="s">
        <v>490</v>
      </c>
      <c r="J29" s="70" t="s">
        <v>491</v>
      </c>
      <c r="K29" s="201" t="s">
        <v>492</v>
      </c>
      <c r="L29" s="152" t="s">
        <v>493</v>
      </c>
      <c r="N29" s="221">
        <v>14</v>
      </c>
      <c r="O29" s="50" t="s">
        <v>864</v>
      </c>
      <c r="P29" s="50" t="s">
        <v>865</v>
      </c>
      <c r="Q29" s="152" t="s">
        <v>866</v>
      </c>
      <c r="R29" s="109" t="s">
        <v>867</v>
      </c>
      <c r="S29" s="11">
        <v>27</v>
      </c>
      <c r="T29" s="48">
        <f>O55</f>
        <v>0</v>
      </c>
      <c r="U29" s="48">
        <f>P55</f>
        <v>0</v>
      </c>
      <c r="V29" s="48">
        <f>Q55</f>
        <v>0</v>
      </c>
      <c r="W29" s="48">
        <v>27</v>
      </c>
      <c r="X29" s="48">
        <f>O56</f>
        <v>0</v>
      </c>
      <c r="Y29" s="48">
        <f>P56</f>
        <v>0</v>
      </c>
      <c r="Z29" s="48">
        <f>Q56</f>
        <v>0</v>
      </c>
      <c r="AB29" s="187">
        <v>14</v>
      </c>
      <c r="AC29" s="57" t="s">
        <v>482</v>
      </c>
      <c r="AD29" s="164" t="s">
        <v>483</v>
      </c>
      <c r="AE29" s="206" t="s">
        <v>1167</v>
      </c>
      <c r="AF29" s="108" t="s">
        <v>485</v>
      </c>
      <c r="AG29" s="11">
        <v>27</v>
      </c>
      <c r="AH29" s="48">
        <f>AC55</f>
        <v>0</v>
      </c>
      <c r="AI29" s="48">
        <f>AD55</f>
        <v>0</v>
      </c>
      <c r="AJ29" s="48">
        <f>AE55</f>
        <v>0</v>
      </c>
      <c r="AK29" s="48">
        <v>27</v>
      </c>
      <c r="AL29" s="48">
        <f>AC56</f>
        <v>0</v>
      </c>
      <c r="AM29" s="48">
        <f>AD56</f>
        <v>0</v>
      </c>
      <c r="AN29" s="48">
        <f>AE56</f>
        <v>0</v>
      </c>
      <c r="AO29" s="48"/>
      <c r="AP29" s="216">
        <v>14</v>
      </c>
      <c r="AQ29" s="50" t="s">
        <v>688</v>
      </c>
      <c r="AR29" s="50" t="s">
        <v>963</v>
      </c>
      <c r="AS29" s="152" t="s">
        <v>964</v>
      </c>
      <c r="AT29" s="152" t="s">
        <v>691</v>
      </c>
      <c r="AV29" s="120">
        <v>27</v>
      </c>
      <c r="AW29" s="11">
        <f>AQ55</f>
        <v>0</v>
      </c>
      <c r="AX29" s="11">
        <f>AR55</f>
        <v>0</v>
      </c>
      <c r="AY29" s="11">
        <f>AS55</f>
        <v>0</v>
      </c>
      <c r="AZ29" s="120">
        <v>27</v>
      </c>
      <c r="BA29" s="11">
        <f>AQ56</f>
        <v>0</v>
      </c>
      <c r="BB29" s="11">
        <f>AR56</f>
        <v>0</v>
      </c>
      <c r="BC29" s="11">
        <f>AS56</f>
        <v>0</v>
      </c>
      <c r="BE29" s="213">
        <v>27</v>
      </c>
      <c r="BF29" s="110" t="s">
        <v>755</v>
      </c>
      <c r="BG29" s="110" t="s">
        <v>756</v>
      </c>
      <c r="BH29" s="108" t="s">
        <v>476</v>
      </c>
      <c r="BI29" s="156" t="s">
        <v>757</v>
      </c>
      <c r="BK29" s="267">
        <v>27</v>
      </c>
      <c r="BL29" s="50" t="s">
        <v>577</v>
      </c>
      <c r="BM29" s="50" t="s">
        <v>578</v>
      </c>
      <c r="BN29" s="152" t="s">
        <v>636</v>
      </c>
      <c r="BO29" s="152" t="s">
        <v>637</v>
      </c>
      <c r="BQ29" s="187">
        <v>14</v>
      </c>
      <c r="BR29" s="50" t="s">
        <v>1229</v>
      </c>
      <c r="BS29" s="50" t="s">
        <v>1230</v>
      </c>
      <c r="BT29" s="108" t="s">
        <v>1184</v>
      </c>
      <c r="BU29" s="152" t="s">
        <v>1262</v>
      </c>
      <c r="BW29" s="120">
        <v>27</v>
      </c>
      <c r="BX29" s="11">
        <f>BR55</f>
        <v>0</v>
      </c>
      <c r="BY29" s="11">
        <f>BS55</f>
        <v>0</v>
      </c>
      <c r="BZ29" s="11">
        <f>BT55</f>
        <v>0</v>
      </c>
      <c r="CA29" s="120">
        <v>27</v>
      </c>
      <c r="CB29" s="11">
        <f>BR56</f>
        <v>0</v>
      </c>
      <c r="CC29" s="11">
        <f>BS56</f>
        <v>0</v>
      </c>
      <c r="CD29" s="11">
        <f>BT56</f>
        <v>0</v>
      </c>
    </row>
    <row r="30" spans="1:82" ht="13.5">
      <c r="A30" s="209">
        <v>28</v>
      </c>
      <c r="B30" s="50" t="s">
        <v>876</v>
      </c>
      <c r="C30" s="70" t="s">
        <v>877</v>
      </c>
      <c r="D30" s="109" t="s">
        <v>878</v>
      </c>
      <c r="E30" s="152" t="s">
        <v>879</v>
      </c>
      <c r="F30" s="152"/>
      <c r="H30" s="207">
        <v>28</v>
      </c>
      <c r="I30" s="50" t="s">
        <v>494</v>
      </c>
      <c r="J30" s="70" t="s">
        <v>495</v>
      </c>
      <c r="K30" s="204" t="s">
        <v>496</v>
      </c>
      <c r="L30" s="152" t="s">
        <v>497</v>
      </c>
      <c r="N30" s="222">
        <v>14</v>
      </c>
      <c r="O30" s="50" t="s">
        <v>813</v>
      </c>
      <c r="P30" s="50" t="s">
        <v>464</v>
      </c>
      <c r="Q30" s="152" t="s">
        <v>1305</v>
      </c>
      <c r="R30" s="109" t="s">
        <v>814</v>
      </c>
      <c r="S30" s="11">
        <v>28</v>
      </c>
      <c r="T30" s="48">
        <f>O57</f>
        <v>0</v>
      </c>
      <c r="U30" s="48">
        <f>P57</f>
        <v>0</v>
      </c>
      <c r="V30" s="48">
        <f>Q57</f>
        <v>0</v>
      </c>
      <c r="W30" s="48">
        <v>28</v>
      </c>
      <c r="X30" s="48">
        <f>O58</f>
        <v>0</v>
      </c>
      <c r="Y30" s="48">
        <f>P58</f>
        <v>0</v>
      </c>
      <c r="Z30" s="48">
        <f>Q58</f>
        <v>0</v>
      </c>
      <c r="AB30" s="187">
        <v>14</v>
      </c>
      <c r="AC30" s="50" t="s">
        <v>1124</v>
      </c>
      <c r="AD30" s="70" t="s">
        <v>648</v>
      </c>
      <c r="AE30" s="201" t="s">
        <v>1168</v>
      </c>
      <c r="AF30" s="152" t="s">
        <v>1169</v>
      </c>
      <c r="AG30" s="11">
        <v>28</v>
      </c>
      <c r="AH30" s="48">
        <f>AC57</f>
        <v>0</v>
      </c>
      <c r="AI30" s="48">
        <f>AD57</f>
        <v>0</v>
      </c>
      <c r="AJ30" s="48">
        <f>AE57</f>
        <v>0</v>
      </c>
      <c r="AK30" s="48">
        <v>28</v>
      </c>
      <c r="AL30" s="48">
        <f>AC58</f>
        <v>0</v>
      </c>
      <c r="AM30" s="48">
        <f>AD58</f>
        <v>0</v>
      </c>
      <c r="AN30" s="48">
        <f>AE58</f>
        <v>0</v>
      </c>
      <c r="AO30" s="48"/>
      <c r="AP30" s="220">
        <v>14</v>
      </c>
      <c r="AQ30" s="49" t="s">
        <v>965</v>
      </c>
      <c r="AR30" s="49" t="s">
        <v>966</v>
      </c>
      <c r="AS30" s="152" t="s">
        <v>967</v>
      </c>
      <c r="AT30" s="157" t="s">
        <v>968</v>
      </c>
      <c r="AV30" s="120">
        <v>28</v>
      </c>
      <c r="AW30" s="11">
        <f>AQ57</f>
        <v>0</v>
      </c>
      <c r="AX30" s="11">
        <f>AR57</f>
        <v>0</v>
      </c>
      <c r="AY30" s="11">
        <f>AS57</f>
        <v>0</v>
      </c>
      <c r="AZ30" s="120">
        <v>28</v>
      </c>
      <c r="BA30" s="11">
        <f>AQ58</f>
        <v>0</v>
      </c>
      <c r="BB30" s="11">
        <f>AR58</f>
        <v>0</v>
      </c>
      <c r="BC30" s="11">
        <f>AS58</f>
        <v>0</v>
      </c>
      <c r="BE30" s="213">
        <v>28</v>
      </c>
      <c r="BF30" s="50" t="s">
        <v>758</v>
      </c>
      <c r="BG30" s="50" t="s">
        <v>759</v>
      </c>
      <c r="BH30" s="152" t="s">
        <v>760</v>
      </c>
      <c r="BI30" s="152" t="s">
        <v>761</v>
      </c>
      <c r="BK30" s="267">
        <v>28</v>
      </c>
      <c r="BL30" s="50" t="s">
        <v>579</v>
      </c>
      <c r="BM30" s="50" t="s">
        <v>580</v>
      </c>
      <c r="BN30" s="152" t="s">
        <v>638</v>
      </c>
      <c r="BO30" s="152" t="s">
        <v>639</v>
      </c>
      <c r="BQ30" s="187">
        <v>14</v>
      </c>
      <c r="BR30" s="50" t="s">
        <v>1231</v>
      </c>
      <c r="BS30" s="50" t="s">
        <v>1232</v>
      </c>
      <c r="BT30" s="108" t="s">
        <v>1263</v>
      </c>
      <c r="BU30" s="152" t="s">
        <v>1264</v>
      </c>
      <c r="BW30" s="120">
        <v>28</v>
      </c>
      <c r="BX30" s="11">
        <f>BR57</f>
        <v>0</v>
      </c>
      <c r="BY30" s="11">
        <f>BS57</f>
        <v>0</v>
      </c>
      <c r="BZ30" s="11">
        <f>BT57</f>
        <v>0</v>
      </c>
      <c r="CA30" s="120">
        <v>28</v>
      </c>
      <c r="CB30" s="11">
        <f>BR58</f>
        <v>0</v>
      </c>
      <c r="CC30" s="11">
        <f>BS58</f>
        <v>0</v>
      </c>
      <c r="CD30" s="11">
        <f>BT58</f>
        <v>0</v>
      </c>
    </row>
    <row r="31" spans="1:82" ht="13.5">
      <c r="A31" s="207">
        <v>29</v>
      </c>
      <c r="B31" s="50" t="s">
        <v>880</v>
      </c>
      <c r="C31" s="70" t="s">
        <v>881</v>
      </c>
      <c r="D31" s="204" t="s">
        <v>882</v>
      </c>
      <c r="E31" s="152" t="s">
        <v>883</v>
      </c>
      <c r="F31" s="152"/>
      <c r="H31" s="208">
        <v>29</v>
      </c>
      <c r="I31" s="50" t="s">
        <v>498</v>
      </c>
      <c r="J31" s="70" t="s">
        <v>464</v>
      </c>
      <c r="K31" s="201" t="s">
        <v>499</v>
      </c>
      <c r="L31" s="152" t="s">
        <v>500</v>
      </c>
      <c r="N31" s="222">
        <v>15</v>
      </c>
      <c r="O31" s="107" t="s">
        <v>838</v>
      </c>
      <c r="P31" s="107" t="s">
        <v>839</v>
      </c>
      <c r="Q31" s="108" t="s">
        <v>840</v>
      </c>
      <c r="R31" s="196" t="s">
        <v>841</v>
      </c>
      <c r="S31" s="11">
        <v>29</v>
      </c>
      <c r="T31" s="48">
        <f>O59</f>
        <v>0</v>
      </c>
      <c r="U31" s="48">
        <f>P59</f>
        <v>0</v>
      </c>
      <c r="V31" s="48">
        <f>Q59</f>
        <v>0</v>
      </c>
      <c r="W31" s="48">
        <v>29</v>
      </c>
      <c r="X31" s="48">
        <f>O60</f>
        <v>0</v>
      </c>
      <c r="Y31" s="48">
        <f>P60</f>
        <v>0</v>
      </c>
      <c r="Z31" s="48">
        <f>Q60</f>
        <v>0</v>
      </c>
      <c r="AB31" s="187">
        <v>15</v>
      </c>
      <c r="AC31" s="57" t="s">
        <v>515</v>
      </c>
      <c r="AD31" s="164" t="s">
        <v>1125</v>
      </c>
      <c r="AE31" s="206" t="s">
        <v>1170</v>
      </c>
      <c r="AF31" s="108" t="s">
        <v>524</v>
      </c>
      <c r="AG31" s="11">
        <v>29</v>
      </c>
      <c r="AH31" s="48">
        <f>AC59</f>
        <v>0</v>
      </c>
      <c r="AI31" s="48">
        <f>AD59</f>
        <v>0</v>
      </c>
      <c r="AJ31" s="48">
        <f>AE59</f>
        <v>0</v>
      </c>
      <c r="AK31" s="48">
        <v>29</v>
      </c>
      <c r="AL31" s="48">
        <f>AC60</f>
        <v>0</v>
      </c>
      <c r="AM31" s="48">
        <f>AD60</f>
        <v>0</v>
      </c>
      <c r="AN31" s="48">
        <f>AE60</f>
        <v>0</v>
      </c>
      <c r="AO31" s="48"/>
      <c r="AP31" s="216">
        <v>15</v>
      </c>
      <c r="AQ31" s="50" t="s">
        <v>969</v>
      </c>
      <c r="AR31" s="50" t="s">
        <v>970</v>
      </c>
      <c r="AS31" s="108" t="s">
        <v>971</v>
      </c>
      <c r="AT31" s="152" t="s">
        <v>972</v>
      </c>
      <c r="AV31" s="120">
        <v>29</v>
      </c>
      <c r="AW31" s="11" t="str">
        <f>AQ59</f>
        <v>村上</v>
      </c>
      <c r="AX31" s="11" t="str">
        <f>AR59</f>
        <v>あや</v>
      </c>
      <c r="AY31" s="11" t="str">
        <f>AS59</f>
        <v>(熊･RKKﾙｰﾃﾞﾝｽTC) </v>
      </c>
      <c r="AZ31" s="120">
        <v>29</v>
      </c>
      <c r="BA31" s="11" t="str">
        <f>AQ60</f>
        <v>甲斐</v>
      </c>
      <c r="BB31" s="11" t="str">
        <f>AR60</f>
        <v>麗奈</v>
      </c>
      <c r="BC31" s="11" t="str">
        <f>AS60</f>
        <v>(熊･RKKﾙｰﾃﾞﾝｽTC) </v>
      </c>
      <c r="BE31" s="213">
        <v>29</v>
      </c>
      <c r="BF31" s="49" t="s">
        <v>515</v>
      </c>
      <c r="BG31" s="49" t="s">
        <v>762</v>
      </c>
      <c r="BH31" s="157" t="s">
        <v>763</v>
      </c>
      <c r="BI31" s="157" t="s">
        <v>764</v>
      </c>
      <c r="BK31" s="267">
        <v>29</v>
      </c>
      <c r="BL31" s="50" t="s">
        <v>581</v>
      </c>
      <c r="BM31" s="50" t="s">
        <v>582</v>
      </c>
      <c r="BN31" s="152" t="s">
        <v>640</v>
      </c>
      <c r="BO31" s="152" t="s">
        <v>641</v>
      </c>
      <c r="BQ31" s="187">
        <v>15</v>
      </c>
      <c r="BR31" s="50" t="s">
        <v>1221</v>
      </c>
      <c r="BS31" s="50" t="s">
        <v>1222</v>
      </c>
      <c r="BT31" s="108" t="s">
        <v>628</v>
      </c>
      <c r="BU31" s="152" t="s">
        <v>1256</v>
      </c>
      <c r="BW31" s="120">
        <v>29</v>
      </c>
      <c r="BX31" s="11">
        <f>BR59</f>
        <v>0</v>
      </c>
      <c r="BY31" s="11">
        <f>BS59</f>
        <v>0</v>
      </c>
      <c r="BZ31" s="11">
        <f>BT59</f>
        <v>0</v>
      </c>
      <c r="CA31" s="120">
        <v>29</v>
      </c>
      <c r="CB31" s="11">
        <f>BR60</f>
        <v>0</v>
      </c>
      <c r="CC31" s="11">
        <f>BS60</f>
        <v>0</v>
      </c>
      <c r="CD31" s="11">
        <f>BT60</f>
        <v>0</v>
      </c>
    </row>
    <row r="32" spans="1:82" ht="13.5">
      <c r="A32" s="210">
        <v>30</v>
      </c>
      <c r="B32" s="159" t="s">
        <v>884</v>
      </c>
      <c r="C32" s="159" t="s">
        <v>885</v>
      </c>
      <c r="D32" s="197" t="s">
        <v>886</v>
      </c>
      <c r="E32" s="198" t="s">
        <v>887</v>
      </c>
      <c r="F32" s="198"/>
      <c r="H32" s="207">
        <v>30</v>
      </c>
      <c r="I32" s="50" t="s">
        <v>501</v>
      </c>
      <c r="J32" s="70" t="s">
        <v>502</v>
      </c>
      <c r="K32" s="204" t="s">
        <v>503</v>
      </c>
      <c r="L32" s="152" t="s">
        <v>504</v>
      </c>
      <c r="N32" s="221">
        <v>15</v>
      </c>
      <c r="O32" s="50" t="s">
        <v>809</v>
      </c>
      <c r="P32" s="50" t="s">
        <v>810</v>
      </c>
      <c r="Q32" s="108" t="s">
        <v>1054</v>
      </c>
      <c r="R32" s="109" t="s">
        <v>812</v>
      </c>
      <c r="S32" s="11">
        <v>30</v>
      </c>
      <c r="T32" s="48">
        <f>O61</f>
        <v>0</v>
      </c>
      <c r="U32" s="48">
        <f>P61</f>
        <v>0</v>
      </c>
      <c r="V32" s="48">
        <f>Q61</f>
        <v>0</v>
      </c>
      <c r="W32" s="48">
        <v>30</v>
      </c>
      <c r="X32" s="48">
        <f>O62</f>
        <v>0</v>
      </c>
      <c r="Y32" s="48">
        <f>P62</f>
        <v>0</v>
      </c>
      <c r="Z32" s="48">
        <f>Q62</f>
        <v>0</v>
      </c>
      <c r="AB32" s="187">
        <v>15</v>
      </c>
      <c r="AC32" s="57" t="s">
        <v>498</v>
      </c>
      <c r="AD32" s="164" t="s">
        <v>464</v>
      </c>
      <c r="AE32" s="206" t="s">
        <v>499</v>
      </c>
      <c r="AF32" s="108" t="s">
        <v>500</v>
      </c>
      <c r="AG32" s="11">
        <v>30</v>
      </c>
      <c r="AH32" s="48">
        <f>AC61</f>
        <v>0</v>
      </c>
      <c r="AI32" s="48">
        <f>AD61</f>
        <v>0</v>
      </c>
      <c r="AJ32" s="48">
        <f>AE61</f>
        <v>0</v>
      </c>
      <c r="AK32" s="48">
        <v>30</v>
      </c>
      <c r="AL32" s="48">
        <f>AC62</f>
        <v>0</v>
      </c>
      <c r="AM32" s="48">
        <f>AD62</f>
        <v>0</v>
      </c>
      <c r="AN32" s="48">
        <f>AE62</f>
        <v>0</v>
      </c>
      <c r="AO32" s="48"/>
      <c r="AP32" s="216">
        <v>15</v>
      </c>
      <c r="AQ32" s="50" t="s">
        <v>583</v>
      </c>
      <c r="AR32" s="50" t="s">
        <v>759</v>
      </c>
      <c r="AS32" s="108" t="s">
        <v>973</v>
      </c>
      <c r="AT32" s="152" t="s">
        <v>974</v>
      </c>
      <c r="AV32" s="120">
        <v>30</v>
      </c>
      <c r="AW32" s="11">
        <f>AQ61</f>
        <v>0</v>
      </c>
      <c r="AX32" s="11">
        <f>AR61</f>
        <v>0</v>
      </c>
      <c r="AY32" s="11">
        <f>AS61</f>
        <v>0</v>
      </c>
      <c r="AZ32" s="120">
        <v>30</v>
      </c>
      <c r="BA32" s="11">
        <f>AQ62</f>
        <v>0</v>
      </c>
      <c r="BB32" s="11">
        <f>AR62</f>
        <v>0</v>
      </c>
      <c r="BC32" s="11">
        <f>AS62</f>
        <v>0</v>
      </c>
      <c r="BE32" s="213">
        <v>30</v>
      </c>
      <c r="BF32" s="49" t="s">
        <v>765</v>
      </c>
      <c r="BG32" s="49" t="s">
        <v>766</v>
      </c>
      <c r="BH32" s="109" t="s">
        <v>767</v>
      </c>
      <c r="BI32" s="157" t="s">
        <v>768</v>
      </c>
      <c r="BK32" s="267">
        <v>30</v>
      </c>
      <c r="BL32" s="50" t="s">
        <v>583</v>
      </c>
      <c r="BM32" s="50" t="s">
        <v>584</v>
      </c>
      <c r="BN32" s="157" t="s">
        <v>642</v>
      </c>
      <c r="BO32" s="152" t="s">
        <v>643</v>
      </c>
      <c r="BQ32" s="187">
        <v>15</v>
      </c>
      <c r="BR32" s="50" t="s">
        <v>1223</v>
      </c>
      <c r="BS32" s="50" t="s">
        <v>1224</v>
      </c>
      <c r="BT32" s="108" t="s">
        <v>1257</v>
      </c>
      <c r="BU32" s="152" t="s">
        <v>1258</v>
      </c>
      <c r="BW32" s="120">
        <v>30</v>
      </c>
      <c r="BX32" s="11">
        <f>BR61</f>
        <v>0</v>
      </c>
      <c r="BY32" s="11">
        <f>BS61</f>
        <v>0</v>
      </c>
      <c r="BZ32" s="11">
        <f>BT61</f>
        <v>0</v>
      </c>
      <c r="CA32" s="120">
        <v>30</v>
      </c>
      <c r="CB32" s="11">
        <f>BR62</f>
        <v>0</v>
      </c>
      <c r="CC32" s="11">
        <f>BS62</f>
        <v>0</v>
      </c>
      <c r="CD32" s="11">
        <f>BT62</f>
        <v>0</v>
      </c>
    </row>
    <row r="33" spans="1:82" ht="13.5">
      <c r="A33" s="208">
        <v>31</v>
      </c>
      <c r="B33" s="50" t="s">
        <v>888</v>
      </c>
      <c r="C33" s="70" t="s">
        <v>889</v>
      </c>
      <c r="D33" s="204" t="s">
        <v>394</v>
      </c>
      <c r="E33" s="152" t="s">
        <v>890</v>
      </c>
      <c r="F33" s="152"/>
      <c r="H33" s="208">
        <v>31</v>
      </c>
      <c r="I33" s="50" t="s">
        <v>505</v>
      </c>
      <c r="J33" s="70" t="s">
        <v>506</v>
      </c>
      <c r="K33" s="204" t="s">
        <v>507</v>
      </c>
      <c r="L33" s="152" t="s">
        <v>508</v>
      </c>
      <c r="N33" s="221">
        <v>16</v>
      </c>
      <c r="O33" s="50" t="s">
        <v>585</v>
      </c>
      <c r="P33" s="50" t="s">
        <v>803</v>
      </c>
      <c r="Q33" s="109" t="s">
        <v>1055</v>
      </c>
      <c r="R33" s="109" t="s">
        <v>1056</v>
      </c>
      <c r="S33" s="11">
        <v>31</v>
      </c>
      <c r="T33" s="48">
        <f>O63</f>
        <v>0</v>
      </c>
      <c r="U33" s="48">
        <f>P63</f>
        <v>0</v>
      </c>
      <c r="V33" s="48">
        <f>Q63</f>
        <v>0</v>
      </c>
      <c r="W33" s="48">
        <v>31</v>
      </c>
      <c r="X33" s="48">
        <f>O64</f>
        <v>0</v>
      </c>
      <c r="Y33" s="48">
        <f>P64</f>
        <v>0</v>
      </c>
      <c r="Z33" s="48">
        <f>Q64</f>
        <v>0</v>
      </c>
      <c r="AB33" s="187">
        <v>16</v>
      </c>
      <c r="AC33" s="50" t="s">
        <v>445</v>
      </c>
      <c r="AD33" s="70" t="s">
        <v>1126</v>
      </c>
      <c r="AE33" s="201" t="s">
        <v>1171</v>
      </c>
      <c r="AF33" s="152" t="s">
        <v>462</v>
      </c>
      <c r="AG33" s="11">
        <v>31</v>
      </c>
      <c r="AH33" s="48">
        <f>AC63</f>
        <v>0</v>
      </c>
      <c r="AI33" s="48">
        <f>AD63</f>
        <v>0</v>
      </c>
      <c r="AJ33" s="48">
        <f>AE63</f>
        <v>0</v>
      </c>
      <c r="AK33" s="48">
        <v>31</v>
      </c>
      <c r="AL33" s="48">
        <f>AC64</f>
        <v>0</v>
      </c>
      <c r="AM33" s="48">
        <f>AD64</f>
        <v>0</v>
      </c>
      <c r="AN33" s="48">
        <f>AE64</f>
        <v>0</v>
      </c>
      <c r="AO33" s="48"/>
      <c r="AP33" s="217">
        <v>16</v>
      </c>
      <c r="AQ33" s="50" t="s">
        <v>517</v>
      </c>
      <c r="AR33" s="50" t="s">
        <v>696</v>
      </c>
      <c r="AS33" s="108" t="s">
        <v>697</v>
      </c>
      <c r="AT33" s="152" t="s">
        <v>698</v>
      </c>
      <c r="AV33" s="120">
        <v>31</v>
      </c>
      <c r="AW33" s="11">
        <f>AQ63</f>
        <v>0</v>
      </c>
      <c r="AX33" s="11">
        <f>AR63</f>
        <v>0</v>
      </c>
      <c r="AY33" s="11">
        <f>AS63</f>
        <v>0</v>
      </c>
      <c r="AZ33" s="120">
        <v>31</v>
      </c>
      <c r="BA33" s="11">
        <f>AQ64</f>
        <v>0</v>
      </c>
      <c r="BB33" s="11">
        <f>AR64</f>
        <v>0</v>
      </c>
      <c r="BC33" s="11">
        <f>AS64</f>
        <v>0</v>
      </c>
      <c r="BE33" s="213">
        <v>31</v>
      </c>
      <c r="BF33" s="120" t="s">
        <v>775</v>
      </c>
      <c r="BG33" s="120" t="s">
        <v>706</v>
      </c>
      <c r="BH33" s="120" t="s">
        <v>472</v>
      </c>
      <c r="BI33" s="120" t="s">
        <v>776</v>
      </c>
      <c r="BK33" s="267">
        <v>31</v>
      </c>
      <c r="BL33" s="50" t="s">
        <v>585</v>
      </c>
      <c r="BM33" s="50" t="s">
        <v>586</v>
      </c>
      <c r="BN33" s="152" t="s">
        <v>607</v>
      </c>
      <c r="BO33" s="152" t="s">
        <v>644</v>
      </c>
      <c r="BQ33" s="215">
        <v>16</v>
      </c>
      <c r="BR33" s="50" t="s">
        <v>1225</v>
      </c>
      <c r="BS33" s="50" t="s">
        <v>1226</v>
      </c>
      <c r="BT33" s="108" t="s">
        <v>1259</v>
      </c>
      <c r="BU33" s="152" t="s">
        <v>1260</v>
      </c>
      <c r="BW33" s="120">
        <v>31</v>
      </c>
      <c r="BX33" s="11">
        <f>BR63</f>
        <v>0</v>
      </c>
      <c r="BY33" s="11">
        <f>BS63</f>
        <v>0</v>
      </c>
      <c r="BZ33" s="11">
        <f>BT63</f>
        <v>0</v>
      </c>
      <c r="CA33" s="120">
        <v>31</v>
      </c>
      <c r="CB33" s="11">
        <f>BR64</f>
        <v>0</v>
      </c>
      <c r="CC33" s="11">
        <f>BS64</f>
        <v>0</v>
      </c>
      <c r="CD33" s="11">
        <f>BT64</f>
        <v>0</v>
      </c>
    </row>
    <row r="34" spans="1:82" ht="13.5">
      <c r="A34" s="208">
        <v>32</v>
      </c>
      <c r="B34" s="50" t="s">
        <v>891</v>
      </c>
      <c r="C34" s="50" t="s">
        <v>892</v>
      </c>
      <c r="D34" s="204" t="s">
        <v>794</v>
      </c>
      <c r="E34" s="152" t="s">
        <v>893</v>
      </c>
      <c r="F34" s="152"/>
      <c r="H34" s="207">
        <v>32</v>
      </c>
      <c r="I34" s="50" t="s">
        <v>509</v>
      </c>
      <c r="J34" s="70" t="s">
        <v>510</v>
      </c>
      <c r="K34" s="204" t="s">
        <v>511</v>
      </c>
      <c r="L34" s="152" t="s">
        <v>512</v>
      </c>
      <c r="N34" s="222">
        <v>16</v>
      </c>
      <c r="O34" s="50" t="s">
        <v>888</v>
      </c>
      <c r="P34" s="50" t="s">
        <v>889</v>
      </c>
      <c r="Q34" s="109" t="s">
        <v>394</v>
      </c>
      <c r="R34" s="109" t="s">
        <v>890</v>
      </c>
      <c r="S34" s="11">
        <v>32</v>
      </c>
      <c r="T34" s="48">
        <f>O65</f>
        <v>0</v>
      </c>
      <c r="U34" s="48">
        <f>P65</f>
        <v>0</v>
      </c>
      <c r="V34" s="48">
        <f>Q65</f>
        <v>0</v>
      </c>
      <c r="W34" s="48">
        <v>32</v>
      </c>
      <c r="X34" s="48">
        <f>O66</f>
        <v>0</v>
      </c>
      <c r="Y34" s="48">
        <f>P66</f>
        <v>0</v>
      </c>
      <c r="Z34" s="48">
        <f>Q66</f>
        <v>0</v>
      </c>
      <c r="AB34" s="187">
        <v>16</v>
      </c>
      <c r="AC34" s="50" t="s">
        <v>1127</v>
      </c>
      <c r="AD34" s="70" t="s">
        <v>1128</v>
      </c>
      <c r="AE34" s="201" t="s">
        <v>1172</v>
      </c>
      <c r="AF34" s="152" t="s">
        <v>1173</v>
      </c>
      <c r="AG34" s="11">
        <v>32</v>
      </c>
      <c r="AH34" s="48">
        <f>AC65</f>
        <v>0</v>
      </c>
      <c r="AI34" s="48">
        <f>AD65</f>
        <v>0</v>
      </c>
      <c r="AJ34" s="48">
        <f>AE65</f>
        <v>0</v>
      </c>
      <c r="AK34" s="48">
        <v>32</v>
      </c>
      <c r="AL34" s="48">
        <f>AC66</f>
        <v>0</v>
      </c>
      <c r="AM34" s="48">
        <f>AD66</f>
        <v>0</v>
      </c>
      <c r="AN34" s="48">
        <f>AE66</f>
        <v>0</v>
      </c>
      <c r="AO34" s="48"/>
      <c r="AP34" s="217">
        <v>16</v>
      </c>
      <c r="AQ34" s="50" t="s">
        <v>780</v>
      </c>
      <c r="AR34" s="50" t="s">
        <v>781</v>
      </c>
      <c r="AS34" s="108" t="s">
        <v>496</v>
      </c>
      <c r="AT34" s="152" t="s">
        <v>782</v>
      </c>
      <c r="AV34" s="120">
        <v>32</v>
      </c>
      <c r="AW34" s="11">
        <f>AQ65</f>
        <v>0</v>
      </c>
      <c r="AX34" s="11">
        <f>AR65</f>
        <v>0</v>
      </c>
      <c r="AY34" s="11">
        <f>AS65</f>
        <v>0</v>
      </c>
      <c r="AZ34" s="120">
        <v>32</v>
      </c>
      <c r="BA34" s="11">
        <f>AQ66</f>
        <v>0</v>
      </c>
      <c r="BB34" s="11">
        <f>AR66</f>
        <v>0</v>
      </c>
      <c r="BC34" s="11">
        <f>AS66</f>
        <v>0</v>
      </c>
      <c r="BE34" s="213">
        <v>32</v>
      </c>
      <c r="BF34" s="50" t="s">
        <v>771</v>
      </c>
      <c r="BG34" s="50" t="s">
        <v>772</v>
      </c>
      <c r="BH34" s="152" t="s">
        <v>773</v>
      </c>
      <c r="BI34" s="152" t="s">
        <v>774</v>
      </c>
      <c r="BK34" s="267">
        <v>32</v>
      </c>
      <c r="BL34" s="50" t="s">
        <v>587</v>
      </c>
      <c r="BM34" s="50" t="s">
        <v>588</v>
      </c>
      <c r="BN34" s="152" t="s">
        <v>645</v>
      </c>
      <c r="BO34" s="152" t="s">
        <v>646</v>
      </c>
      <c r="BQ34" s="187">
        <v>16</v>
      </c>
      <c r="BR34" s="50" t="s">
        <v>1227</v>
      </c>
      <c r="BS34" s="50" t="s">
        <v>1228</v>
      </c>
      <c r="BT34" s="108" t="s">
        <v>1259</v>
      </c>
      <c r="BU34" s="108" t="s">
        <v>1261</v>
      </c>
      <c r="BW34" s="120">
        <v>32</v>
      </c>
      <c r="BX34" s="11">
        <f>BR65</f>
        <v>0</v>
      </c>
      <c r="BY34" s="11">
        <f>BS65</f>
        <v>0</v>
      </c>
      <c r="BZ34" s="11">
        <f>BT65</f>
        <v>0</v>
      </c>
      <c r="CA34" s="120">
        <v>32</v>
      </c>
      <c r="CB34" s="11">
        <f>BR66</f>
        <v>0</v>
      </c>
      <c r="CC34" s="11">
        <f>BS66</f>
        <v>0</v>
      </c>
      <c r="CD34" s="11">
        <f>BT66</f>
        <v>0</v>
      </c>
    </row>
    <row r="35" spans="1:73" ht="13.5">
      <c r="A35" s="116">
        <v>33</v>
      </c>
      <c r="B35" s="50"/>
      <c r="C35" s="50"/>
      <c r="D35" s="201"/>
      <c r="E35" s="152"/>
      <c r="F35" s="152"/>
      <c r="H35" s="97"/>
      <c r="I35" s="50"/>
      <c r="J35" s="70"/>
      <c r="K35" s="204"/>
      <c r="L35" s="152"/>
      <c r="N35" s="222">
        <v>17</v>
      </c>
      <c r="O35" s="50" t="s">
        <v>850</v>
      </c>
      <c r="P35" s="50" t="s">
        <v>1057</v>
      </c>
      <c r="Q35" s="109" t="s">
        <v>598</v>
      </c>
      <c r="R35" s="152" t="s">
        <v>852</v>
      </c>
      <c r="S35" s="11">
        <v>33</v>
      </c>
      <c r="T35" s="48">
        <f>O67</f>
        <v>0</v>
      </c>
      <c r="U35" s="48">
        <f>P67</f>
        <v>0</v>
      </c>
      <c r="V35" s="48">
        <f>Q67</f>
        <v>0</v>
      </c>
      <c r="W35" s="48">
        <v>33</v>
      </c>
      <c r="X35" s="48">
        <f>O68</f>
        <v>0</v>
      </c>
      <c r="Y35" s="48">
        <f>P68</f>
        <v>0</v>
      </c>
      <c r="Z35" s="48">
        <f>Q68</f>
        <v>0</v>
      </c>
      <c r="AB35" s="187">
        <v>17</v>
      </c>
      <c r="AC35" s="50" t="s">
        <v>1129</v>
      </c>
      <c r="AD35" s="70" t="s">
        <v>1130</v>
      </c>
      <c r="AE35" s="204" t="s">
        <v>447</v>
      </c>
      <c r="AF35" s="152" t="s">
        <v>1174</v>
      </c>
      <c r="AG35" s="11">
        <v>33</v>
      </c>
      <c r="AH35" s="48">
        <f>AC67</f>
        <v>0</v>
      </c>
      <c r="AI35" s="48">
        <f>AD67</f>
        <v>0</v>
      </c>
      <c r="AJ35" s="48">
        <f>AE67</f>
        <v>0</v>
      </c>
      <c r="AK35" s="48">
        <v>33</v>
      </c>
      <c r="AL35" s="48">
        <f>AC68</f>
        <v>0</v>
      </c>
      <c r="AM35" s="48">
        <f>AD68</f>
        <v>0</v>
      </c>
      <c r="AN35" s="48">
        <f>AE68</f>
        <v>0</v>
      </c>
      <c r="AO35" s="48"/>
      <c r="AP35" s="216">
        <v>17</v>
      </c>
      <c r="AQ35" s="50" t="s">
        <v>975</v>
      </c>
      <c r="AR35" s="50" t="s">
        <v>976</v>
      </c>
      <c r="AS35" s="152" t="s">
        <v>977</v>
      </c>
      <c r="AT35" s="152" t="s">
        <v>730</v>
      </c>
      <c r="BE35" s="62"/>
      <c r="BF35" s="50"/>
      <c r="BG35" s="50"/>
      <c r="BH35" s="108"/>
      <c r="BI35" s="152"/>
      <c r="BL35" s="50"/>
      <c r="BM35" s="50"/>
      <c r="BN35" s="152"/>
      <c r="BO35" s="152"/>
      <c r="BQ35" s="187">
        <v>17</v>
      </c>
      <c r="BR35" s="50" t="s">
        <v>565</v>
      </c>
      <c r="BS35" s="50" t="s">
        <v>566</v>
      </c>
      <c r="BT35" s="108" t="s">
        <v>624</v>
      </c>
      <c r="BU35" s="152" t="s">
        <v>625</v>
      </c>
    </row>
    <row r="36" spans="1:73" ht="13.5">
      <c r="A36" s="116">
        <v>34</v>
      </c>
      <c r="B36" s="159"/>
      <c r="C36" s="159"/>
      <c r="D36" s="197"/>
      <c r="E36" s="198"/>
      <c r="F36" s="198"/>
      <c r="H36" s="73"/>
      <c r="I36" s="50"/>
      <c r="J36" s="70"/>
      <c r="K36" s="201"/>
      <c r="L36" s="152"/>
      <c r="N36" s="221">
        <v>17</v>
      </c>
      <c r="O36" s="50" t="s">
        <v>577</v>
      </c>
      <c r="P36" s="50" t="s">
        <v>829</v>
      </c>
      <c r="Q36" s="109" t="s">
        <v>598</v>
      </c>
      <c r="R36" s="152" t="s">
        <v>830</v>
      </c>
      <c r="S36" s="11">
        <v>34</v>
      </c>
      <c r="T36" s="48">
        <f>O69</f>
        <v>0</v>
      </c>
      <c r="U36" s="48">
        <f>P69</f>
        <v>0</v>
      </c>
      <c r="V36" s="48">
        <f>Q69</f>
        <v>0</v>
      </c>
      <c r="W36" s="48">
        <v>34</v>
      </c>
      <c r="X36" s="48">
        <f>O70</f>
        <v>0</v>
      </c>
      <c r="Y36" s="48">
        <f>P70</f>
        <v>0</v>
      </c>
      <c r="Z36" s="48">
        <f>Q70</f>
        <v>0</v>
      </c>
      <c r="AB36" s="187">
        <v>17</v>
      </c>
      <c r="AC36" s="50" t="s">
        <v>1131</v>
      </c>
      <c r="AD36" s="70" t="s">
        <v>1132</v>
      </c>
      <c r="AE36" s="201" t="s">
        <v>447</v>
      </c>
      <c r="AF36" s="152" t="s">
        <v>1175</v>
      </c>
      <c r="AG36" s="11">
        <v>34</v>
      </c>
      <c r="AH36" s="48">
        <f>AC69</f>
        <v>0</v>
      </c>
      <c r="AI36" s="48">
        <f>AD69</f>
        <v>0</v>
      </c>
      <c r="AJ36" s="48">
        <f>AE69</f>
        <v>0</v>
      </c>
      <c r="AK36" s="48">
        <v>34</v>
      </c>
      <c r="AL36" s="48">
        <f>AC70</f>
        <v>0</v>
      </c>
      <c r="AM36" s="48">
        <f>AD70</f>
        <v>0</v>
      </c>
      <c r="AN36" s="48">
        <f>AE70</f>
        <v>0</v>
      </c>
      <c r="AO36" s="48"/>
      <c r="AP36" s="216">
        <v>17</v>
      </c>
      <c r="AQ36" s="50" t="s">
        <v>699</v>
      </c>
      <c r="AR36" s="50" t="s">
        <v>700</v>
      </c>
      <c r="AS36" s="152" t="s">
        <v>468</v>
      </c>
      <c r="AT36" s="152" t="s">
        <v>702</v>
      </c>
      <c r="BE36" s="61"/>
      <c r="BF36" s="49"/>
      <c r="BG36" s="49"/>
      <c r="BH36" s="157"/>
      <c r="BI36" s="157"/>
      <c r="BL36" s="50"/>
      <c r="BM36" s="50"/>
      <c r="BN36" s="152"/>
      <c r="BO36" s="152"/>
      <c r="BQ36" s="187">
        <v>17</v>
      </c>
      <c r="BR36" s="50" t="s">
        <v>777</v>
      </c>
      <c r="BS36" s="50" t="s">
        <v>1220</v>
      </c>
      <c r="BT36" s="108" t="s">
        <v>624</v>
      </c>
      <c r="BU36" s="152" t="s">
        <v>1255</v>
      </c>
    </row>
    <row r="37" spans="1:73" ht="13.5">
      <c r="A37" s="116">
        <v>35</v>
      </c>
      <c r="B37" s="50"/>
      <c r="C37" s="70"/>
      <c r="D37" s="204"/>
      <c r="E37" s="152"/>
      <c r="F37" s="152"/>
      <c r="H37" s="97"/>
      <c r="I37" s="50"/>
      <c r="J37" s="70"/>
      <c r="K37" s="201"/>
      <c r="L37" s="152"/>
      <c r="N37" s="222">
        <v>18</v>
      </c>
      <c r="O37" s="107" t="s">
        <v>861</v>
      </c>
      <c r="P37" s="107" t="s">
        <v>1058</v>
      </c>
      <c r="Q37" s="108" t="s">
        <v>737</v>
      </c>
      <c r="R37" s="196" t="s">
        <v>863</v>
      </c>
      <c r="S37" s="11">
        <v>35</v>
      </c>
      <c r="T37" s="48">
        <f>O71</f>
        <v>0</v>
      </c>
      <c r="U37" s="48">
        <f>P71</f>
        <v>0</v>
      </c>
      <c r="V37" s="48">
        <f>Q71</f>
        <v>0</v>
      </c>
      <c r="W37" s="48">
        <v>35</v>
      </c>
      <c r="X37" s="48">
        <f>O72</f>
        <v>0</v>
      </c>
      <c r="Y37" s="48">
        <f>P72</f>
        <v>0</v>
      </c>
      <c r="Z37" s="48">
        <f>Q72</f>
        <v>0</v>
      </c>
      <c r="AB37" s="187">
        <v>18</v>
      </c>
      <c r="AC37" s="50" t="s">
        <v>419</v>
      </c>
      <c r="AD37" s="70" t="s">
        <v>420</v>
      </c>
      <c r="AE37" s="204" t="s">
        <v>398</v>
      </c>
      <c r="AF37" s="152" t="s">
        <v>421</v>
      </c>
      <c r="AG37" s="11">
        <v>35</v>
      </c>
      <c r="AH37" s="48">
        <f>AC71</f>
        <v>0</v>
      </c>
      <c r="AI37" s="48">
        <f>AD71</f>
        <v>0</v>
      </c>
      <c r="AJ37" s="48">
        <f>AE71</f>
        <v>0</v>
      </c>
      <c r="AK37" s="48">
        <v>35</v>
      </c>
      <c r="AL37" s="48">
        <f>AC72</f>
        <v>0</v>
      </c>
      <c r="AM37" s="48">
        <f>AD72</f>
        <v>0</v>
      </c>
      <c r="AN37" s="48">
        <f>AE72</f>
        <v>0</v>
      </c>
      <c r="AO37" s="48"/>
      <c r="AP37" s="216">
        <v>18</v>
      </c>
      <c r="AQ37" s="50" t="s">
        <v>685</v>
      </c>
      <c r="AR37" s="50" t="s">
        <v>686</v>
      </c>
      <c r="AS37" s="108" t="s">
        <v>674</v>
      </c>
      <c r="AT37" s="152" t="s">
        <v>687</v>
      </c>
      <c r="BE37" s="61"/>
      <c r="BF37" s="50" t="s">
        <v>519</v>
      </c>
      <c r="BG37" s="50" t="s">
        <v>769</v>
      </c>
      <c r="BH37" s="109" t="s">
        <v>424</v>
      </c>
      <c r="BI37" s="152" t="s">
        <v>770</v>
      </c>
      <c r="BL37" s="50"/>
      <c r="BM37" s="50"/>
      <c r="BN37" s="157"/>
      <c r="BO37" s="152"/>
      <c r="BQ37" s="214">
        <v>18</v>
      </c>
      <c r="BR37" s="50" t="s">
        <v>583</v>
      </c>
      <c r="BS37" s="50" t="s">
        <v>584</v>
      </c>
      <c r="BT37" s="108" t="s">
        <v>642</v>
      </c>
      <c r="BU37" s="152" t="s">
        <v>643</v>
      </c>
    </row>
    <row r="38" spans="1:73" ht="13.5">
      <c r="A38" s="116">
        <v>36</v>
      </c>
      <c r="B38" s="50"/>
      <c r="C38" s="50"/>
      <c r="D38" s="204"/>
      <c r="E38" s="152"/>
      <c r="F38" s="152"/>
      <c r="H38" s="97"/>
      <c r="I38" s="50"/>
      <c r="J38" s="70"/>
      <c r="K38" s="201"/>
      <c r="L38" s="152"/>
      <c r="N38" s="221">
        <v>18</v>
      </c>
      <c r="O38" s="107" t="s">
        <v>819</v>
      </c>
      <c r="P38" s="107" t="s">
        <v>820</v>
      </c>
      <c r="Q38" s="108" t="s">
        <v>737</v>
      </c>
      <c r="R38" s="196" t="s">
        <v>821</v>
      </c>
      <c r="S38" s="11">
        <v>36</v>
      </c>
      <c r="T38" s="48">
        <f>O73</f>
        <v>0</v>
      </c>
      <c r="U38" s="48">
        <f>P73</f>
        <v>0</v>
      </c>
      <c r="V38" s="48">
        <f>Q73</f>
        <v>0</v>
      </c>
      <c r="W38" s="48">
        <v>36</v>
      </c>
      <c r="X38" s="48">
        <f>O74</f>
        <v>0</v>
      </c>
      <c r="Y38" s="48">
        <f>P74</f>
        <v>0</v>
      </c>
      <c r="Z38" s="48">
        <f>Q74</f>
        <v>0</v>
      </c>
      <c r="AB38" s="187">
        <v>18</v>
      </c>
      <c r="AC38" s="50" t="s">
        <v>396</v>
      </c>
      <c r="AD38" s="70" t="s">
        <v>397</v>
      </c>
      <c r="AE38" s="204" t="s">
        <v>398</v>
      </c>
      <c r="AF38" s="152" t="s">
        <v>399</v>
      </c>
      <c r="AG38" s="11">
        <v>36</v>
      </c>
      <c r="AH38" s="48">
        <f>AC73</f>
        <v>0</v>
      </c>
      <c r="AI38" s="48">
        <f>AD73</f>
        <v>0</v>
      </c>
      <c r="AJ38" s="48">
        <f>AE73</f>
        <v>0</v>
      </c>
      <c r="AK38" s="48">
        <v>36</v>
      </c>
      <c r="AL38" s="48">
        <f>AC74</f>
        <v>0</v>
      </c>
      <c r="AM38" s="48">
        <f>AD74</f>
        <v>0</v>
      </c>
      <c r="AN38" s="48">
        <f>AE74</f>
        <v>0</v>
      </c>
      <c r="AO38" s="48"/>
      <c r="AP38" s="216">
        <v>18</v>
      </c>
      <c r="AQ38" s="50" t="s">
        <v>672</v>
      </c>
      <c r="AR38" s="50" t="s">
        <v>673</v>
      </c>
      <c r="AS38" s="108" t="s">
        <v>674</v>
      </c>
      <c r="AT38" s="152" t="s">
        <v>675</v>
      </c>
      <c r="BE38" s="61"/>
      <c r="BF38" s="50"/>
      <c r="BG38" s="50"/>
      <c r="BH38" s="152"/>
      <c r="BI38" s="152"/>
      <c r="BL38" s="50"/>
      <c r="BM38" s="50"/>
      <c r="BN38" s="157"/>
      <c r="BO38" s="152"/>
      <c r="BQ38" s="187">
        <v>18</v>
      </c>
      <c r="BR38" s="50" t="s">
        <v>1024</v>
      </c>
      <c r="BS38" s="50" t="s">
        <v>1233</v>
      </c>
      <c r="BT38" s="108" t="s">
        <v>611</v>
      </c>
      <c r="BU38" s="152" t="s">
        <v>1265</v>
      </c>
    </row>
    <row r="39" spans="1:73" ht="13.5">
      <c r="A39" s="116">
        <v>37</v>
      </c>
      <c r="B39" s="50"/>
      <c r="C39" s="50"/>
      <c r="D39" s="108"/>
      <c r="E39" s="152"/>
      <c r="F39" s="152"/>
      <c r="H39" s="97"/>
      <c r="I39" s="50"/>
      <c r="J39" s="70"/>
      <c r="K39" s="201"/>
      <c r="L39" s="152"/>
      <c r="N39" s="221">
        <v>19</v>
      </c>
      <c r="O39" s="50" t="s">
        <v>835</v>
      </c>
      <c r="P39" s="50" t="s">
        <v>836</v>
      </c>
      <c r="Q39" s="109" t="s">
        <v>807</v>
      </c>
      <c r="R39" s="152" t="s">
        <v>837</v>
      </c>
      <c r="S39" s="11">
        <v>37</v>
      </c>
      <c r="T39" s="48">
        <f>O75</f>
        <v>0</v>
      </c>
      <c r="U39" s="48">
        <f>P75</f>
        <v>0</v>
      </c>
      <c r="V39" s="48">
        <f>Q75</f>
        <v>0</v>
      </c>
      <c r="W39" s="48">
        <v>37</v>
      </c>
      <c r="X39" s="48">
        <f>O76</f>
        <v>0</v>
      </c>
      <c r="Y39" s="48">
        <f>P76</f>
        <v>0</v>
      </c>
      <c r="Z39" s="48">
        <f>Q76</f>
        <v>0</v>
      </c>
      <c r="AB39" s="187">
        <v>19</v>
      </c>
      <c r="AC39" s="50" t="s">
        <v>501</v>
      </c>
      <c r="AD39" s="70" t="s">
        <v>502</v>
      </c>
      <c r="AE39" s="201" t="s">
        <v>503</v>
      </c>
      <c r="AF39" s="152" t="s">
        <v>504</v>
      </c>
      <c r="AG39" s="11">
        <v>37</v>
      </c>
      <c r="AH39" s="48">
        <f>AC75</f>
        <v>0</v>
      </c>
      <c r="AI39" s="48">
        <f>AD75</f>
        <v>0</v>
      </c>
      <c r="AJ39" s="48">
        <f>AE75</f>
        <v>0</v>
      </c>
      <c r="AK39" s="48">
        <v>37</v>
      </c>
      <c r="AL39" s="48">
        <f>AC76</f>
        <v>0</v>
      </c>
      <c r="AM39" s="48">
        <f>AD76</f>
        <v>0</v>
      </c>
      <c r="AN39" s="48">
        <f>AE76</f>
        <v>0</v>
      </c>
      <c r="AO39" s="48"/>
      <c r="AP39" s="217">
        <v>19</v>
      </c>
      <c r="AQ39" s="49" t="s">
        <v>978</v>
      </c>
      <c r="AR39" s="49" t="s">
        <v>720</v>
      </c>
      <c r="AS39" s="109" t="s">
        <v>721</v>
      </c>
      <c r="AT39" s="157" t="s">
        <v>722</v>
      </c>
      <c r="BE39" s="115"/>
      <c r="BF39" s="50"/>
      <c r="BG39" s="50"/>
      <c r="BH39" s="152"/>
      <c r="BI39" s="152"/>
      <c r="BL39" s="50"/>
      <c r="BM39" s="50"/>
      <c r="BN39" s="157"/>
      <c r="BO39" s="152"/>
      <c r="BQ39" s="214">
        <v>19</v>
      </c>
      <c r="BR39" s="50" t="s">
        <v>486</v>
      </c>
      <c r="BS39" s="50" t="s">
        <v>527</v>
      </c>
      <c r="BT39" s="109" t="s">
        <v>488</v>
      </c>
      <c r="BU39" s="152" t="s">
        <v>589</v>
      </c>
    </row>
    <row r="40" spans="1:73" ht="13.5">
      <c r="A40" s="116">
        <v>38</v>
      </c>
      <c r="B40" s="159"/>
      <c r="C40" s="159"/>
      <c r="D40" s="197"/>
      <c r="E40" s="198"/>
      <c r="F40" s="198"/>
      <c r="H40" s="97"/>
      <c r="I40" s="50"/>
      <c r="J40" s="70"/>
      <c r="K40" s="201"/>
      <c r="L40" s="109"/>
      <c r="N40" s="222">
        <v>19</v>
      </c>
      <c r="O40" s="50" t="s">
        <v>805</v>
      </c>
      <c r="P40" s="50" t="s">
        <v>806</v>
      </c>
      <c r="Q40" s="108" t="s">
        <v>807</v>
      </c>
      <c r="R40" s="152" t="s">
        <v>808</v>
      </c>
      <c r="S40" s="11">
        <v>38</v>
      </c>
      <c r="T40" s="48">
        <f>O77</f>
        <v>0</v>
      </c>
      <c r="U40" s="48">
        <f>P77</f>
        <v>0</v>
      </c>
      <c r="V40" s="48">
        <f>Q77</f>
        <v>0</v>
      </c>
      <c r="W40" s="48">
        <v>38</v>
      </c>
      <c r="X40" s="48">
        <f>O78</f>
        <v>0</v>
      </c>
      <c r="Y40" s="48">
        <f>P78</f>
        <v>0</v>
      </c>
      <c r="Z40" s="48">
        <f>Q78</f>
        <v>0</v>
      </c>
      <c r="AB40" s="187">
        <v>19</v>
      </c>
      <c r="AC40" s="50" t="s">
        <v>486</v>
      </c>
      <c r="AD40" s="70" t="s">
        <v>1133</v>
      </c>
      <c r="AE40" s="204" t="s">
        <v>503</v>
      </c>
      <c r="AF40" s="152" t="s">
        <v>489</v>
      </c>
      <c r="AG40" s="11">
        <v>38</v>
      </c>
      <c r="AH40" s="48">
        <f>AC77</f>
        <v>0</v>
      </c>
      <c r="AI40" s="48">
        <f>AD77</f>
        <v>0</v>
      </c>
      <c r="AJ40" s="48">
        <f>AE77</f>
        <v>0</v>
      </c>
      <c r="AK40" s="48">
        <v>38</v>
      </c>
      <c r="AL40" s="48">
        <f>AC78</f>
        <v>0</v>
      </c>
      <c r="AM40" s="48">
        <f>AD78</f>
        <v>0</v>
      </c>
      <c r="AN40" s="48">
        <f>AE78</f>
        <v>0</v>
      </c>
      <c r="AO40" s="48"/>
      <c r="AP40" s="216">
        <v>19</v>
      </c>
      <c r="AQ40" s="49" t="s">
        <v>708</v>
      </c>
      <c r="AR40" s="49" t="s">
        <v>783</v>
      </c>
      <c r="AS40" s="109" t="s">
        <v>979</v>
      </c>
      <c r="AT40" s="157" t="s">
        <v>784</v>
      </c>
      <c r="BE40" s="63"/>
      <c r="BF40" s="50"/>
      <c r="BG40" s="50"/>
      <c r="BH40" s="152"/>
      <c r="BI40" s="152"/>
      <c r="BL40" s="50"/>
      <c r="BM40" s="50"/>
      <c r="BN40" s="157"/>
      <c r="BO40" s="152"/>
      <c r="BQ40" s="187">
        <v>19</v>
      </c>
      <c r="BR40" s="50" t="s">
        <v>530</v>
      </c>
      <c r="BS40" s="50" t="s">
        <v>531</v>
      </c>
      <c r="BT40" s="108" t="s">
        <v>488</v>
      </c>
      <c r="BU40" s="152" t="s">
        <v>592</v>
      </c>
    </row>
    <row r="41" spans="1:73" ht="13.5">
      <c r="A41" s="116">
        <v>39</v>
      </c>
      <c r="B41" s="50"/>
      <c r="C41" s="50"/>
      <c r="D41" s="108"/>
      <c r="E41" s="152"/>
      <c r="F41" s="152"/>
      <c r="H41" s="73"/>
      <c r="I41" s="50"/>
      <c r="J41" s="70"/>
      <c r="K41" s="201"/>
      <c r="L41" s="152"/>
      <c r="N41" s="222">
        <v>20</v>
      </c>
      <c r="O41" s="107" t="s">
        <v>1059</v>
      </c>
      <c r="P41" s="107" t="s">
        <v>1060</v>
      </c>
      <c r="Q41" s="108" t="s">
        <v>624</v>
      </c>
      <c r="R41" s="199" t="s">
        <v>1061</v>
      </c>
      <c r="S41" s="11">
        <v>39</v>
      </c>
      <c r="T41" s="48">
        <f>O79</f>
        <v>0</v>
      </c>
      <c r="U41" s="48">
        <f>P79</f>
        <v>0</v>
      </c>
      <c r="V41" s="48">
        <f>Q79</f>
        <v>0</v>
      </c>
      <c r="W41" s="48">
        <v>39</v>
      </c>
      <c r="X41" s="48">
        <f>O80</f>
        <v>0</v>
      </c>
      <c r="Y41" s="48">
        <f>P80</f>
        <v>0</v>
      </c>
      <c r="Z41" s="48">
        <f>Q80</f>
        <v>0</v>
      </c>
      <c r="AB41" s="187">
        <v>20</v>
      </c>
      <c r="AC41" s="50" t="s">
        <v>1109</v>
      </c>
      <c r="AD41" s="70" t="s">
        <v>1110</v>
      </c>
      <c r="AE41" s="204" t="s">
        <v>417</v>
      </c>
      <c r="AF41" s="152" t="s">
        <v>1154</v>
      </c>
      <c r="AG41" s="11">
        <v>39</v>
      </c>
      <c r="AH41" s="48">
        <f>AC79</f>
        <v>0</v>
      </c>
      <c r="AI41" s="48">
        <f>AD79</f>
        <v>0</v>
      </c>
      <c r="AJ41" s="48">
        <f>AE79</f>
        <v>0</v>
      </c>
      <c r="AK41" s="48">
        <v>39</v>
      </c>
      <c r="AL41" s="48">
        <f>AC80</f>
        <v>0</v>
      </c>
      <c r="AM41" s="48">
        <f>AD80</f>
        <v>0</v>
      </c>
      <c r="AN41" s="48">
        <f>AE80</f>
        <v>0</v>
      </c>
      <c r="AO41" s="48"/>
      <c r="AP41" s="216">
        <v>20</v>
      </c>
      <c r="AQ41" s="50" t="s">
        <v>980</v>
      </c>
      <c r="AR41" s="50" t="s">
        <v>981</v>
      </c>
      <c r="AS41" s="108" t="s">
        <v>790</v>
      </c>
      <c r="AT41" s="152" t="s">
        <v>982</v>
      </c>
      <c r="BE41" s="61"/>
      <c r="BF41" s="57"/>
      <c r="BG41" s="57"/>
      <c r="BH41" s="158"/>
      <c r="BI41" s="158"/>
      <c r="BL41" s="50"/>
      <c r="BM41" s="50"/>
      <c r="BN41" s="157"/>
      <c r="BO41" s="152"/>
      <c r="BQ41" s="214">
        <v>20</v>
      </c>
      <c r="BR41" s="50" t="s">
        <v>1234</v>
      </c>
      <c r="BS41" s="50" t="s">
        <v>1235</v>
      </c>
      <c r="BT41" s="108" t="s">
        <v>620</v>
      </c>
      <c r="BU41" s="152" t="s">
        <v>1266</v>
      </c>
    </row>
    <row r="42" spans="1:73" ht="13.5">
      <c r="A42" s="116">
        <v>40</v>
      </c>
      <c r="B42" s="50"/>
      <c r="C42" s="50"/>
      <c r="D42" s="108"/>
      <c r="E42" s="152"/>
      <c r="F42" s="152"/>
      <c r="H42" s="97"/>
      <c r="I42" s="50"/>
      <c r="J42" s="70"/>
      <c r="K42" s="204"/>
      <c r="L42" s="152"/>
      <c r="N42" s="221">
        <v>20</v>
      </c>
      <c r="O42" s="50" t="s">
        <v>517</v>
      </c>
      <c r="P42" s="70" t="s">
        <v>1062</v>
      </c>
      <c r="Q42" s="152" t="s">
        <v>624</v>
      </c>
      <c r="R42" s="201" t="s">
        <v>1063</v>
      </c>
      <c r="S42" s="11">
        <v>40</v>
      </c>
      <c r="T42" s="48">
        <f>O81</f>
        <v>0</v>
      </c>
      <c r="U42" s="48">
        <f>P81</f>
        <v>0</v>
      </c>
      <c r="V42" s="48">
        <f>Q81</f>
        <v>0</v>
      </c>
      <c r="W42" s="48">
        <v>40</v>
      </c>
      <c r="X42" s="48">
        <f>O82</f>
        <v>0</v>
      </c>
      <c r="Y42" s="48">
        <f>P82</f>
        <v>0</v>
      </c>
      <c r="Z42" s="48">
        <f>Q82</f>
        <v>0</v>
      </c>
      <c r="AB42" s="187">
        <v>20</v>
      </c>
      <c r="AC42" s="50" t="s">
        <v>751</v>
      </c>
      <c r="AD42" s="70" t="s">
        <v>1111</v>
      </c>
      <c r="AE42" s="201" t="s">
        <v>1155</v>
      </c>
      <c r="AF42" s="152" t="s">
        <v>1156</v>
      </c>
      <c r="AG42" s="11">
        <v>40</v>
      </c>
      <c r="AH42" s="48">
        <f>AC81</f>
        <v>0</v>
      </c>
      <c r="AI42" s="48">
        <f>AD81</f>
        <v>0</v>
      </c>
      <c r="AJ42" s="48">
        <f>AE81</f>
        <v>0</v>
      </c>
      <c r="AK42" s="48">
        <v>40</v>
      </c>
      <c r="AL42" s="48">
        <f>AC82</f>
        <v>0</v>
      </c>
      <c r="AM42" s="48">
        <f>AD82</f>
        <v>0</v>
      </c>
      <c r="AN42" s="48">
        <f>AE82</f>
        <v>0</v>
      </c>
      <c r="AO42" s="48"/>
      <c r="AP42" s="218">
        <v>20</v>
      </c>
      <c r="AQ42" s="49" t="s">
        <v>983</v>
      </c>
      <c r="AR42" s="49" t="s">
        <v>984</v>
      </c>
      <c r="AS42" s="109" t="s">
        <v>943</v>
      </c>
      <c r="AT42" s="157" t="s">
        <v>985</v>
      </c>
      <c r="BE42" s="62"/>
      <c r="BF42" s="50"/>
      <c r="BG42" s="50"/>
      <c r="BH42" s="152"/>
      <c r="BI42" s="152"/>
      <c r="BL42" s="50"/>
      <c r="BM42" s="50"/>
      <c r="BN42" s="152"/>
      <c r="BO42" s="152"/>
      <c r="BQ42" s="187">
        <v>20</v>
      </c>
      <c r="BR42" s="50" t="s">
        <v>1236</v>
      </c>
      <c r="BS42" s="50" t="s">
        <v>1237</v>
      </c>
      <c r="BT42" s="108" t="s">
        <v>620</v>
      </c>
      <c r="BU42" s="152" t="s">
        <v>1267</v>
      </c>
    </row>
    <row r="43" spans="1:73" ht="13.5">
      <c r="A43" s="116">
        <v>41</v>
      </c>
      <c r="B43" s="50"/>
      <c r="C43" s="50"/>
      <c r="D43" s="108"/>
      <c r="E43" s="152"/>
      <c r="F43" s="152"/>
      <c r="H43" s="97"/>
      <c r="I43" s="50"/>
      <c r="J43" s="70"/>
      <c r="K43" s="204"/>
      <c r="L43" s="152"/>
      <c r="N43" s="221">
        <v>21</v>
      </c>
      <c r="O43" s="50" t="s">
        <v>422</v>
      </c>
      <c r="P43" s="70" t="s">
        <v>1064</v>
      </c>
      <c r="Q43" s="152" t="s">
        <v>424</v>
      </c>
      <c r="R43" s="201" t="s">
        <v>1065</v>
      </c>
      <c r="S43" s="11">
        <v>41</v>
      </c>
      <c r="T43" s="48">
        <f>O83</f>
        <v>0</v>
      </c>
      <c r="U43" s="48">
        <f>P83</f>
        <v>0</v>
      </c>
      <c r="V43" s="48">
        <f>Q83</f>
        <v>0</v>
      </c>
      <c r="W43" s="48">
        <v>41</v>
      </c>
      <c r="X43" s="48">
        <f>O84</f>
        <v>0</v>
      </c>
      <c r="Y43" s="48">
        <f>P84</f>
        <v>0</v>
      </c>
      <c r="Z43" s="48">
        <f>Q84</f>
        <v>0</v>
      </c>
      <c r="AB43" s="187">
        <v>21</v>
      </c>
      <c r="AC43" s="50" t="s">
        <v>411</v>
      </c>
      <c r="AD43" s="69" t="s">
        <v>412</v>
      </c>
      <c r="AE43" s="201" t="s">
        <v>413</v>
      </c>
      <c r="AF43" s="152" t="s">
        <v>414</v>
      </c>
      <c r="AG43" s="11">
        <v>41</v>
      </c>
      <c r="AH43" s="48">
        <f>AC83</f>
        <v>0</v>
      </c>
      <c r="AI43" s="48">
        <f>AD83</f>
        <v>0</v>
      </c>
      <c r="AJ43" s="48">
        <f>AE83</f>
        <v>0</v>
      </c>
      <c r="AK43" s="48">
        <v>41</v>
      </c>
      <c r="AL43" s="48">
        <f>AC84</f>
        <v>0</v>
      </c>
      <c r="AM43" s="48">
        <f>AD84</f>
        <v>0</v>
      </c>
      <c r="AN43" s="48">
        <f>AE84</f>
        <v>0</v>
      </c>
      <c r="AO43" s="48"/>
      <c r="AP43" s="218">
        <v>21</v>
      </c>
      <c r="AQ43" s="57" t="s">
        <v>739</v>
      </c>
      <c r="AR43" s="57" t="s">
        <v>740</v>
      </c>
      <c r="AS43" s="108" t="s">
        <v>741</v>
      </c>
      <c r="AT43" s="152" t="s">
        <v>742</v>
      </c>
      <c r="BE43" s="115"/>
      <c r="BF43" s="50"/>
      <c r="BG43" s="50"/>
      <c r="BH43" s="152"/>
      <c r="BI43" s="152"/>
      <c r="BL43" s="50"/>
      <c r="BM43" s="50"/>
      <c r="BN43" s="152"/>
      <c r="BO43" s="152"/>
      <c r="BQ43" s="214">
        <v>21</v>
      </c>
      <c r="BR43" s="50" t="s">
        <v>838</v>
      </c>
      <c r="BS43" s="50" t="s">
        <v>1238</v>
      </c>
      <c r="BT43" s="108" t="s">
        <v>624</v>
      </c>
      <c r="BU43" s="152" t="s">
        <v>1268</v>
      </c>
    </row>
    <row r="44" spans="1:73" ht="13.5">
      <c r="A44" s="116">
        <v>42</v>
      </c>
      <c r="B44" s="50"/>
      <c r="C44" s="50"/>
      <c r="D44" s="108"/>
      <c r="E44" s="152"/>
      <c r="F44" s="152"/>
      <c r="H44" s="97"/>
      <c r="I44" s="50"/>
      <c r="J44" s="70"/>
      <c r="K44" s="204"/>
      <c r="L44" s="152"/>
      <c r="N44" s="222">
        <v>21</v>
      </c>
      <c r="O44" s="50" t="s">
        <v>1066</v>
      </c>
      <c r="P44" s="70" t="s">
        <v>1067</v>
      </c>
      <c r="Q44" s="152" t="s">
        <v>1068</v>
      </c>
      <c r="R44" s="201" t="s">
        <v>1069</v>
      </c>
      <c r="S44" s="11">
        <v>42</v>
      </c>
      <c r="T44" s="48">
        <f>O85</f>
        <v>0</v>
      </c>
      <c r="U44" s="48">
        <f>P85</f>
        <v>0</v>
      </c>
      <c r="V44" s="48">
        <f>Q85</f>
        <v>0</v>
      </c>
      <c r="W44" s="48">
        <v>42</v>
      </c>
      <c r="X44" s="48">
        <f>O86</f>
        <v>0</v>
      </c>
      <c r="Y44" s="48">
        <f>P86</f>
        <v>0</v>
      </c>
      <c r="Z44" s="48">
        <f>Q86</f>
        <v>0</v>
      </c>
      <c r="AB44" s="187">
        <v>21</v>
      </c>
      <c r="AC44" s="50" t="s">
        <v>1137</v>
      </c>
      <c r="AD44" s="70" t="s">
        <v>1138</v>
      </c>
      <c r="AE44" s="201" t="s">
        <v>413</v>
      </c>
      <c r="AF44" s="152" t="s">
        <v>1178</v>
      </c>
      <c r="AG44" s="11">
        <v>42</v>
      </c>
      <c r="AH44" s="48">
        <f>AC85</f>
        <v>0</v>
      </c>
      <c r="AI44" s="48">
        <f>AD85</f>
        <v>0</v>
      </c>
      <c r="AJ44" s="48">
        <f>AE85</f>
        <v>0</v>
      </c>
      <c r="AK44" s="48">
        <v>42</v>
      </c>
      <c r="AL44" s="48">
        <f>AC86</f>
        <v>0</v>
      </c>
      <c r="AM44" s="48">
        <f>AD86</f>
        <v>0</v>
      </c>
      <c r="AN44" s="48">
        <f>AE86</f>
        <v>0</v>
      </c>
      <c r="AO44" s="48"/>
      <c r="AP44" s="217">
        <v>21</v>
      </c>
      <c r="AQ44" s="50" t="s">
        <v>765</v>
      </c>
      <c r="AR44" s="50" t="s">
        <v>766</v>
      </c>
      <c r="AS44" s="108" t="s">
        <v>767</v>
      </c>
      <c r="AT44" s="152" t="s">
        <v>768</v>
      </c>
      <c r="BE44" s="115"/>
      <c r="BF44" s="50"/>
      <c r="BG44" s="50"/>
      <c r="BH44" s="152"/>
      <c r="BI44" s="152"/>
      <c r="BL44" s="50"/>
      <c r="BM44" s="50"/>
      <c r="BN44" s="152"/>
      <c r="BO44" s="152"/>
      <c r="BQ44" s="214">
        <v>21</v>
      </c>
      <c r="BR44" s="50" t="s">
        <v>838</v>
      </c>
      <c r="BS44" s="50" t="s">
        <v>1239</v>
      </c>
      <c r="BT44" s="108" t="s">
        <v>670</v>
      </c>
      <c r="BU44" s="152" t="s">
        <v>1269</v>
      </c>
    </row>
    <row r="45" spans="1:73" ht="13.5">
      <c r="A45" s="116">
        <v>43</v>
      </c>
      <c r="B45" s="50"/>
      <c r="C45" s="70"/>
      <c r="D45" s="204"/>
      <c r="E45" s="152"/>
      <c r="F45" s="152"/>
      <c r="H45" s="97"/>
      <c r="I45" s="50"/>
      <c r="J45" s="70"/>
      <c r="K45" s="204"/>
      <c r="L45" s="152"/>
      <c r="N45" s="222">
        <v>22</v>
      </c>
      <c r="O45" s="50" t="s">
        <v>1070</v>
      </c>
      <c r="P45" s="70" t="s">
        <v>1071</v>
      </c>
      <c r="Q45" s="152" t="s">
        <v>1072</v>
      </c>
      <c r="R45" s="201" t="s">
        <v>1073</v>
      </c>
      <c r="S45" s="11">
        <v>43</v>
      </c>
      <c r="T45" s="48">
        <f>O87</f>
        <v>0</v>
      </c>
      <c r="U45" s="48">
        <f>P87</f>
        <v>0</v>
      </c>
      <c r="V45" s="48">
        <f>Q87</f>
        <v>0</v>
      </c>
      <c r="W45" s="48">
        <v>43</v>
      </c>
      <c r="X45" s="48">
        <f>O88</f>
        <v>0</v>
      </c>
      <c r="Y45" s="48">
        <f>P88</f>
        <v>0</v>
      </c>
      <c r="Z45" s="48">
        <f>Q88</f>
        <v>0</v>
      </c>
      <c r="AB45" s="187">
        <v>22</v>
      </c>
      <c r="AC45" s="50" t="s">
        <v>434</v>
      </c>
      <c r="AD45" s="70" t="s">
        <v>435</v>
      </c>
      <c r="AE45" s="201" t="s">
        <v>737</v>
      </c>
      <c r="AF45" s="152" t="s">
        <v>436</v>
      </c>
      <c r="AG45" s="11">
        <v>43</v>
      </c>
      <c r="AH45" s="48">
        <f>AC87</f>
        <v>0</v>
      </c>
      <c r="AI45" s="48">
        <f>AD87</f>
        <v>0</v>
      </c>
      <c r="AJ45" s="48">
        <f>AE87</f>
        <v>0</v>
      </c>
      <c r="AK45" s="48">
        <v>43</v>
      </c>
      <c r="AL45" s="48">
        <f>AC88</f>
        <v>0</v>
      </c>
      <c r="AM45" s="48">
        <f>AD88</f>
        <v>0</v>
      </c>
      <c r="AN45" s="48">
        <f>AE88</f>
        <v>0</v>
      </c>
      <c r="AO45" s="48"/>
      <c r="AP45" s="216">
        <v>22</v>
      </c>
      <c r="AQ45" s="50" t="s">
        <v>838</v>
      </c>
      <c r="AR45" s="50" t="s">
        <v>986</v>
      </c>
      <c r="AS45" s="109" t="s">
        <v>987</v>
      </c>
      <c r="AT45" s="152" t="s">
        <v>988</v>
      </c>
      <c r="BE45" s="61"/>
      <c r="BF45" s="50"/>
      <c r="BG45" s="50"/>
      <c r="BH45" s="108"/>
      <c r="BI45" s="152"/>
      <c r="BL45" s="50"/>
      <c r="BM45" s="50"/>
      <c r="BN45" s="152"/>
      <c r="BO45" s="152"/>
      <c r="BQ45" s="187">
        <v>22</v>
      </c>
      <c r="BR45" s="50" t="s">
        <v>850</v>
      </c>
      <c r="BS45" s="50" t="s">
        <v>1240</v>
      </c>
      <c r="BT45" s="108" t="s">
        <v>598</v>
      </c>
      <c r="BU45" s="152" t="s">
        <v>1270</v>
      </c>
    </row>
    <row r="46" spans="1:73" ht="13.5">
      <c r="A46" s="116">
        <v>44</v>
      </c>
      <c r="B46" s="159"/>
      <c r="C46" s="159"/>
      <c r="D46" s="197"/>
      <c r="E46" s="198"/>
      <c r="F46" s="198"/>
      <c r="H46" s="97"/>
      <c r="I46" s="50"/>
      <c r="J46" s="70"/>
      <c r="K46" s="204"/>
      <c r="L46" s="152"/>
      <c r="N46" s="221">
        <v>22</v>
      </c>
      <c r="O46" s="50" t="s">
        <v>482</v>
      </c>
      <c r="P46" s="70" t="s">
        <v>1074</v>
      </c>
      <c r="Q46" s="152" t="s">
        <v>1075</v>
      </c>
      <c r="R46" s="201" t="s">
        <v>1076</v>
      </c>
      <c r="S46" s="11">
        <v>44</v>
      </c>
      <c r="T46" s="48">
        <f>O89</f>
        <v>0</v>
      </c>
      <c r="U46" s="48">
        <f>P89</f>
        <v>0</v>
      </c>
      <c r="V46" s="48">
        <f>Q89</f>
        <v>0</v>
      </c>
      <c r="W46" s="48">
        <v>44</v>
      </c>
      <c r="X46" s="48">
        <f>O90</f>
        <v>0</v>
      </c>
      <c r="Y46" s="48">
        <f>P90</f>
        <v>0</v>
      </c>
      <c r="Z46" s="48">
        <f>Q90</f>
        <v>0</v>
      </c>
      <c r="AB46" s="187">
        <v>22</v>
      </c>
      <c r="AC46" s="50" t="s">
        <v>422</v>
      </c>
      <c r="AD46" s="70" t="s">
        <v>423</v>
      </c>
      <c r="AE46" s="201" t="s">
        <v>737</v>
      </c>
      <c r="AF46" s="152" t="s">
        <v>425</v>
      </c>
      <c r="AG46" s="11">
        <v>44</v>
      </c>
      <c r="AH46" s="48">
        <f>AC89</f>
        <v>0</v>
      </c>
      <c r="AI46" s="48">
        <f>AD89</f>
        <v>0</v>
      </c>
      <c r="AJ46" s="48">
        <f>AE89</f>
        <v>0</v>
      </c>
      <c r="AK46" s="48">
        <v>44</v>
      </c>
      <c r="AL46" s="48">
        <f>AC90</f>
        <v>0</v>
      </c>
      <c r="AM46" s="48">
        <f>AD90</f>
        <v>0</v>
      </c>
      <c r="AN46" s="48">
        <f>AE90</f>
        <v>0</v>
      </c>
      <c r="AO46" s="48"/>
      <c r="AP46" s="216">
        <v>22</v>
      </c>
      <c r="AQ46" s="50" t="s">
        <v>989</v>
      </c>
      <c r="AR46" s="50" t="s">
        <v>783</v>
      </c>
      <c r="AS46" s="152" t="s">
        <v>990</v>
      </c>
      <c r="AT46" s="152" t="s">
        <v>991</v>
      </c>
      <c r="BE46" s="61"/>
      <c r="BF46" s="50"/>
      <c r="BG46" s="50"/>
      <c r="BH46" s="152"/>
      <c r="BI46" s="152"/>
      <c r="BL46" s="50"/>
      <c r="BM46" s="50"/>
      <c r="BN46" s="152"/>
      <c r="BO46" s="152"/>
      <c r="BQ46" s="187">
        <v>22</v>
      </c>
      <c r="BR46" s="50" t="s">
        <v>538</v>
      </c>
      <c r="BS46" s="50" t="s">
        <v>539</v>
      </c>
      <c r="BT46" s="108" t="s">
        <v>598</v>
      </c>
      <c r="BU46" s="152" t="s">
        <v>599</v>
      </c>
    </row>
    <row r="47" spans="1:73" ht="13.5">
      <c r="A47" s="116">
        <v>45</v>
      </c>
      <c r="B47" s="79"/>
      <c r="C47" s="84"/>
      <c r="D47" s="14"/>
      <c r="E47" s="11"/>
      <c r="F47" s="11"/>
      <c r="H47" s="97"/>
      <c r="I47" s="50"/>
      <c r="J47" s="70"/>
      <c r="K47" s="204"/>
      <c r="L47" s="152"/>
      <c r="N47" s="221">
        <v>23</v>
      </c>
      <c r="O47" s="50" t="s">
        <v>1077</v>
      </c>
      <c r="P47" s="70" t="s">
        <v>1078</v>
      </c>
      <c r="Q47" s="152" t="s">
        <v>1079</v>
      </c>
      <c r="R47" s="201" t="s">
        <v>1080</v>
      </c>
      <c r="S47" s="11">
        <v>45</v>
      </c>
      <c r="T47" s="48">
        <f>O91</f>
        <v>0</v>
      </c>
      <c r="U47" s="48">
        <f>P91</f>
        <v>0</v>
      </c>
      <c r="V47" s="48">
        <f>Q91</f>
        <v>0</v>
      </c>
      <c r="W47" s="48">
        <v>45</v>
      </c>
      <c r="X47" s="48">
        <f>O92</f>
        <v>0</v>
      </c>
      <c r="Y47" s="48">
        <f>P92</f>
        <v>0</v>
      </c>
      <c r="Z47" s="48">
        <f>Q92</f>
        <v>0</v>
      </c>
      <c r="AB47" s="187">
        <v>23</v>
      </c>
      <c r="AC47" s="50" t="s">
        <v>456</v>
      </c>
      <c r="AD47" s="70" t="s">
        <v>457</v>
      </c>
      <c r="AE47" s="201" t="s">
        <v>458</v>
      </c>
      <c r="AF47" s="152" t="s">
        <v>459</v>
      </c>
      <c r="AG47" s="11">
        <v>45</v>
      </c>
      <c r="AH47" s="48">
        <f>AC91</f>
        <v>0</v>
      </c>
      <c r="AI47" s="48">
        <f>AD91</f>
        <v>0</v>
      </c>
      <c r="AJ47" s="48">
        <f>AE91</f>
        <v>0</v>
      </c>
      <c r="AK47" s="48">
        <v>45</v>
      </c>
      <c r="AL47" s="48">
        <f>AC92</f>
        <v>0</v>
      </c>
      <c r="AM47" s="48">
        <f>AD92</f>
        <v>0</v>
      </c>
      <c r="AN47" s="48">
        <f>AE92</f>
        <v>0</v>
      </c>
      <c r="AO47" s="48"/>
      <c r="AP47" s="216">
        <v>23</v>
      </c>
      <c r="AQ47" s="50" t="s">
        <v>755</v>
      </c>
      <c r="AR47" s="50" t="s">
        <v>756</v>
      </c>
      <c r="AS47" s="108" t="s">
        <v>624</v>
      </c>
      <c r="AT47" s="152" t="s">
        <v>757</v>
      </c>
      <c r="BE47" s="61"/>
      <c r="BF47" s="50"/>
      <c r="BG47" s="50"/>
      <c r="BH47" s="152"/>
      <c r="BI47" s="152"/>
      <c r="BL47" s="50"/>
      <c r="BM47" s="50"/>
      <c r="BN47" s="152"/>
      <c r="BO47" s="152"/>
      <c r="BQ47" s="187">
        <v>23</v>
      </c>
      <c r="BR47" s="50" t="s">
        <v>540</v>
      </c>
      <c r="BS47" s="50" t="s">
        <v>541</v>
      </c>
      <c r="BT47" s="108" t="s">
        <v>507</v>
      </c>
      <c r="BU47" s="152" t="s">
        <v>600</v>
      </c>
    </row>
    <row r="48" spans="1:73" ht="13.5">
      <c r="A48" s="116">
        <v>46</v>
      </c>
      <c r="B48" s="16"/>
      <c r="C48" s="70"/>
      <c r="D48" s="14"/>
      <c r="E48" s="11"/>
      <c r="F48" s="11"/>
      <c r="H48" s="97"/>
      <c r="I48" s="17"/>
      <c r="J48" s="51"/>
      <c r="K48" s="14"/>
      <c r="L48" s="11"/>
      <c r="N48" s="222">
        <v>23</v>
      </c>
      <c r="O48" s="50" t="s">
        <v>1081</v>
      </c>
      <c r="P48" s="70" t="s">
        <v>1082</v>
      </c>
      <c r="Q48" s="152" t="s">
        <v>1079</v>
      </c>
      <c r="R48" s="201" t="s">
        <v>1083</v>
      </c>
      <c r="S48" s="11">
        <v>46</v>
      </c>
      <c r="T48" s="48">
        <f>O93</f>
        <v>0</v>
      </c>
      <c r="U48" s="48">
        <f>P93</f>
        <v>0</v>
      </c>
      <c r="V48" s="48">
        <f>Q93</f>
        <v>0</v>
      </c>
      <c r="W48" s="48">
        <v>46</v>
      </c>
      <c r="X48" s="48">
        <f>O94</f>
        <v>0</v>
      </c>
      <c r="Y48" s="48">
        <f>P94</f>
        <v>0</v>
      </c>
      <c r="Z48" s="48">
        <f>Q94</f>
        <v>0</v>
      </c>
      <c r="AB48" s="187">
        <v>23</v>
      </c>
      <c r="AC48" s="50" t="s">
        <v>1142</v>
      </c>
      <c r="AD48" s="70" t="s">
        <v>1143</v>
      </c>
      <c r="AE48" s="201" t="s">
        <v>480</v>
      </c>
      <c r="AF48" s="152" t="s">
        <v>1183</v>
      </c>
      <c r="AG48" s="11">
        <v>46</v>
      </c>
      <c r="AH48" s="48">
        <f>AC93</f>
        <v>0</v>
      </c>
      <c r="AI48" s="48">
        <f>AD93</f>
        <v>0</v>
      </c>
      <c r="AJ48" s="48">
        <f>AE93</f>
        <v>0</v>
      </c>
      <c r="AK48" s="48">
        <v>46</v>
      </c>
      <c r="AL48" s="48">
        <f>AC94</f>
        <v>0</v>
      </c>
      <c r="AM48" s="48">
        <f>AD94</f>
        <v>0</v>
      </c>
      <c r="AN48" s="48">
        <f>AE94</f>
        <v>0</v>
      </c>
      <c r="AO48" s="48"/>
      <c r="AP48" s="216">
        <v>23</v>
      </c>
      <c r="AQ48" s="50" t="s">
        <v>474</v>
      </c>
      <c r="AR48" s="50" t="s">
        <v>992</v>
      </c>
      <c r="AS48" s="108" t="s">
        <v>624</v>
      </c>
      <c r="AT48" s="152" t="s">
        <v>993</v>
      </c>
      <c r="BE48" s="115"/>
      <c r="BF48" s="49"/>
      <c r="BG48" s="49"/>
      <c r="BH48" s="157"/>
      <c r="BI48" s="157"/>
      <c r="BL48" s="50"/>
      <c r="BM48" s="50"/>
      <c r="BN48" s="157"/>
      <c r="BO48" s="152"/>
      <c r="BQ48" s="187">
        <v>23</v>
      </c>
      <c r="BR48" s="50" t="s">
        <v>1241</v>
      </c>
      <c r="BS48" s="50" t="s">
        <v>1242</v>
      </c>
      <c r="BT48" s="108" t="s">
        <v>882</v>
      </c>
      <c r="BU48" s="152" t="s">
        <v>1271</v>
      </c>
    </row>
    <row r="49" spans="1:73" ht="13.5">
      <c r="A49" s="116">
        <v>47</v>
      </c>
      <c r="B49" s="16"/>
      <c r="C49" s="70"/>
      <c r="D49" s="14"/>
      <c r="E49" s="11"/>
      <c r="F49" s="11"/>
      <c r="H49" s="73"/>
      <c r="I49" s="74"/>
      <c r="J49" s="75"/>
      <c r="K49" s="77"/>
      <c r="L49" s="169"/>
      <c r="N49" s="221">
        <v>24</v>
      </c>
      <c r="O49" s="50" t="s">
        <v>544</v>
      </c>
      <c r="P49" s="70" t="s">
        <v>1084</v>
      </c>
      <c r="Q49" s="108" t="s">
        <v>590</v>
      </c>
      <c r="R49" s="202" t="s">
        <v>857</v>
      </c>
      <c r="S49" s="11">
        <v>47</v>
      </c>
      <c r="T49" s="48">
        <f>O95</f>
        <v>0</v>
      </c>
      <c r="U49" s="48">
        <f>P95</f>
        <v>0</v>
      </c>
      <c r="V49" s="48">
        <f>Q95</f>
        <v>0</v>
      </c>
      <c r="W49" s="48">
        <v>47</v>
      </c>
      <c r="X49" s="48">
        <f>O96</f>
        <v>0</v>
      </c>
      <c r="Y49" s="48">
        <f>P96</f>
        <v>0</v>
      </c>
      <c r="Z49" s="48">
        <f>Q96</f>
        <v>0</v>
      </c>
      <c r="AB49" s="187">
        <v>24</v>
      </c>
      <c r="AC49" s="50" t="s">
        <v>407</v>
      </c>
      <c r="AD49" s="70" t="s">
        <v>1144</v>
      </c>
      <c r="AE49" s="204" t="s">
        <v>402</v>
      </c>
      <c r="AF49" s="152" t="s">
        <v>410</v>
      </c>
      <c r="AG49" s="11">
        <v>47</v>
      </c>
      <c r="AH49" s="48">
        <f>AC95</f>
        <v>0</v>
      </c>
      <c r="AI49" s="48">
        <f>AD95</f>
        <v>0</v>
      </c>
      <c r="AJ49" s="48">
        <f>AE95</f>
        <v>0</v>
      </c>
      <c r="AK49" s="48">
        <v>47</v>
      </c>
      <c r="AL49" s="48">
        <f>AC96</f>
        <v>0</v>
      </c>
      <c r="AM49" s="48">
        <f>AD96</f>
        <v>0</v>
      </c>
      <c r="AN49" s="48">
        <f>AE96</f>
        <v>0</v>
      </c>
      <c r="AO49" s="48"/>
      <c r="AP49" s="218">
        <v>24</v>
      </c>
      <c r="AQ49" s="50" t="s">
        <v>712</v>
      </c>
      <c r="AR49" s="50" t="s">
        <v>713</v>
      </c>
      <c r="AS49" s="152" t="s">
        <v>616</v>
      </c>
      <c r="AT49" s="152" t="s">
        <v>714</v>
      </c>
      <c r="BE49" s="66"/>
      <c r="BF49" s="50"/>
      <c r="BG49" s="50"/>
      <c r="BH49" s="152"/>
      <c r="BI49" s="152"/>
      <c r="BL49" s="50"/>
      <c r="BM49" s="50"/>
      <c r="BN49" s="152"/>
      <c r="BO49" s="152"/>
      <c r="BQ49" s="187">
        <v>24</v>
      </c>
      <c r="BR49" s="50" t="s">
        <v>573</v>
      </c>
      <c r="BS49" s="50" t="s">
        <v>574</v>
      </c>
      <c r="BT49" s="108" t="s">
        <v>632</v>
      </c>
      <c r="BU49" s="152" t="s">
        <v>1272</v>
      </c>
    </row>
    <row r="50" spans="1:73" ht="13.5">
      <c r="A50" s="116">
        <v>48</v>
      </c>
      <c r="B50" s="17"/>
      <c r="C50" s="69"/>
      <c r="D50" s="14"/>
      <c r="E50" s="11"/>
      <c r="F50" s="11"/>
      <c r="H50" s="97"/>
      <c r="I50" s="17"/>
      <c r="J50" s="49"/>
      <c r="K50" s="14"/>
      <c r="L50" s="11"/>
      <c r="N50" s="222">
        <v>24</v>
      </c>
      <c r="O50" s="50" t="s">
        <v>822</v>
      </c>
      <c r="P50" s="50" t="s">
        <v>823</v>
      </c>
      <c r="Q50" s="109" t="s">
        <v>590</v>
      </c>
      <c r="R50" s="202" t="s">
        <v>825</v>
      </c>
      <c r="S50" s="11">
        <v>48</v>
      </c>
      <c r="T50" s="48">
        <f>O97</f>
        <v>0</v>
      </c>
      <c r="U50" s="48">
        <f>P97</f>
        <v>0</v>
      </c>
      <c r="V50" s="48">
        <f>Q97</f>
        <v>0</v>
      </c>
      <c r="W50" s="48">
        <v>48</v>
      </c>
      <c r="X50" s="48">
        <f>O98</f>
        <v>0</v>
      </c>
      <c r="Y50" s="48">
        <f>P98</f>
        <v>0</v>
      </c>
      <c r="Z50" s="48">
        <f>Q98</f>
        <v>0</v>
      </c>
      <c r="AB50" s="187">
        <v>24</v>
      </c>
      <c r="AC50" s="50" t="s">
        <v>449</v>
      </c>
      <c r="AD50" s="70" t="s">
        <v>450</v>
      </c>
      <c r="AE50" s="204" t="s">
        <v>451</v>
      </c>
      <c r="AF50" s="152" t="s">
        <v>452</v>
      </c>
      <c r="AG50" s="11">
        <v>48</v>
      </c>
      <c r="AH50" s="48">
        <f>AC97</f>
        <v>0</v>
      </c>
      <c r="AI50" s="48">
        <f>AD97</f>
        <v>0</v>
      </c>
      <c r="AJ50" s="48">
        <f>AE97</f>
        <v>0</v>
      </c>
      <c r="AK50" s="48">
        <v>48</v>
      </c>
      <c r="AL50" s="48">
        <f>AC98</f>
        <v>0</v>
      </c>
      <c r="AM50" s="48">
        <f>AD98</f>
        <v>0</v>
      </c>
      <c r="AN50" s="48">
        <f>AE98</f>
        <v>0</v>
      </c>
      <c r="AO50" s="48"/>
      <c r="AP50" s="216">
        <v>24</v>
      </c>
      <c r="AQ50" s="49" t="s">
        <v>771</v>
      </c>
      <c r="AR50" s="49" t="s">
        <v>772</v>
      </c>
      <c r="AS50" s="152" t="s">
        <v>773</v>
      </c>
      <c r="AT50" s="157" t="s">
        <v>774</v>
      </c>
      <c r="BE50" s="62"/>
      <c r="BF50" s="57"/>
      <c r="BG50" s="57"/>
      <c r="BH50" s="109"/>
      <c r="BI50" s="158"/>
      <c r="BL50" s="50"/>
      <c r="BM50" s="50"/>
      <c r="BN50" s="152"/>
      <c r="BO50" s="152"/>
      <c r="BQ50" s="187">
        <v>24</v>
      </c>
      <c r="BR50" s="50" t="s">
        <v>577</v>
      </c>
      <c r="BS50" s="50" t="s">
        <v>578</v>
      </c>
      <c r="BT50" s="108" t="s">
        <v>1273</v>
      </c>
      <c r="BU50" s="152" t="s">
        <v>637</v>
      </c>
    </row>
    <row r="51" spans="1:73" ht="13.5">
      <c r="A51" s="116">
        <v>49</v>
      </c>
      <c r="B51" s="79"/>
      <c r="C51" s="84"/>
      <c r="D51" s="14"/>
      <c r="E51" s="11"/>
      <c r="F51" s="11"/>
      <c r="H51" s="97"/>
      <c r="I51" s="17"/>
      <c r="J51" s="49"/>
      <c r="K51" s="14"/>
      <c r="L51" s="11"/>
      <c r="N51" s="222">
        <v>25</v>
      </c>
      <c r="O51" s="50"/>
      <c r="P51" s="70"/>
      <c r="Q51" s="108"/>
      <c r="R51" s="202"/>
      <c r="S51" s="11">
        <v>49</v>
      </c>
      <c r="T51" s="48">
        <f>O99</f>
        <v>0</v>
      </c>
      <c r="U51" s="48">
        <f>P99</f>
        <v>0</v>
      </c>
      <c r="V51" s="48">
        <f>Q99</f>
        <v>0</v>
      </c>
      <c r="W51" s="48">
        <v>49</v>
      </c>
      <c r="X51" s="48">
        <f>O100</f>
        <v>0</v>
      </c>
      <c r="Y51" s="48">
        <f>P100</f>
        <v>0</v>
      </c>
      <c r="Z51" s="48">
        <f>Q100</f>
        <v>0</v>
      </c>
      <c r="AB51" s="187">
        <v>25</v>
      </c>
      <c r="AC51" s="50"/>
      <c r="AD51" s="70"/>
      <c r="AE51" s="201"/>
      <c r="AF51" s="152"/>
      <c r="AG51" s="11">
        <v>49</v>
      </c>
      <c r="AH51" s="48">
        <f>AC99</f>
        <v>0</v>
      </c>
      <c r="AI51" s="48">
        <f>AD99</f>
        <v>0</v>
      </c>
      <c r="AJ51" s="48">
        <f>AE99</f>
        <v>0</v>
      </c>
      <c r="AK51" s="48">
        <v>49</v>
      </c>
      <c r="AL51" s="48">
        <f>AC100</f>
        <v>0</v>
      </c>
      <c r="AM51" s="48">
        <f>AD100</f>
        <v>0</v>
      </c>
      <c r="AN51" s="48">
        <f>AE100</f>
        <v>0</v>
      </c>
      <c r="AO51" s="48"/>
      <c r="AP51" s="216">
        <v>25</v>
      </c>
      <c r="AQ51" s="50"/>
      <c r="AR51" s="50"/>
      <c r="AS51" s="108"/>
      <c r="AT51" s="152"/>
      <c r="BE51" s="115"/>
      <c r="BF51" s="16"/>
      <c r="BG51" s="52"/>
      <c r="BH51" s="14"/>
      <c r="BI51" s="166"/>
      <c r="BL51" s="50"/>
      <c r="BM51" s="50"/>
      <c r="BN51" s="152"/>
      <c r="BO51" s="152"/>
      <c r="BQ51" s="187">
        <v>25</v>
      </c>
      <c r="BR51" s="50"/>
      <c r="BS51" s="50"/>
      <c r="BT51" s="108"/>
      <c r="BU51" s="152"/>
    </row>
    <row r="52" spans="1:73" ht="13.5">
      <c r="A52" s="116">
        <v>50</v>
      </c>
      <c r="B52" s="16"/>
      <c r="C52" s="70"/>
      <c r="D52" s="14"/>
      <c r="E52" s="11"/>
      <c r="F52" s="11"/>
      <c r="H52" s="73"/>
      <c r="I52" s="74"/>
      <c r="J52" s="76"/>
      <c r="K52" s="77"/>
      <c r="L52" s="169"/>
      <c r="N52" s="221">
        <v>25</v>
      </c>
      <c r="O52" s="107"/>
      <c r="P52" s="107"/>
      <c r="Q52" s="108"/>
      <c r="R52" s="199"/>
      <c r="S52" s="11">
        <v>50</v>
      </c>
      <c r="T52" s="48">
        <f>O101</f>
        <v>0</v>
      </c>
      <c r="U52" s="48">
        <f>P101</f>
        <v>0</v>
      </c>
      <c r="V52" s="48">
        <f>Q101</f>
        <v>0</v>
      </c>
      <c r="W52" s="48">
        <v>50</v>
      </c>
      <c r="X52" s="48">
        <f>O102</f>
        <v>0</v>
      </c>
      <c r="Y52" s="48">
        <f>P102</f>
        <v>0</v>
      </c>
      <c r="Z52" s="48">
        <f>Q102</f>
        <v>0</v>
      </c>
      <c r="AB52" s="187">
        <v>25</v>
      </c>
      <c r="AC52" s="50"/>
      <c r="AD52" s="70"/>
      <c r="AE52" s="201"/>
      <c r="AF52" s="152"/>
      <c r="AG52" s="11">
        <v>50</v>
      </c>
      <c r="AH52" s="48">
        <f>AC101</f>
        <v>0</v>
      </c>
      <c r="AI52" s="48">
        <f>AD101</f>
        <v>0</v>
      </c>
      <c r="AJ52" s="48">
        <f>AE101</f>
        <v>0</v>
      </c>
      <c r="AK52" s="48">
        <v>50</v>
      </c>
      <c r="AL52" s="48">
        <f>AC102</f>
        <v>0</v>
      </c>
      <c r="AM52" s="48">
        <f>AD102</f>
        <v>0</v>
      </c>
      <c r="AN52" s="48">
        <f>AE102</f>
        <v>0</v>
      </c>
      <c r="AO52" s="48"/>
      <c r="AP52" s="218">
        <v>25</v>
      </c>
      <c r="AQ52" s="50"/>
      <c r="AR52" s="50"/>
      <c r="AS52" s="108"/>
      <c r="AT52" s="152"/>
      <c r="BE52" s="61"/>
      <c r="BF52" s="16"/>
      <c r="BG52" s="52"/>
      <c r="BH52" s="15"/>
      <c r="BI52" s="166"/>
      <c r="BL52" s="50"/>
      <c r="BM52" s="50"/>
      <c r="BN52" s="152"/>
      <c r="BO52" s="152"/>
      <c r="BQ52" s="187">
        <v>25</v>
      </c>
      <c r="BR52" s="50"/>
      <c r="BS52" s="50"/>
      <c r="BT52" s="108"/>
      <c r="BU52" s="152"/>
    </row>
    <row r="53" spans="1:73" ht="13.5">
      <c r="A53" s="116">
        <v>51</v>
      </c>
      <c r="B53" s="79"/>
      <c r="C53" s="84"/>
      <c r="D53" s="14"/>
      <c r="E53" s="11"/>
      <c r="F53" s="11"/>
      <c r="H53" s="97"/>
      <c r="I53" s="16"/>
      <c r="J53" s="50"/>
      <c r="K53" s="53"/>
      <c r="L53" s="170"/>
      <c r="N53" s="222">
        <v>26</v>
      </c>
      <c r="O53" s="159"/>
      <c r="P53" s="159"/>
      <c r="Q53" s="197"/>
      <c r="R53" s="198"/>
      <c r="S53" s="11">
        <v>51</v>
      </c>
      <c r="T53" s="48">
        <f>O103</f>
        <v>0</v>
      </c>
      <c r="U53" s="48">
        <f>P103</f>
        <v>0</v>
      </c>
      <c r="V53" s="48">
        <f>Q103</f>
        <v>0</v>
      </c>
      <c r="W53" s="48">
        <v>51</v>
      </c>
      <c r="X53" s="48">
        <f>O104</f>
        <v>0</v>
      </c>
      <c r="Y53" s="48">
        <f>P104</f>
        <v>0</v>
      </c>
      <c r="Z53" s="48">
        <f>Q104</f>
        <v>0</v>
      </c>
      <c r="AB53" s="187">
        <v>26</v>
      </c>
      <c r="AC53" s="50"/>
      <c r="AD53" s="70"/>
      <c r="AE53" s="201"/>
      <c r="AF53" s="152"/>
      <c r="AG53" s="11">
        <v>51</v>
      </c>
      <c r="AH53" s="48">
        <f>AC103</f>
        <v>0</v>
      </c>
      <c r="AI53" s="48">
        <f>AD103</f>
        <v>0</v>
      </c>
      <c r="AJ53" s="48">
        <f>AE103</f>
        <v>0</v>
      </c>
      <c r="AK53" s="48">
        <v>51</v>
      </c>
      <c r="AL53" s="48">
        <f>AC104</f>
        <v>0</v>
      </c>
      <c r="AM53" s="48">
        <f>AD104</f>
        <v>0</v>
      </c>
      <c r="AN53" s="48">
        <f>AE104</f>
        <v>0</v>
      </c>
      <c r="AO53" s="48"/>
      <c r="AP53" s="216">
        <v>26</v>
      </c>
      <c r="AQ53" s="50"/>
      <c r="AR53" s="50"/>
      <c r="AS53" s="109"/>
      <c r="AT53" s="152"/>
      <c r="BE53" s="61"/>
      <c r="BF53" s="16"/>
      <c r="BG53" s="52"/>
      <c r="BH53" s="14"/>
      <c r="BI53" s="48"/>
      <c r="BL53" s="50"/>
      <c r="BM53" s="50"/>
      <c r="BN53" s="157"/>
      <c r="BO53" s="152"/>
      <c r="BQ53" s="187">
        <v>26</v>
      </c>
      <c r="BR53" s="50"/>
      <c r="BS53" s="50"/>
      <c r="BT53" s="108"/>
      <c r="BU53" s="152"/>
    </row>
    <row r="54" spans="1:73" ht="13.5">
      <c r="A54" s="116">
        <v>52</v>
      </c>
      <c r="B54" s="79"/>
      <c r="C54" s="84"/>
      <c r="D54" s="14"/>
      <c r="E54" s="11"/>
      <c r="F54" s="11"/>
      <c r="H54" s="99"/>
      <c r="I54" s="56"/>
      <c r="J54" s="56"/>
      <c r="K54" s="78"/>
      <c r="L54" s="78"/>
      <c r="N54" s="221">
        <v>26</v>
      </c>
      <c r="O54" s="50"/>
      <c r="P54" s="50"/>
      <c r="Q54" s="108"/>
      <c r="R54" s="202"/>
      <c r="S54" s="11">
        <v>52</v>
      </c>
      <c r="T54" s="48">
        <f>O105</f>
        <v>0</v>
      </c>
      <c r="U54" s="48">
        <f>P105</f>
        <v>0</v>
      </c>
      <c r="V54" s="48">
        <f>Q105</f>
        <v>0</v>
      </c>
      <c r="W54" s="48">
        <v>52</v>
      </c>
      <c r="X54" s="48">
        <f>O106</f>
        <v>0</v>
      </c>
      <c r="Y54" s="48">
        <f>P106</f>
        <v>0</v>
      </c>
      <c r="Z54" s="48">
        <f>Q106</f>
        <v>0</v>
      </c>
      <c r="AB54" s="187">
        <v>26</v>
      </c>
      <c r="AC54" s="57"/>
      <c r="AD54" s="164"/>
      <c r="AE54" s="206"/>
      <c r="AF54" s="108"/>
      <c r="AG54" s="11">
        <v>52</v>
      </c>
      <c r="AH54" s="48">
        <f>AC105</f>
        <v>0</v>
      </c>
      <c r="AI54" s="48">
        <f>AD105</f>
        <v>0</v>
      </c>
      <c r="AJ54" s="48">
        <f>AE105</f>
        <v>0</v>
      </c>
      <c r="AK54" s="48">
        <v>52</v>
      </c>
      <c r="AL54" s="48">
        <f>AC106</f>
        <v>0</v>
      </c>
      <c r="AM54" s="48">
        <f>AD106</f>
        <v>0</v>
      </c>
      <c r="AN54" s="48">
        <f>AE106</f>
        <v>0</v>
      </c>
      <c r="AO54" s="48"/>
      <c r="AP54" s="216">
        <v>26</v>
      </c>
      <c r="AQ54" s="50"/>
      <c r="AR54" s="50"/>
      <c r="AS54" s="108"/>
      <c r="AT54" s="152"/>
      <c r="BE54" s="61"/>
      <c r="BF54" s="16"/>
      <c r="BG54" s="52"/>
      <c r="BH54" s="14"/>
      <c r="BI54" s="48"/>
      <c r="BL54" s="50"/>
      <c r="BM54" s="50"/>
      <c r="BN54" s="152"/>
      <c r="BO54" s="152"/>
      <c r="BQ54" s="187">
        <v>26</v>
      </c>
      <c r="BR54" s="50"/>
      <c r="BS54" s="50"/>
      <c r="BT54" s="108"/>
      <c r="BU54" s="152"/>
    </row>
    <row r="55" spans="1:73" ht="13.5">
      <c r="A55" s="116">
        <v>53</v>
      </c>
      <c r="B55" s="79"/>
      <c r="C55" s="84"/>
      <c r="D55" s="14"/>
      <c r="E55" s="11"/>
      <c r="F55" s="11"/>
      <c r="H55" s="99"/>
      <c r="I55" s="56"/>
      <c r="J55" s="56"/>
      <c r="K55" s="56"/>
      <c r="L55" s="56"/>
      <c r="N55" s="221">
        <v>27</v>
      </c>
      <c r="O55" s="50"/>
      <c r="P55" s="50"/>
      <c r="Q55" s="152"/>
      <c r="R55" s="201"/>
      <c r="S55" s="11">
        <v>53</v>
      </c>
      <c r="T55" s="48">
        <f>O107</f>
        <v>0</v>
      </c>
      <c r="U55" s="48">
        <f>P107</f>
        <v>0</v>
      </c>
      <c r="V55" s="48">
        <f>Q107</f>
        <v>0</v>
      </c>
      <c r="W55" s="48">
        <v>53</v>
      </c>
      <c r="X55" s="48">
        <f>O108</f>
        <v>0</v>
      </c>
      <c r="Y55" s="48">
        <f>P108</f>
        <v>0</v>
      </c>
      <c r="Z55" s="48">
        <f>Q108</f>
        <v>0</v>
      </c>
      <c r="AB55" s="187">
        <v>27</v>
      </c>
      <c r="AC55" s="50"/>
      <c r="AD55" s="70"/>
      <c r="AE55" s="201"/>
      <c r="AF55" s="152"/>
      <c r="AG55" s="11">
        <v>53</v>
      </c>
      <c r="AH55" s="48">
        <f>AC107</f>
        <v>0</v>
      </c>
      <c r="AI55" s="48">
        <f>AD107</f>
        <v>0</v>
      </c>
      <c r="AJ55" s="48">
        <f>AE107</f>
        <v>0</v>
      </c>
      <c r="AK55" s="48">
        <v>53</v>
      </c>
      <c r="AL55" s="48">
        <f>AC108</f>
        <v>0</v>
      </c>
      <c r="AM55" s="48">
        <f>AD108</f>
        <v>0</v>
      </c>
      <c r="AN55" s="48">
        <f>AE108</f>
        <v>0</v>
      </c>
      <c r="AO55" s="48"/>
      <c r="AP55" s="217">
        <v>27</v>
      </c>
      <c r="AQ55" s="50"/>
      <c r="AR55" s="50"/>
      <c r="AS55" s="108"/>
      <c r="AT55" s="152"/>
      <c r="BE55" s="115"/>
      <c r="BF55" s="16"/>
      <c r="BG55" s="52"/>
      <c r="BH55" s="14"/>
      <c r="BI55" s="11"/>
      <c r="BL55" s="50"/>
      <c r="BM55" s="50"/>
      <c r="BN55" s="157"/>
      <c r="BO55" s="152"/>
      <c r="BQ55" s="187">
        <v>27</v>
      </c>
      <c r="BR55" s="50"/>
      <c r="BS55" s="50"/>
      <c r="BT55" s="108"/>
      <c r="BU55" s="152"/>
    </row>
    <row r="56" spans="1:73" ht="13.5">
      <c r="A56" s="116">
        <v>54</v>
      </c>
      <c r="B56" s="79"/>
      <c r="C56" s="81"/>
      <c r="D56" s="14"/>
      <c r="E56" s="11"/>
      <c r="F56" s="11"/>
      <c r="H56" s="99"/>
      <c r="I56" s="56"/>
      <c r="J56" s="56"/>
      <c r="K56" s="56"/>
      <c r="L56" s="56"/>
      <c r="N56" s="222">
        <v>27</v>
      </c>
      <c r="O56" s="50"/>
      <c r="P56" s="70"/>
      <c r="Q56" s="152"/>
      <c r="R56" s="201"/>
      <c r="S56" s="11"/>
      <c r="T56" s="48"/>
      <c r="U56" s="48"/>
      <c r="V56" s="48"/>
      <c r="W56" s="48"/>
      <c r="X56" s="48"/>
      <c r="Y56" s="48"/>
      <c r="Z56" s="48"/>
      <c r="AB56" s="187">
        <v>27</v>
      </c>
      <c r="AC56" s="50"/>
      <c r="AD56" s="70"/>
      <c r="AE56" s="204"/>
      <c r="AF56" s="152"/>
      <c r="AG56" s="11"/>
      <c r="AH56" s="48"/>
      <c r="AI56" s="48"/>
      <c r="AJ56" s="48"/>
      <c r="AK56" s="48"/>
      <c r="AL56" s="48"/>
      <c r="AM56" s="48"/>
      <c r="AN56" s="48"/>
      <c r="AO56" s="48"/>
      <c r="AP56" s="217">
        <v>27</v>
      </c>
      <c r="AQ56" s="50"/>
      <c r="AR56" s="50"/>
      <c r="AS56" s="108"/>
      <c r="AT56" s="152"/>
      <c r="BE56" s="63"/>
      <c r="BF56" s="16"/>
      <c r="BG56" s="52"/>
      <c r="BH56" s="14"/>
      <c r="BI56" s="11"/>
      <c r="BQ56" s="187">
        <v>27</v>
      </c>
      <c r="BR56" s="50"/>
      <c r="BS56" s="50"/>
      <c r="BT56" s="108"/>
      <c r="BU56" s="152"/>
    </row>
    <row r="57" spans="1:73" ht="13.5">
      <c r="A57" s="116">
        <v>55</v>
      </c>
      <c r="B57" s="79"/>
      <c r="C57" s="84"/>
      <c r="D57" s="14"/>
      <c r="E57" s="11"/>
      <c r="F57" s="11"/>
      <c r="H57" s="71"/>
      <c r="I57" s="72"/>
      <c r="J57" s="72"/>
      <c r="K57" s="72"/>
      <c r="L57" s="72"/>
      <c r="N57" s="222">
        <v>28</v>
      </c>
      <c r="O57" s="50"/>
      <c r="P57" s="50"/>
      <c r="Q57" s="109"/>
      <c r="R57" s="202"/>
      <c r="S57" s="11"/>
      <c r="T57" s="48"/>
      <c r="U57" s="48"/>
      <c r="V57" s="48"/>
      <c r="W57" s="48"/>
      <c r="X57" s="48"/>
      <c r="Y57" s="48"/>
      <c r="Z57" s="48"/>
      <c r="AB57" s="187">
        <v>28</v>
      </c>
      <c r="AC57" s="50"/>
      <c r="AD57" s="70"/>
      <c r="AE57" s="204"/>
      <c r="AF57" s="152"/>
      <c r="AG57" s="11"/>
      <c r="AH57" s="48"/>
      <c r="AI57" s="48"/>
      <c r="AJ57" s="48"/>
      <c r="AK57" s="48"/>
      <c r="AL57" s="48"/>
      <c r="AM57" s="48"/>
      <c r="AN57" s="48"/>
      <c r="AO57" s="48"/>
      <c r="AP57" s="216">
        <v>28</v>
      </c>
      <c r="AQ57" s="50"/>
      <c r="AR57" s="57"/>
      <c r="AS57" s="223"/>
      <c r="AT57" s="152"/>
      <c r="BE57" s="61"/>
      <c r="BF57" s="16"/>
      <c r="BG57" s="52"/>
      <c r="BH57" s="14"/>
      <c r="BI57" s="168"/>
      <c r="BQ57" s="187">
        <v>28</v>
      </c>
      <c r="BR57" s="50"/>
      <c r="BS57" s="50"/>
      <c r="BT57" s="108"/>
      <c r="BU57" s="152"/>
    </row>
    <row r="58" spans="1:73" ht="13.5">
      <c r="A58" s="116">
        <v>56</v>
      </c>
      <c r="B58" s="79"/>
      <c r="C58" s="84"/>
      <c r="D58" s="14"/>
      <c r="E58" s="11"/>
      <c r="F58" s="11"/>
      <c r="H58" s="99"/>
      <c r="I58" s="56"/>
      <c r="J58" s="56"/>
      <c r="K58" s="78"/>
      <c r="L58" s="78"/>
      <c r="N58" s="221">
        <v>28</v>
      </c>
      <c r="O58" s="50"/>
      <c r="P58" s="70"/>
      <c r="Q58" s="109"/>
      <c r="R58" s="201"/>
      <c r="S58" s="11"/>
      <c r="T58" s="48"/>
      <c r="U58" s="48"/>
      <c r="V58" s="48"/>
      <c r="W58" s="48"/>
      <c r="X58" s="48"/>
      <c r="Y58" s="48"/>
      <c r="Z58" s="48"/>
      <c r="AB58" s="187">
        <v>28</v>
      </c>
      <c r="AC58" s="50"/>
      <c r="AD58" s="70"/>
      <c r="AE58" s="201"/>
      <c r="AF58" s="152"/>
      <c r="AG58" s="11"/>
      <c r="AH58" s="48"/>
      <c r="AI58" s="48"/>
      <c r="AJ58" s="48"/>
      <c r="AK58" s="48"/>
      <c r="AL58" s="48"/>
      <c r="AM58" s="48"/>
      <c r="AN58" s="48"/>
      <c r="AO58" s="48"/>
      <c r="AP58" s="216">
        <v>28</v>
      </c>
      <c r="AQ58" s="50"/>
      <c r="AR58" s="50"/>
      <c r="AS58" s="108"/>
      <c r="AT58" s="152"/>
      <c r="BE58" s="62"/>
      <c r="BF58" s="16"/>
      <c r="BG58" s="52"/>
      <c r="BH58" s="18"/>
      <c r="BI58" s="168"/>
      <c r="BQ58" s="187">
        <v>28</v>
      </c>
      <c r="BR58" s="50"/>
      <c r="BS58" s="50"/>
      <c r="BT58" s="108"/>
      <c r="BU58" s="152"/>
    </row>
    <row r="59" spans="1:73" ht="13.5">
      <c r="A59" s="116">
        <v>57</v>
      </c>
      <c r="B59" s="79"/>
      <c r="C59" s="84"/>
      <c r="D59" s="15"/>
      <c r="E59" s="166"/>
      <c r="F59" s="166"/>
      <c r="H59" s="99"/>
      <c r="I59" s="59"/>
      <c r="J59" s="59"/>
      <c r="K59" s="56"/>
      <c r="L59" s="56"/>
      <c r="N59" s="222">
        <v>29</v>
      </c>
      <c r="O59" s="50"/>
      <c r="P59" s="70"/>
      <c r="Q59" s="203"/>
      <c r="R59" s="201"/>
      <c r="S59" s="11"/>
      <c r="T59" s="48"/>
      <c r="U59" s="48"/>
      <c r="V59" s="48"/>
      <c r="W59" s="48"/>
      <c r="X59" s="48"/>
      <c r="Y59" s="48"/>
      <c r="Z59" s="48"/>
      <c r="AB59" s="187">
        <v>29</v>
      </c>
      <c r="AC59" s="50"/>
      <c r="AD59" s="70"/>
      <c r="AE59" s="204"/>
      <c r="AF59" s="152"/>
      <c r="AG59" s="11"/>
      <c r="AH59" s="48"/>
      <c r="AI59" s="48"/>
      <c r="AJ59" s="48"/>
      <c r="AK59" s="48"/>
      <c r="AL59" s="48"/>
      <c r="AM59" s="48"/>
      <c r="AN59" s="48"/>
      <c r="AO59" s="48"/>
      <c r="AP59" s="216">
        <v>29</v>
      </c>
      <c r="AQ59" s="50" t="s">
        <v>519</v>
      </c>
      <c r="AR59" s="50" t="s">
        <v>769</v>
      </c>
      <c r="AS59" s="152" t="s">
        <v>943</v>
      </c>
      <c r="AT59" s="152" t="s">
        <v>770</v>
      </c>
      <c r="BE59" s="61"/>
      <c r="BF59" s="16"/>
      <c r="BG59" s="52"/>
      <c r="BH59" s="14"/>
      <c r="BI59" s="11"/>
      <c r="BQ59" s="187">
        <v>29</v>
      </c>
      <c r="BR59" s="50"/>
      <c r="BS59" s="50"/>
      <c r="BT59" s="108"/>
      <c r="BU59" s="152"/>
    </row>
    <row r="60" spans="1:73" ht="13.5">
      <c r="A60" s="116">
        <v>58</v>
      </c>
      <c r="B60" s="16"/>
      <c r="C60" s="70"/>
      <c r="D60" s="14"/>
      <c r="E60" s="11"/>
      <c r="F60" s="11"/>
      <c r="H60" s="99"/>
      <c r="I60" s="56"/>
      <c r="J60" s="56"/>
      <c r="K60" s="78"/>
      <c r="L60" s="78"/>
      <c r="N60" s="221">
        <v>29</v>
      </c>
      <c r="O60" s="50"/>
      <c r="P60" s="70"/>
      <c r="Q60" s="203"/>
      <c r="R60" s="201"/>
      <c r="S60" s="11"/>
      <c r="T60" s="48"/>
      <c r="U60" s="48"/>
      <c r="V60" s="48"/>
      <c r="W60" s="48"/>
      <c r="X60" s="48"/>
      <c r="Y60" s="48"/>
      <c r="Z60" s="48"/>
      <c r="AB60" s="187">
        <v>29</v>
      </c>
      <c r="AC60" s="50"/>
      <c r="AD60" s="70"/>
      <c r="AE60" s="201"/>
      <c r="AF60" s="152"/>
      <c r="AG60" s="11"/>
      <c r="AH60" s="48"/>
      <c r="AI60" s="48"/>
      <c r="AJ60" s="48"/>
      <c r="AK60" s="48"/>
      <c r="AL60" s="48"/>
      <c r="AM60" s="48"/>
      <c r="AN60" s="48"/>
      <c r="AO60" s="48"/>
      <c r="AP60" s="216">
        <v>29</v>
      </c>
      <c r="AQ60" s="49" t="s">
        <v>765</v>
      </c>
      <c r="AR60" s="49" t="s">
        <v>944</v>
      </c>
      <c r="AS60" s="109" t="s">
        <v>943</v>
      </c>
      <c r="AT60" s="157" t="s">
        <v>945</v>
      </c>
      <c r="BE60" s="61"/>
      <c r="BF60" s="16"/>
      <c r="BG60" s="52"/>
      <c r="BH60" s="18"/>
      <c r="BI60" s="11"/>
      <c r="BQ60" s="187">
        <v>29</v>
      </c>
      <c r="BR60" s="50"/>
      <c r="BS60" s="50"/>
      <c r="BT60" s="108"/>
      <c r="BU60" s="152"/>
    </row>
    <row r="61" spans="1:76" ht="13.5">
      <c r="A61" s="116">
        <v>59</v>
      </c>
      <c r="B61" s="79"/>
      <c r="C61" s="84"/>
      <c r="D61" s="14"/>
      <c r="E61" s="11"/>
      <c r="F61" s="11"/>
      <c r="H61" s="99"/>
      <c r="I61" s="56"/>
      <c r="J61" s="56"/>
      <c r="K61" s="78"/>
      <c r="L61" s="78"/>
      <c r="N61" s="221">
        <v>30</v>
      </c>
      <c r="O61" s="163"/>
      <c r="P61" s="163"/>
      <c r="Q61" s="197"/>
      <c r="R61" s="162"/>
      <c r="S61" s="241" t="s">
        <v>339</v>
      </c>
      <c r="T61" s="48"/>
      <c r="U61" s="48"/>
      <c r="V61" s="48"/>
      <c r="W61" s="48"/>
      <c r="X61" s="48"/>
      <c r="Y61" s="48"/>
      <c r="Z61" s="48"/>
      <c r="AB61" s="187">
        <v>30</v>
      </c>
      <c r="AC61" s="50"/>
      <c r="AD61" s="70"/>
      <c r="AE61" s="204"/>
      <c r="AF61" s="152"/>
      <c r="AG61" s="241" t="s">
        <v>339</v>
      </c>
      <c r="AH61" s="48"/>
      <c r="AI61" s="48"/>
      <c r="AJ61" s="48"/>
      <c r="AK61" s="48"/>
      <c r="AL61" s="48"/>
      <c r="AM61" s="48"/>
      <c r="AN61" s="48"/>
      <c r="AO61" s="48"/>
      <c r="AP61" s="217">
        <v>30</v>
      </c>
      <c r="AQ61" s="50"/>
      <c r="AR61" s="50"/>
      <c r="AS61" s="108"/>
      <c r="AT61" s="152"/>
      <c r="AV61" s="243" t="s">
        <v>339</v>
      </c>
      <c r="BE61" s="115"/>
      <c r="BF61" s="16"/>
      <c r="BG61" s="52"/>
      <c r="BH61" s="14"/>
      <c r="BI61" s="166"/>
      <c r="BQ61" s="187">
        <v>30</v>
      </c>
      <c r="BR61" s="50"/>
      <c r="BS61" s="50"/>
      <c r="BT61" s="108"/>
      <c r="BU61" s="152"/>
      <c r="BX61" s="242" t="s">
        <v>339</v>
      </c>
    </row>
    <row r="62" spans="1:82" ht="13.5">
      <c r="A62" s="116">
        <v>60</v>
      </c>
      <c r="B62" s="16"/>
      <c r="C62" s="70"/>
      <c r="D62" s="14"/>
      <c r="E62" s="11"/>
      <c r="F62" s="11"/>
      <c r="H62" s="99"/>
      <c r="I62" s="59"/>
      <c r="J62" s="59"/>
      <c r="K62" s="56"/>
      <c r="L62" s="56"/>
      <c r="N62" s="222">
        <v>30</v>
      </c>
      <c r="O62" s="159"/>
      <c r="P62" s="159"/>
      <c r="Q62" s="205"/>
      <c r="R62" s="198"/>
      <c r="S62" s="11">
        <v>1</v>
      </c>
      <c r="T62" s="48" t="s">
        <v>1294</v>
      </c>
      <c r="U62" s="48" t="s">
        <v>1295</v>
      </c>
      <c r="V62" s="48" t="s">
        <v>1296</v>
      </c>
      <c r="W62" s="11">
        <v>1</v>
      </c>
      <c r="X62" s="48" t="s">
        <v>1297</v>
      </c>
      <c r="Y62" s="48" t="s">
        <v>1298</v>
      </c>
      <c r="Z62" s="48" t="s">
        <v>1296</v>
      </c>
      <c r="AB62" s="187">
        <v>30</v>
      </c>
      <c r="AC62" s="50"/>
      <c r="AD62" s="70"/>
      <c r="AE62" s="201"/>
      <c r="AF62" s="152"/>
      <c r="AG62" s="116">
        <v>1</v>
      </c>
      <c r="AH62" s="48" t="str">
        <f>+AC110</f>
        <v>水場</v>
      </c>
      <c r="AI62" s="48" t="str">
        <f>+AD110</f>
        <v>洋輔</v>
      </c>
      <c r="AJ62" s="48" t="str">
        <f>+AE110</f>
        <v>(福･吉田TS)</v>
      </c>
      <c r="AK62" s="96">
        <v>1</v>
      </c>
      <c r="AL62" s="48" t="str">
        <f>+AC111</f>
        <v>亀井</v>
      </c>
      <c r="AM62" s="48" t="str">
        <f>+AD111</f>
        <v>貴之</v>
      </c>
      <c r="AN62" s="48" t="str">
        <f>+AE111</f>
        <v>(福･春日西TC)</v>
      </c>
      <c r="AO62" s="48"/>
      <c r="AP62" s="220">
        <v>30</v>
      </c>
      <c r="AQ62" s="50"/>
      <c r="AR62" s="50"/>
      <c r="AS62" s="108"/>
      <c r="AT62" s="152"/>
      <c r="AV62" s="120">
        <v>1</v>
      </c>
      <c r="AW62" s="120" t="str">
        <f>+AQ110</f>
        <v>山下</v>
      </c>
      <c r="AX62" s="120" t="str">
        <f>+AR110</f>
        <v>亜美</v>
      </c>
      <c r="AY62" s="120" t="str">
        <f>+AS110</f>
        <v>(大･OTC TC)</v>
      </c>
      <c r="AZ62" s="120">
        <v>1</v>
      </c>
      <c r="BA62" s="120" t="str">
        <f>+AQ111</f>
        <v>姫野</v>
      </c>
      <c r="BB62" s="120" t="str">
        <f>+AR111</f>
        <v>真帆</v>
      </c>
      <c r="BC62" s="120" t="str">
        <f>+AS111</f>
        <v>(大･OTC TC)</v>
      </c>
      <c r="BE62" s="65"/>
      <c r="BF62" s="56"/>
      <c r="BG62" s="56"/>
      <c r="BH62" s="68"/>
      <c r="BI62" s="11"/>
      <c r="BQ62" s="187">
        <v>30</v>
      </c>
      <c r="BR62" s="50"/>
      <c r="BS62" s="50"/>
      <c r="BT62" s="108"/>
      <c r="BU62" s="152"/>
      <c r="BW62" s="120">
        <v>1</v>
      </c>
      <c r="BX62" s="120" t="str">
        <f>+BR110</f>
        <v>菅原</v>
      </c>
      <c r="BY62" s="120" t="str">
        <f>+BS110</f>
        <v>理紗子　</v>
      </c>
      <c r="BZ62" s="120" t="str">
        <f>+BT110</f>
        <v>（大・挾間Jｒ）</v>
      </c>
      <c r="CA62" s="120">
        <v>1</v>
      </c>
      <c r="CB62" s="120" t="str">
        <f>+BR111</f>
        <v>佐藤</v>
      </c>
      <c r="CC62" s="120" t="str">
        <f>+BS111</f>
        <v>希</v>
      </c>
      <c r="CD62" s="120" t="str">
        <f>+BT111</f>
        <v>(大･高田小)</v>
      </c>
    </row>
    <row r="63" spans="1:82" ht="13.5">
      <c r="A63" s="116">
        <v>61</v>
      </c>
      <c r="B63" s="79"/>
      <c r="C63" s="84"/>
      <c r="D63" s="14"/>
      <c r="E63" s="11"/>
      <c r="F63" s="11"/>
      <c r="H63" s="99"/>
      <c r="I63" s="56"/>
      <c r="J63" s="56"/>
      <c r="K63" s="78"/>
      <c r="L63" s="78"/>
      <c r="N63" s="221">
        <v>31</v>
      </c>
      <c r="O63" s="159"/>
      <c r="P63" s="159"/>
      <c r="Q63" s="203"/>
      <c r="R63" s="161"/>
      <c r="S63" s="11">
        <v>2</v>
      </c>
      <c r="T63" s="48" t="s">
        <v>1299</v>
      </c>
      <c r="U63" s="48" t="s">
        <v>1300</v>
      </c>
      <c r="V63" s="48" t="s">
        <v>1301</v>
      </c>
      <c r="W63" s="11">
        <v>2</v>
      </c>
      <c r="X63" s="48" t="s">
        <v>1302</v>
      </c>
      <c r="Y63" s="48" t="s">
        <v>1303</v>
      </c>
      <c r="Z63" s="48" t="s">
        <v>1304</v>
      </c>
      <c r="AB63" s="187">
        <v>31</v>
      </c>
      <c r="AC63" s="50"/>
      <c r="AD63" s="70"/>
      <c r="AE63" s="201"/>
      <c r="AF63" s="152"/>
      <c r="AG63" s="96">
        <v>2</v>
      </c>
      <c r="AH63" s="48" t="str">
        <f>+AC112</f>
        <v>森脇</v>
      </c>
      <c r="AI63" s="48" t="str">
        <f>+AD112</f>
        <v>亮太</v>
      </c>
      <c r="AJ63" s="48" t="str">
        <f>+AE112</f>
        <v>(鹿･RindaJr)</v>
      </c>
      <c r="AK63" s="116">
        <v>2</v>
      </c>
      <c r="AL63" s="48" t="str">
        <f>+AC113</f>
        <v>植村</v>
      </c>
      <c r="AM63" s="48" t="str">
        <f>+AD113</f>
        <v>游太</v>
      </c>
      <c r="AN63" s="48" t="str">
        <f>+AE113</f>
        <v>(鹿・ｴｱﾎﾟｰﾄTC)</v>
      </c>
      <c r="AO63" s="48"/>
      <c r="AP63" s="216">
        <v>31</v>
      </c>
      <c r="AQ63" s="49"/>
      <c r="AR63" s="49"/>
      <c r="AS63" s="109"/>
      <c r="AT63" s="157"/>
      <c r="AV63" s="120">
        <v>2</v>
      </c>
      <c r="AW63" s="120" t="str">
        <f>+AQ112</f>
        <v>安上</v>
      </c>
      <c r="AX63" s="120" t="str">
        <f>+AR112</f>
        <v>明里</v>
      </c>
      <c r="AY63" s="120" t="str">
        <f>+AS112</f>
        <v>(福･筑紫野LTC)</v>
      </c>
      <c r="AZ63" s="116">
        <v>2</v>
      </c>
      <c r="BA63" s="120" t="str">
        <f>+AQ113</f>
        <v>田中</v>
      </c>
      <c r="BB63" s="120" t="str">
        <f>+AR113</f>
        <v>美里</v>
      </c>
      <c r="BC63" s="120" t="str">
        <f>+AS113</f>
        <v>(福･筑紫野LTC)</v>
      </c>
      <c r="BE63" s="65"/>
      <c r="BF63" s="56"/>
      <c r="BG63" s="56"/>
      <c r="BH63" s="68"/>
      <c r="BI63" s="48"/>
      <c r="BQ63" s="187">
        <v>31</v>
      </c>
      <c r="BR63" s="50"/>
      <c r="BS63" s="50"/>
      <c r="BT63" s="108"/>
      <c r="BU63" s="152"/>
      <c r="BW63" s="120">
        <v>2</v>
      </c>
      <c r="BX63" s="120" t="str">
        <f>+BR112</f>
        <v>松下</v>
      </c>
      <c r="BY63" s="120" t="str">
        <f>+BS112</f>
        <v>陽菜子</v>
      </c>
      <c r="BZ63" s="120" t="str">
        <f>+BT112</f>
        <v>(宮・清武JrTC)</v>
      </c>
      <c r="CA63" s="120">
        <v>2</v>
      </c>
      <c r="CB63" s="120" t="str">
        <f>+BR113</f>
        <v>飯干</v>
      </c>
      <c r="CC63" s="120" t="str">
        <f>+BS113</f>
        <v>愛梨</v>
      </c>
      <c r="CD63" s="120" t="str">
        <f>+BT113</f>
        <v>(宮・清武JrTC)</v>
      </c>
    </row>
    <row r="64" spans="1:82" ht="13.5">
      <c r="A64" s="116">
        <v>62</v>
      </c>
      <c r="B64" s="16"/>
      <c r="C64" s="70"/>
      <c r="D64" s="14"/>
      <c r="E64" s="11"/>
      <c r="F64" s="11"/>
      <c r="H64" s="99"/>
      <c r="I64" s="59"/>
      <c r="J64" s="59"/>
      <c r="K64" s="56"/>
      <c r="L64" s="56"/>
      <c r="N64" s="222">
        <v>31</v>
      </c>
      <c r="O64" s="50"/>
      <c r="P64" s="70"/>
      <c r="Q64" s="203"/>
      <c r="R64" s="201"/>
      <c r="S64" s="11">
        <v>3</v>
      </c>
      <c r="T64" s="48">
        <f>+O114</f>
        <v>0</v>
      </c>
      <c r="U64" s="48">
        <f>+P114</f>
        <v>0</v>
      </c>
      <c r="V64" s="48">
        <f>+Q114</f>
        <v>0</v>
      </c>
      <c r="W64" s="11">
        <v>3</v>
      </c>
      <c r="X64" s="48">
        <f>+O115</f>
        <v>0</v>
      </c>
      <c r="Y64" s="48">
        <f>+P115</f>
        <v>0</v>
      </c>
      <c r="Z64" s="48">
        <f>+Q115</f>
        <v>0</v>
      </c>
      <c r="AB64" s="187">
        <v>31</v>
      </c>
      <c r="AC64" s="50"/>
      <c r="AD64" s="70"/>
      <c r="AE64" s="201"/>
      <c r="AF64" s="152"/>
      <c r="AG64" s="116">
        <v>3</v>
      </c>
      <c r="AH64" s="48">
        <f>+AC114</f>
        <v>0</v>
      </c>
      <c r="AI64" s="48">
        <f>+AD114</f>
        <v>0</v>
      </c>
      <c r="AJ64" s="48">
        <f>+AE114</f>
        <v>0</v>
      </c>
      <c r="AK64" s="116">
        <v>3</v>
      </c>
      <c r="AL64" s="48">
        <f>+AC115</f>
        <v>0</v>
      </c>
      <c r="AM64" s="48">
        <f>+AD115</f>
        <v>0</v>
      </c>
      <c r="AN64" s="48">
        <f>+AE115</f>
        <v>0</v>
      </c>
      <c r="AO64" s="48"/>
      <c r="AP64" s="217">
        <v>31</v>
      </c>
      <c r="AQ64" s="50"/>
      <c r="AR64" s="50"/>
      <c r="AS64" s="108"/>
      <c r="AT64" s="152"/>
      <c r="AV64" s="116">
        <v>3</v>
      </c>
      <c r="AW64" s="120">
        <f>+AQ114</f>
        <v>0</v>
      </c>
      <c r="AX64" s="120">
        <f>+AR114</f>
        <v>0</v>
      </c>
      <c r="AY64" s="120">
        <f>+AS114</f>
        <v>0</v>
      </c>
      <c r="AZ64" s="116">
        <v>3</v>
      </c>
      <c r="BA64" s="120">
        <f>+AQ115</f>
        <v>0</v>
      </c>
      <c r="BB64" s="120">
        <f>+AR115</f>
        <v>0</v>
      </c>
      <c r="BC64" s="120">
        <f>+AS115</f>
        <v>0</v>
      </c>
      <c r="BE64" s="65"/>
      <c r="BF64" s="56"/>
      <c r="BG64" s="56"/>
      <c r="BH64" s="56"/>
      <c r="BI64" s="48"/>
      <c r="BQ64" s="187">
        <v>31</v>
      </c>
      <c r="BR64" s="50"/>
      <c r="BS64" s="50"/>
      <c r="BT64" s="108"/>
      <c r="BU64" s="152"/>
      <c r="BW64" s="120">
        <v>3</v>
      </c>
      <c r="BX64" s="120">
        <f>+BR114</f>
        <v>0</v>
      </c>
      <c r="BY64" s="120">
        <f>+BS114</f>
        <v>0</v>
      </c>
      <c r="BZ64" s="120">
        <f>+BT114</f>
        <v>0</v>
      </c>
      <c r="CA64" s="120">
        <v>3</v>
      </c>
      <c r="CB64" s="120">
        <f>+BR115</f>
        <v>0</v>
      </c>
      <c r="CC64" s="120">
        <f>+BS115</f>
        <v>0</v>
      </c>
      <c r="CD64" s="120">
        <f>+BT115</f>
        <v>0</v>
      </c>
    </row>
    <row r="65" spans="1:82" ht="13.5">
      <c r="A65" s="116">
        <v>63</v>
      </c>
      <c r="B65" s="16"/>
      <c r="C65" s="70"/>
      <c r="D65" s="14"/>
      <c r="E65" s="11"/>
      <c r="F65" s="11"/>
      <c r="H65" s="71"/>
      <c r="I65" s="72"/>
      <c r="J65" s="72"/>
      <c r="K65" s="72"/>
      <c r="L65" s="72"/>
      <c r="N65" s="222">
        <v>32</v>
      </c>
      <c r="O65" s="50"/>
      <c r="P65" s="70"/>
      <c r="Q65" s="109"/>
      <c r="R65" s="202"/>
      <c r="S65" s="11">
        <v>4</v>
      </c>
      <c r="T65" s="48">
        <f>+O116</f>
        <v>0</v>
      </c>
      <c r="U65" s="48">
        <f>+P116</f>
        <v>0</v>
      </c>
      <c r="V65" s="48">
        <f>+Q116</f>
        <v>0</v>
      </c>
      <c r="W65" s="11">
        <v>4</v>
      </c>
      <c r="X65" s="48">
        <f>+O117</f>
        <v>0</v>
      </c>
      <c r="Y65" s="48">
        <f>+P117</f>
        <v>0</v>
      </c>
      <c r="Z65" s="48">
        <f>+Q117</f>
        <v>0</v>
      </c>
      <c r="AB65" s="187">
        <v>32</v>
      </c>
      <c r="AC65" s="50"/>
      <c r="AD65" s="70"/>
      <c r="AE65" s="204"/>
      <c r="AF65" s="152"/>
      <c r="AG65" s="116">
        <v>4</v>
      </c>
      <c r="AH65" s="48">
        <f>+AC116</f>
        <v>0</v>
      </c>
      <c r="AI65" s="48">
        <f>+AD116</f>
        <v>0</v>
      </c>
      <c r="AJ65" s="48">
        <f>+AE116</f>
        <v>0</v>
      </c>
      <c r="AK65" s="96">
        <v>4</v>
      </c>
      <c r="AL65" s="48">
        <f>+AC117</f>
        <v>0</v>
      </c>
      <c r="AM65" s="48">
        <f>+AD117</f>
        <v>0</v>
      </c>
      <c r="AN65" s="48">
        <f>+AE117</f>
        <v>0</v>
      </c>
      <c r="AO65" s="48"/>
      <c r="AP65" s="216">
        <v>32</v>
      </c>
      <c r="AQ65" s="50"/>
      <c r="AR65" s="50"/>
      <c r="AS65" s="152"/>
      <c r="AT65" s="152"/>
      <c r="AV65" s="116">
        <v>4</v>
      </c>
      <c r="AZ65" s="96">
        <v>4</v>
      </c>
      <c r="BE65" s="64"/>
      <c r="BF65" s="55"/>
      <c r="BG65" s="55"/>
      <c r="BH65" s="55"/>
      <c r="BI65" s="11"/>
      <c r="BQ65" s="187">
        <v>32</v>
      </c>
      <c r="BR65" s="50"/>
      <c r="BS65" s="50"/>
      <c r="BT65" s="108"/>
      <c r="BU65" s="152"/>
      <c r="BW65" s="120">
        <v>4</v>
      </c>
      <c r="BX65" s="120">
        <f>+BR116</f>
        <v>0</v>
      </c>
      <c r="BY65" s="120">
        <f>+BS116</f>
        <v>0</v>
      </c>
      <c r="BZ65" s="120">
        <f>+BT116</f>
        <v>0</v>
      </c>
      <c r="CA65" s="120">
        <v>4</v>
      </c>
      <c r="CB65" s="120">
        <f>+BR117</f>
        <v>0</v>
      </c>
      <c r="CC65" s="120">
        <f>+BS117</f>
        <v>0</v>
      </c>
      <c r="CD65" s="120">
        <f>+BT117</f>
        <v>0</v>
      </c>
    </row>
    <row r="66" spans="1:82" ht="13.5">
      <c r="A66" s="116">
        <v>64</v>
      </c>
      <c r="B66" s="79"/>
      <c r="C66" s="84"/>
      <c r="D66" s="14"/>
      <c r="E66" s="11"/>
      <c r="F66" s="11"/>
      <c r="H66" s="99"/>
      <c r="I66" s="59"/>
      <c r="J66" s="59"/>
      <c r="K66" s="56"/>
      <c r="L66" s="56"/>
      <c r="N66" s="221">
        <v>32</v>
      </c>
      <c r="O66" s="50"/>
      <c r="P66" s="70"/>
      <c r="Q66" s="109"/>
      <c r="R66" s="202"/>
      <c r="S66" s="11">
        <v>5</v>
      </c>
      <c r="T66" s="48">
        <f>+O118</f>
        <v>0</v>
      </c>
      <c r="U66" s="48">
        <f>+P118</f>
        <v>0</v>
      </c>
      <c r="V66" s="48">
        <f>+Q118</f>
        <v>0</v>
      </c>
      <c r="W66" s="11">
        <v>5</v>
      </c>
      <c r="X66" s="48">
        <f>+O119</f>
        <v>0</v>
      </c>
      <c r="Y66" s="48">
        <f>+P119</f>
        <v>0</v>
      </c>
      <c r="Z66" s="48">
        <f>+Q119</f>
        <v>0</v>
      </c>
      <c r="AB66" s="187">
        <v>32</v>
      </c>
      <c r="AC66" s="50"/>
      <c r="AD66" s="70"/>
      <c r="AE66" s="204"/>
      <c r="AF66" s="152"/>
      <c r="AG66" s="96">
        <v>5</v>
      </c>
      <c r="AH66" s="48">
        <f>+AC118</f>
        <v>0</v>
      </c>
      <c r="AI66" s="48">
        <f>+AD118</f>
        <v>0</v>
      </c>
      <c r="AJ66" s="48">
        <f>+AE118</f>
        <v>0</v>
      </c>
      <c r="AK66" s="96">
        <v>5</v>
      </c>
      <c r="AL66" s="48">
        <f>+AC119</f>
        <v>0</v>
      </c>
      <c r="AM66" s="48">
        <f>+AD119</f>
        <v>0</v>
      </c>
      <c r="AN66" s="48">
        <f>+AE119</f>
        <v>0</v>
      </c>
      <c r="AO66" s="48"/>
      <c r="AP66" s="216">
        <v>32</v>
      </c>
      <c r="AQ66" s="50"/>
      <c r="AR66" s="50"/>
      <c r="AS66" s="152"/>
      <c r="AT66" s="152"/>
      <c r="AV66" s="96">
        <v>5</v>
      </c>
      <c r="AZ66" s="96">
        <v>5</v>
      </c>
      <c r="BE66" s="67"/>
      <c r="BF66" s="59"/>
      <c r="BG66" s="59"/>
      <c r="BH66" s="59"/>
      <c r="BI66" s="11"/>
      <c r="BQ66" s="187">
        <v>32</v>
      </c>
      <c r="BR66" s="50"/>
      <c r="BS66" s="50"/>
      <c r="BT66" s="108"/>
      <c r="BU66" s="152"/>
      <c r="BW66" s="120">
        <v>5</v>
      </c>
      <c r="BX66" s="120">
        <f>+BR118</f>
        <v>0</v>
      </c>
      <c r="BY66" s="120">
        <f>+BS118</f>
        <v>0</v>
      </c>
      <c r="BZ66" s="120">
        <f>+BT118</f>
        <v>0</v>
      </c>
      <c r="CA66" s="120">
        <v>5</v>
      </c>
      <c r="CB66" s="120">
        <f>+BR119</f>
        <v>0</v>
      </c>
      <c r="CC66" s="120">
        <f>+BS119</f>
        <v>0</v>
      </c>
      <c r="CD66" s="120">
        <f>+BT119</f>
        <v>0</v>
      </c>
    </row>
    <row r="67" spans="1:82" ht="13.5">
      <c r="A67" s="116">
        <v>65</v>
      </c>
      <c r="B67" s="16"/>
      <c r="C67" s="70"/>
      <c r="D67" s="14"/>
      <c r="E67" s="11"/>
      <c r="F67" s="11"/>
      <c r="N67" s="222">
        <v>33</v>
      </c>
      <c r="O67" s="50"/>
      <c r="P67" s="70"/>
      <c r="Q67" s="202"/>
      <c r="R67" s="109"/>
      <c r="S67" s="11">
        <v>6</v>
      </c>
      <c r="T67" s="48">
        <f>+O120</f>
        <v>0</v>
      </c>
      <c r="U67" s="48">
        <f>+P120</f>
        <v>0</v>
      </c>
      <c r="V67" s="48">
        <f>+Q120</f>
        <v>0</v>
      </c>
      <c r="W67" s="11">
        <v>6</v>
      </c>
      <c r="X67" s="48">
        <f>+O121</f>
        <v>0</v>
      </c>
      <c r="Y67" s="48">
        <f>+P121</f>
        <v>0</v>
      </c>
      <c r="Z67" s="48">
        <f>+Q121</f>
        <v>0</v>
      </c>
      <c r="AB67" s="187">
        <v>33</v>
      </c>
      <c r="AC67" s="50"/>
      <c r="AD67" s="70"/>
      <c r="AE67" s="204"/>
      <c r="AF67" s="152"/>
      <c r="AG67" s="96">
        <v>6</v>
      </c>
      <c r="AH67" s="48">
        <f>+AC120</f>
        <v>0</v>
      </c>
      <c r="AI67" s="48">
        <f>+AD120</f>
        <v>0</v>
      </c>
      <c r="AJ67" s="48">
        <f>+AE120</f>
        <v>0</v>
      </c>
      <c r="AK67" s="116">
        <v>6</v>
      </c>
      <c r="AL67" s="48">
        <f>+AC121</f>
        <v>0</v>
      </c>
      <c r="AM67" s="48">
        <f>+AD121</f>
        <v>0</v>
      </c>
      <c r="AN67" s="48">
        <f>+AE121</f>
        <v>0</v>
      </c>
      <c r="AO67" s="48"/>
      <c r="AV67" s="96">
        <v>6</v>
      </c>
      <c r="AZ67" s="116">
        <v>6</v>
      </c>
      <c r="BW67" s="120">
        <v>6</v>
      </c>
      <c r="BX67" s="120">
        <f>+BR120</f>
        <v>0</v>
      </c>
      <c r="BY67" s="120">
        <f>+BS120</f>
        <v>0</v>
      </c>
      <c r="BZ67" s="120">
        <f>+BT120</f>
        <v>0</v>
      </c>
      <c r="CA67" s="120">
        <v>6</v>
      </c>
      <c r="CB67" s="120">
        <f>+BR121</f>
        <v>0</v>
      </c>
      <c r="CC67" s="120">
        <f>+BS121</f>
        <v>0</v>
      </c>
      <c r="CD67" s="120">
        <f>+BT121</f>
        <v>0</v>
      </c>
    </row>
    <row r="68" spans="1:41" ht="13.5">
      <c r="A68" s="116">
        <v>66</v>
      </c>
      <c r="B68" s="79"/>
      <c r="C68" s="84"/>
      <c r="D68" s="14"/>
      <c r="E68" s="11"/>
      <c r="F68" s="11"/>
      <c r="N68" s="221">
        <v>33</v>
      </c>
      <c r="O68" s="50"/>
      <c r="P68" s="50"/>
      <c r="Q68" s="152"/>
      <c r="R68" s="201"/>
      <c r="S68" s="11">
        <v>7</v>
      </c>
      <c r="T68" s="48">
        <f>+O122</f>
        <v>0</v>
      </c>
      <c r="U68" s="48">
        <f>+P122</f>
        <v>0</v>
      </c>
      <c r="V68" s="48">
        <f>+Q122</f>
        <v>0</v>
      </c>
      <c r="W68" s="11">
        <v>7</v>
      </c>
      <c r="X68" s="48">
        <f>+O123</f>
        <v>0</v>
      </c>
      <c r="Y68" s="48">
        <f>+P123</f>
        <v>0</v>
      </c>
      <c r="Z68" s="48">
        <f>+Q123</f>
        <v>0</v>
      </c>
      <c r="AB68" s="187">
        <v>33</v>
      </c>
      <c r="AC68" s="50"/>
      <c r="AD68" s="70"/>
      <c r="AE68" s="201"/>
      <c r="AF68" s="152"/>
      <c r="AG68" s="11"/>
      <c r="AH68" s="48">
        <f>+AC122</f>
        <v>0</v>
      </c>
      <c r="AI68" s="48">
        <f>+AD122</f>
        <v>0</v>
      </c>
      <c r="AJ68" s="48">
        <f>+AE122</f>
        <v>0</v>
      </c>
      <c r="AK68" s="11"/>
      <c r="AL68" s="48">
        <f>+AC123</f>
        <v>0</v>
      </c>
      <c r="AM68" s="48">
        <f>+AD123</f>
        <v>0</v>
      </c>
      <c r="AN68" s="48">
        <f>+AE123</f>
        <v>0</v>
      </c>
      <c r="AO68" s="48"/>
    </row>
    <row r="69" spans="1:41" ht="13.5">
      <c r="A69" s="116">
        <v>67</v>
      </c>
      <c r="B69" s="16"/>
      <c r="C69" s="70"/>
      <c r="D69" s="14"/>
      <c r="E69" s="11"/>
      <c r="F69" s="11"/>
      <c r="N69" s="222">
        <v>34</v>
      </c>
      <c r="O69" s="107"/>
      <c r="P69" s="107"/>
      <c r="Q69" s="108"/>
      <c r="R69" s="199"/>
      <c r="W69" s="48"/>
      <c r="X69" s="48"/>
      <c r="Y69" s="48"/>
      <c r="Z69" s="48"/>
      <c r="AB69" s="187">
        <v>34</v>
      </c>
      <c r="AC69" s="50"/>
      <c r="AD69" s="70"/>
      <c r="AE69" s="204"/>
      <c r="AF69" s="152"/>
      <c r="AG69" s="11"/>
      <c r="AH69" s="48"/>
      <c r="AI69" s="48"/>
      <c r="AJ69" s="48"/>
      <c r="AK69" s="48"/>
      <c r="AL69" s="48"/>
      <c r="AM69" s="48"/>
      <c r="AN69" s="48"/>
      <c r="AO69" s="48"/>
    </row>
    <row r="70" spans="1:41" ht="13.5">
      <c r="A70" s="116">
        <v>68</v>
      </c>
      <c r="B70" s="79"/>
      <c r="C70" s="84"/>
      <c r="D70" s="14"/>
      <c r="E70" s="11"/>
      <c r="F70" s="11"/>
      <c r="N70" s="221">
        <v>34</v>
      </c>
      <c r="O70" s="107"/>
      <c r="P70" s="107"/>
      <c r="Q70" s="108"/>
      <c r="R70" s="199"/>
      <c r="S70" s="11"/>
      <c r="T70" s="48"/>
      <c r="U70" s="48"/>
      <c r="V70" s="48"/>
      <c r="W70" s="48"/>
      <c r="X70" s="48"/>
      <c r="Y70" s="48"/>
      <c r="Z70" s="48"/>
      <c r="AB70" s="187">
        <v>34</v>
      </c>
      <c r="AC70" s="50"/>
      <c r="AD70" s="70"/>
      <c r="AE70" s="204"/>
      <c r="AF70" s="152"/>
      <c r="AG70" s="11"/>
      <c r="AH70" s="48"/>
      <c r="AI70" s="48"/>
      <c r="AJ70" s="48"/>
      <c r="AK70" s="48"/>
      <c r="AL70" s="48"/>
      <c r="AM70" s="48"/>
      <c r="AN70" s="48"/>
      <c r="AO70" s="48"/>
    </row>
    <row r="71" spans="1:41" ht="13.5">
      <c r="A71" s="116">
        <v>69</v>
      </c>
      <c r="B71" s="79"/>
      <c r="C71" s="84"/>
      <c r="D71" s="14"/>
      <c r="E71" s="11"/>
      <c r="F71" s="11"/>
      <c r="N71" s="221">
        <v>35</v>
      </c>
      <c r="O71" s="107"/>
      <c r="P71" s="107"/>
      <c r="Q71" s="108"/>
      <c r="R71" s="199"/>
      <c r="S71" s="11"/>
      <c r="T71" s="48"/>
      <c r="U71" s="48"/>
      <c r="V71" s="48"/>
      <c r="W71" s="48"/>
      <c r="X71" s="48"/>
      <c r="Y71" s="48"/>
      <c r="Z71" s="48"/>
      <c r="AB71" s="187">
        <v>35</v>
      </c>
      <c r="AC71" s="50"/>
      <c r="AD71" s="70"/>
      <c r="AE71" s="201"/>
      <c r="AF71" s="152"/>
      <c r="AG71" s="11"/>
      <c r="AH71" s="48"/>
      <c r="AI71" s="48"/>
      <c r="AJ71" s="48"/>
      <c r="AK71" s="48"/>
      <c r="AL71" s="48"/>
      <c r="AM71" s="48"/>
      <c r="AN71" s="48"/>
      <c r="AO71" s="48"/>
    </row>
    <row r="72" spans="1:41" ht="13.5">
      <c r="A72" s="116">
        <v>70</v>
      </c>
      <c r="B72" s="79"/>
      <c r="C72" s="84"/>
      <c r="D72" s="14"/>
      <c r="E72" s="11"/>
      <c r="F72" s="11"/>
      <c r="N72" s="222">
        <v>35</v>
      </c>
      <c r="O72" s="50"/>
      <c r="P72" s="50"/>
      <c r="Q72" s="108"/>
      <c r="R72" s="202"/>
      <c r="S72" s="11"/>
      <c r="T72" s="48"/>
      <c r="U72" s="48"/>
      <c r="V72" s="48"/>
      <c r="W72" s="48"/>
      <c r="X72" s="48"/>
      <c r="Y72" s="48"/>
      <c r="Z72" s="48"/>
      <c r="AB72" s="187">
        <v>35</v>
      </c>
      <c r="AC72" s="50"/>
      <c r="AD72" s="70"/>
      <c r="AE72" s="201"/>
      <c r="AF72" s="152"/>
      <c r="AG72" s="11"/>
      <c r="AH72" s="48"/>
      <c r="AI72" s="48"/>
      <c r="AJ72" s="48"/>
      <c r="AK72" s="48"/>
      <c r="AL72" s="48"/>
      <c r="AM72" s="48"/>
      <c r="AN72" s="48"/>
      <c r="AO72" s="48"/>
    </row>
    <row r="73" spans="1:41" ht="13.5">
      <c r="A73" s="116">
        <v>71</v>
      </c>
      <c r="B73" s="16"/>
      <c r="C73" s="70"/>
      <c r="D73" s="14"/>
      <c r="E73" s="11"/>
      <c r="F73" s="11"/>
      <c r="N73" s="222">
        <v>36</v>
      </c>
      <c r="O73" s="107"/>
      <c r="P73" s="200"/>
      <c r="Q73" s="108"/>
      <c r="R73" s="199"/>
      <c r="S73" s="11"/>
      <c r="T73" s="48"/>
      <c r="U73" s="48"/>
      <c r="V73" s="48"/>
      <c r="W73" s="48"/>
      <c r="X73" s="48"/>
      <c r="Y73" s="48"/>
      <c r="Z73" s="48"/>
      <c r="AB73" s="187">
        <v>36</v>
      </c>
      <c r="AC73" s="50"/>
      <c r="AD73" s="70"/>
      <c r="AE73" s="201"/>
      <c r="AF73" s="152"/>
      <c r="AG73" s="11"/>
      <c r="AH73" s="48"/>
      <c r="AI73" s="48"/>
      <c r="AJ73" s="48"/>
      <c r="AK73" s="48"/>
      <c r="AL73" s="48"/>
      <c r="AM73" s="48"/>
      <c r="AN73" s="48"/>
      <c r="AO73" s="48"/>
    </row>
    <row r="74" spans="1:41" ht="13.5">
      <c r="A74" s="116">
        <v>72</v>
      </c>
      <c r="B74" s="17"/>
      <c r="C74" s="69"/>
      <c r="D74" s="14"/>
      <c r="E74" s="11"/>
      <c r="F74" s="11"/>
      <c r="N74" s="221">
        <v>36</v>
      </c>
      <c r="O74" s="107"/>
      <c r="P74" s="200"/>
      <c r="Q74" s="108"/>
      <c r="R74" s="199"/>
      <c r="S74" s="11"/>
      <c r="T74" s="48"/>
      <c r="U74" s="48"/>
      <c r="V74" s="48"/>
      <c r="W74" s="48"/>
      <c r="X74" s="48"/>
      <c r="Y74" s="48"/>
      <c r="Z74" s="48"/>
      <c r="AB74" s="187">
        <v>36</v>
      </c>
      <c r="AC74" s="50"/>
      <c r="AD74" s="70"/>
      <c r="AE74" s="201"/>
      <c r="AF74" s="152"/>
      <c r="AG74" s="11"/>
      <c r="AH74" s="48"/>
      <c r="AI74" s="48"/>
      <c r="AJ74" s="48"/>
      <c r="AK74" s="48"/>
      <c r="AL74" s="48"/>
      <c r="AM74" s="48"/>
      <c r="AN74" s="48"/>
      <c r="AO74" s="48"/>
    </row>
    <row r="75" spans="1:41" ht="13.5">
      <c r="A75" s="116">
        <v>73</v>
      </c>
      <c r="B75" s="79"/>
      <c r="C75" s="84"/>
      <c r="D75" s="14"/>
      <c r="E75" s="11"/>
      <c r="F75" s="11"/>
      <c r="N75" s="221">
        <v>37</v>
      </c>
      <c r="O75" s="50"/>
      <c r="P75" s="70"/>
      <c r="Q75" s="152"/>
      <c r="R75" s="201"/>
      <c r="S75" s="11"/>
      <c r="T75" s="48"/>
      <c r="U75" s="48"/>
      <c r="V75" s="48"/>
      <c r="W75" s="48"/>
      <c r="X75" s="48"/>
      <c r="Y75" s="48"/>
      <c r="Z75" s="48"/>
      <c r="AB75" s="187">
        <v>37</v>
      </c>
      <c r="AC75" s="50"/>
      <c r="AD75" s="70"/>
      <c r="AE75" s="201"/>
      <c r="AF75" s="152"/>
      <c r="AG75" s="11"/>
      <c r="AH75" s="48"/>
      <c r="AI75" s="48"/>
      <c r="AJ75" s="48"/>
      <c r="AK75" s="48"/>
      <c r="AL75" s="48"/>
      <c r="AM75" s="48"/>
      <c r="AN75" s="48"/>
      <c r="AO75" s="48"/>
    </row>
    <row r="76" spans="1:41" ht="13.5">
      <c r="A76" s="116">
        <v>74</v>
      </c>
      <c r="B76" s="16"/>
      <c r="C76" s="70"/>
      <c r="D76" s="18"/>
      <c r="E76" s="48"/>
      <c r="F76" s="48"/>
      <c r="N76" s="222">
        <v>37</v>
      </c>
      <c r="O76" s="50"/>
      <c r="P76" s="70"/>
      <c r="Q76" s="108"/>
      <c r="R76" s="202"/>
      <c r="S76" s="11"/>
      <c r="T76" s="48"/>
      <c r="U76" s="48"/>
      <c r="V76" s="48"/>
      <c r="W76" s="48"/>
      <c r="X76" s="48"/>
      <c r="Y76" s="48"/>
      <c r="Z76" s="48"/>
      <c r="AB76" s="187">
        <v>37</v>
      </c>
      <c r="AC76" s="50"/>
      <c r="AD76" s="70"/>
      <c r="AE76" s="204"/>
      <c r="AF76" s="152"/>
      <c r="AG76" s="11"/>
      <c r="AH76" s="48"/>
      <c r="AI76" s="48"/>
      <c r="AJ76" s="48"/>
      <c r="AK76" s="48"/>
      <c r="AL76" s="48"/>
      <c r="AM76" s="48"/>
      <c r="AN76" s="48"/>
      <c r="AO76" s="48"/>
    </row>
    <row r="77" spans="1:41" ht="13.5">
      <c r="A77" s="116">
        <v>75</v>
      </c>
      <c r="B77" s="79"/>
      <c r="C77" s="84"/>
      <c r="D77" s="14"/>
      <c r="E77" s="11"/>
      <c r="F77" s="11"/>
      <c r="N77" s="222">
        <v>38</v>
      </c>
      <c r="O77" s="50"/>
      <c r="P77" s="70"/>
      <c r="Q77" s="152"/>
      <c r="R77" s="201"/>
      <c r="S77" s="11"/>
      <c r="T77" s="48"/>
      <c r="U77" s="48"/>
      <c r="V77" s="48"/>
      <c r="W77" s="48"/>
      <c r="X77" s="48"/>
      <c r="Y77" s="48"/>
      <c r="Z77" s="48"/>
      <c r="AB77" s="187">
        <v>38</v>
      </c>
      <c r="AC77" s="50"/>
      <c r="AD77" s="70"/>
      <c r="AE77" s="201"/>
      <c r="AF77" s="152"/>
      <c r="AG77" s="11"/>
      <c r="AH77" s="48"/>
      <c r="AI77" s="48"/>
      <c r="AJ77" s="48"/>
      <c r="AK77" s="48"/>
      <c r="AL77" s="48"/>
      <c r="AM77" s="48"/>
      <c r="AN77" s="48"/>
      <c r="AO77" s="48"/>
    </row>
    <row r="78" spans="1:41" ht="13.5">
      <c r="A78" s="116">
        <v>76</v>
      </c>
      <c r="B78" s="79"/>
      <c r="C78" s="84"/>
      <c r="D78" s="14"/>
      <c r="E78" s="11"/>
      <c r="F78" s="11"/>
      <c r="N78" s="221">
        <v>38</v>
      </c>
      <c r="O78" s="50"/>
      <c r="P78" s="70"/>
      <c r="Q78" s="152"/>
      <c r="R78" s="201"/>
      <c r="S78" s="11"/>
      <c r="T78" s="48"/>
      <c r="U78" s="48"/>
      <c r="V78" s="48"/>
      <c r="W78" s="48"/>
      <c r="X78" s="48"/>
      <c r="Y78" s="48"/>
      <c r="Z78" s="48"/>
      <c r="AB78" s="187">
        <v>38</v>
      </c>
      <c r="AC78" s="50"/>
      <c r="AD78" s="70"/>
      <c r="AE78" s="201"/>
      <c r="AF78" s="152"/>
      <c r="AG78" s="11"/>
      <c r="AH78" s="48"/>
      <c r="AI78" s="48"/>
      <c r="AJ78" s="48"/>
      <c r="AK78" s="48"/>
      <c r="AL78" s="48"/>
      <c r="AM78" s="48"/>
      <c r="AN78" s="48"/>
      <c r="AO78" s="48"/>
    </row>
    <row r="79" spans="1:41" ht="13.5">
      <c r="A79" s="116">
        <v>77</v>
      </c>
      <c r="B79" s="79"/>
      <c r="C79" s="84"/>
      <c r="D79" s="14"/>
      <c r="E79" s="11"/>
      <c r="F79" s="11"/>
      <c r="N79" s="221">
        <v>39</v>
      </c>
      <c r="O79" s="50"/>
      <c r="P79" s="70"/>
      <c r="Q79" s="109"/>
      <c r="R79" s="201"/>
      <c r="S79" s="11"/>
      <c r="T79" s="48"/>
      <c r="U79" s="48"/>
      <c r="V79" s="48"/>
      <c r="W79" s="48"/>
      <c r="X79" s="48"/>
      <c r="Y79" s="48"/>
      <c r="Z79" s="48"/>
      <c r="AB79" s="187">
        <v>39</v>
      </c>
      <c r="AC79" s="50"/>
      <c r="AD79" s="70"/>
      <c r="AE79" s="204"/>
      <c r="AF79" s="152"/>
      <c r="AG79" s="11"/>
      <c r="AH79" s="48"/>
      <c r="AI79" s="48"/>
      <c r="AJ79" s="48"/>
      <c r="AK79" s="48"/>
      <c r="AL79" s="48"/>
      <c r="AM79" s="48"/>
      <c r="AN79" s="48"/>
      <c r="AO79" s="48"/>
    </row>
    <row r="80" spans="1:41" ht="13.5">
      <c r="A80" s="116">
        <v>78</v>
      </c>
      <c r="B80" s="79"/>
      <c r="C80" s="84"/>
      <c r="D80" s="14"/>
      <c r="E80" s="11"/>
      <c r="F80" s="11"/>
      <c r="N80" s="222">
        <v>39</v>
      </c>
      <c r="O80" s="50"/>
      <c r="P80" s="70"/>
      <c r="Q80" s="109"/>
      <c r="R80" s="201"/>
      <c r="S80" s="11"/>
      <c r="T80" s="48"/>
      <c r="U80" s="48"/>
      <c r="V80" s="48"/>
      <c r="W80" s="48"/>
      <c r="X80" s="48"/>
      <c r="Y80" s="48"/>
      <c r="Z80" s="48"/>
      <c r="AB80" s="187">
        <v>39</v>
      </c>
      <c r="AC80" s="50"/>
      <c r="AD80" s="70"/>
      <c r="AE80" s="204"/>
      <c r="AF80" s="152"/>
      <c r="AG80" s="11"/>
      <c r="AH80" s="48"/>
      <c r="AI80" s="48"/>
      <c r="AJ80" s="48"/>
      <c r="AK80" s="48"/>
      <c r="AL80" s="48"/>
      <c r="AM80" s="48"/>
      <c r="AN80" s="48"/>
      <c r="AO80" s="48"/>
    </row>
    <row r="81" spans="1:41" ht="13.5">
      <c r="A81" s="116">
        <v>79</v>
      </c>
      <c r="B81" s="16"/>
      <c r="C81" s="70"/>
      <c r="D81" s="14"/>
      <c r="E81" s="11"/>
      <c r="F81" s="11"/>
      <c r="N81" s="221">
        <v>40</v>
      </c>
      <c r="O81" s="107"/>
      <c r="P81" s="200"/>
      <c r="Q81" s="152"/>
      <c r="R81" s="199"/>
      <c r="S81" s="11"/>
      <c r="T81" s="48"/>
      <c r="U81" s="48"/>
      <c r="V81" s="48"/>
      <c r="W81" s="48"/>
      <c r="X81" s="48"/>
      <c r="Y81" s="48"/>
      <c r="Z81" s="48"/>
      <c r="AB81" s="187">
        <v>40</v>
      </c>
      <c r="AC81" s="50"/>
      <c r="AD81" s="70"/>
      <c r="AE81" s="201"/>
      <c r="AF81" s="152"/>
      <c r="AG81" s="11"/>
      <c r="AH81" s="48"/>
      <c r="AI81" s="48"/>
      <c r="AJ81" s="48"/>
      <c r="AK81" s="48"/>
      <c r="AL81" s="48"/>
      <c r="AM81" s="48"/>
      <c r="AN81" s="48"/>
      <c r="AO81" s="48"/>
    </row>
    <row r="82" spans="1:41" ht="13.5">
      <c r="A82" s="116">
        <v>80</v>
      </c>
      <c r="B82" s="16"/>
      <c r="C82" s="70"/>
      <c r="D82" s="14"/>
      <c r="E82" s="11"/>
      <c r="F82" s="11"/>
      <c r="N82" s="222">
        <v>40</v>
      </c>
      <c r="O82" s="107"/>
      <c r="P82" s="200"/>
      <c r="Q82" s="152"/>
      <c r="R82" s="199"/>
      <c r="S82" s="11"/>
      <c r="T82" s="48"/>
      <c r="U82" s="48"/>
      <c r="V82" s="48"/>
      <c r="W82" s="48"/>
      <c r="X82" s="48"/>
      <c r="Y82" s="48"/>
      <c r="Z82" s="48"/>
      <c r="AB82" s="187">
        <v>40</v>
      </c>
      <c r="AC82" s="50"/>
      <c r="AD82" s="70"/>
      <c r="AE82" s="201"/>
      <c r="AF82" s="152"/>
      <c r="AG82" s="11"/>
      <c r="AH82" s="48"/>
      <c r="AI82" s="48"/>
      <c r="AJ82" s="48"/>
      <c r="AK82" s="48"/>
      <c r="AL82" s="48"/>
      <c r="AM82" s="48"/>
      <c r="AN82" s="48"/>
      <c r="AO82" s="48"/>
    </row>
    <row r="83" spans="1:41" ht="13.5">
      <c r="A83" s="116">
        <v>81</v>
      </c>
      <c r="B83" s="16"/>
      <c r="C83" s="70"/>
      <c r="D83" s="85"/>
      <c r="E83" s="167"/>
      <c r="F83" s="167"/>
      <c r="N83" s="221">
        <v>41</v>
      </c>
      <c r="O83" s="159"/>
      <c r="P83" s="159"/>
      <c r="Q83" s="203"/>
      <c r="R83" s="161"/>
      <c r="S83" s="11"/>
      <c r="T83" s="48"/>
      <c r="U83" s="48"/>
      <c r="V83" s="48"/>
      <c r="W83" s="48"/>
      <c r="X83" s="48"/>
      <c r="Y83" s="48"/>
      <c r="Z83" s="48"/>
      <c r="AB83" s="187">
        <v>41</v>
      </c>
      <c r="AC83" s="57"/>
      <c r="AD83" s="164"/>
      <c r="AE83" s="206"/>
      <c r="AF83" s="108"/>
      <c r="AG83" s="11"/>
      <c r="AH83" s="48"/>
      <c r="AI83" s="48"/>
      <c r="AJ83" s="48"/>
      <c r="AK83" s="48"/>
      <c r="AL83" s="48"/>
      <c r="AM83" s="48"/>
      <c r="AN83" s="48"/>
      <c r="AO83" s="48"/>
    </row>
    <row r="84" spans="1:41" ht="13.5">
      <c r="A84" s="116">
        <v>82</v>
      </c>
      <c r="B84" s="16"/>
      <c r="C84" s="70"/>
      <c r="D84" s="14"/>
      <c r="E84" s="11"/>
      <c r="F84" s="11"/>
      <c r="N84" s="222">
        <v>41</v>
      </c>
      <c r="O84" s="159"/>
      <c r="P84" s="159"/>
      <c r="Q84" s="203"/>
      <c r="R84" s="161"/>
      <c r="S84" s="11"/>
      <c r="T84" s="48"/>
      <c r="U84" s="48"/>
      <c r="V84" s="48"/>
      <c r="W84" s="48"/>
      <c r="X84" s="48"/>
      <c r="Y84" s="48"/>
      <c r="Z84" s="48"/>
      <c r="AB84" s="187">
        <v>41</v>
      </c>
      <c r="AC84" s="57"/>
      <c r="AD84" s="164"/>
      <c r="AE84" s="206"/>
      <c r="AF84" s="108"/>
      <c r="AG84" s="11"/>
      <c r="AH84" s="48"/>
      <c r="AI84" s="48"/>
      <c r="AJ84" s="48"/>
      <c r="AK84" s="48"/>
      <c r="AL84" s="48"/>
      <c r="AM84" s="48"/>
      <c r="AN84" s="48"/>
      <c r="AO84" s="48"/>
    </row>
    <row r="85" spans="1:41" ht="13.5">
      <c r="A85" s="116">
        <v>83</v>
      </c>
      <c r="B85" s="79"/>
      <c r="C85" s="84"/>
      <c r="D85" s="14"/>
      <c r="E85" s="11"/>
      <c r="F85" s="11"/>
      <c r="N85" s="221">
        <v>42</v>
      </c>
      <c r="O85" s="50"/>
      <c r="P85" s="70"/>
      <c r="Q85" s="152"/>
      <c r="R85" s="201"/>
      <c r="S85" s="11"/>
      <c r="T85" s="48"/>
      <c r="U85" s="48"/>
      <c r="V85" s="48"/>
      <c r="W85" s="48"/>
      <c r="X85" s="48"/>
      <c r="Y85" s="48"/>
      <c r="Z85" s="48"/>
      <c r="AB85" s="187">
        <v>42</v>
      </c>
      <c r="AC85" s="50"/>
      <c r="AD85" s="70"/>
      <c r="AE85" s="204"/>
      <c r="AF85" s="152"/>
      <c r="AG85" s="11"/>
      <c r="AH85" s="48"/>
      <c r="AI85" s="48"/>
      <c r="AJ85" s="48"/>
      <c r="AK85" s="48"/>
      <c r="AL85" s="48"/>
      <c r="AM85" s="48"/>
      <c r="AN85" s="48"/>
      <c r="AO85" s="48"/>
    </row>
    <row r="86" spans="1:41" ht="13.5">
      <c r="A86" s="116">
        <v>84</v>
      </c>
      <c r="B86" s="16"/>
      <c r="C86" s="70"/>
      <c r="D86" s="14"/>
      <c r="E86" s="11"/>
      <c r="F86" s="11"/>
      <c r="N86" s="222">
        <v>42</v>
      </c>
      <c r="O86" s="50"/>
      <c r="P86" s="70"/>
      <c r="Q86" s="108"/>
      <c r="R86" s="202"/>
      <c r="S86" s="11"/>
      <c r="T86" s="48"/>
      <c r="U86" s="48"/>
      <c r="V86" s="48"/>
      <c r="W86" s="48"/>
      <c r="X86" s="48"/>
      <c r="Y86" s="48"/>
      <c r="Z86" s="48"/>
      <c r="AB86" s="187">
        <v>42</v>
      </c>
      <c r="AC86" s="50"/>
      <c r="AD86" s="70"/>
      <c r="AE86" s="204"/>
      <c r="AF86" s="152"/>
      <c r="AG86" s="11"/>
      <c r="AH86" s="48"/>
      <c r="AI86" s="48"/>
      <c r="AJ86" s="48"/>
      <c r="AK86" s="48"/>
      <c r="AL86" s="48"/>
      <c r="AM86" s="48"/>
      <c r="AN86" s="48"/>
      <c r="AO86" s="48"/>
    </row>
    <row r="87" spans="1:41" ht="13.5">
      <c r="A87" s="116">
        <v>85</v>
      </c>
      <c r="B87" s="79"/>
      <c r="C87" s="84"/>
      <c r="D87" s="14"/>
      <c r="E87" s="11"/>
      <c r="F87" s="11"/>
      <c r="N87" s="222">
        <v>43</v>
      </c>
      <c r="O87" s="159"/>
      <c r="P87" s="159"/>
      <c r="Q87" s="203"/>
      <c r="R87" s="161"/>
      <c r="S87" s="11"/>
      <c r="T87" s="48"/>
      <c r="U87" s="48"/>
      <c r="V87" s="48"/>
      <c r="W87" s="48"/>
      <c r="X87" s="48"/>
      <c r="Y87" s="48"/>
      <c r="Z87" s="48"/>
      <c r="AB87" s="187">
        <v>43</v>
      </c>
      <c r="AC87" s="50"/>
      <c r="AD87" s="70"/>
      <c r="AE87" s="204"/>
      <c r="AF87" s="152"/>
      <c r="AG87" s="11"/>
      <c r="AH87" s="48"/>
      <c r="AI87" s="48"/>
      <c r="AJ87" s="48"/>
      <c r="AK87" s="48"/>
      <c r="AL87" s="48"/>
      <c r="AM87" s="48"/>
      <c r="AN87" s="48"/>
      <c r="AO87" s="48"/>
    </row>
    <row r="88" spans="1:41" ht="13.5">
      <c r="A88" s="116">
        <v>86</v>
      </c>
      <c r="B88" s="79"/>
      <c r="C88" s="84"/>
      <c r="D88" s="14"/>
      <c r="E88" s="11"/>
      <c r="F88" s="11"/>
      <c r="N88" s="221">
        <v>43</v>
      </c>
      <c r="O88" s="159"/>
      <c r="P88" s="159"/>
      <c r="Q88" s="203"/>
      <c r="R88" s="161"/>
      <c r="S88" s="11"/>
      <c r="T88" s="48"/>
      <c r="U88" s="48"/>
      <c r="V88" s="48"/>
      <c r="W88" s="48"/>
      <c r="X88" s="48"/>
      <c r="Y88" s="48"/>
      <c r="Z88" s="48"/>
      <c r="AB88" s="187">
        <v>43</v>
      </c>
      <c r="AC88" s="50"/>
      <c r="AD88" s="70"/>
      <c r="AE88" s="204"/>
      <c r="AF88" s="152"/>
      <c r="AG88" s="11"/>
      <c r="AH88" s="48"/>
      <c r="AI88" s="48"/>
      <c r="AJ88" s="48"/>
      <c r="AK88" s="48"/>
      <c r="AL88" s="48"/>
      <c r="AM88" s="48"/>
      <c r="AN88" s="48"/>
      <c r="AO88" s="48"/>
    </row>
    <row r="89" spans="1:41" ht="13.5">
      <c r="A89" s="116">
        <v>87</v>
      </c>
      <c r="B89" s="16"/>
      <c r="C89" s="70"/>
      <c r="D89" s="14"/>
      <c r="E89" s="11"/>
      <c r="F89" s="11"/>
      <c r="N89" s="222">
        <v>44</v>
      </c>
      <c r="O89" s="50"/>
      <c r="P89" s="70"/>
      <c r="Q89" s="152"/>
      <c r="R89" s="201"/>
      <c r="S89" s="11"/>
      <c r="T89" s="48"/>
      <c r="U89" s="48"/>
      <c r="V89" s="48"/>
      <c r="W89" s="48"/>
      <c r="X89" s="48"/>
      <c r="Y89" s="48"/>
      <c r="Z89" s="48"/>
      <c r="AB89" s="187">
        <v>44</v>
      </c>
      <c r="AC89" s="50"/>
      <c r="AD89" s="70"/>
      <c r="AE89" s="204"/>
      <c r="AF89" s="152"/>
      <c r="AG89" s="11"/>
      <c r="AH89" s="48"/>
      <c r="AI89" s="48"/>
      <c r="AJ89" s="48"/>
      <c r="AK89" s="48"/>
      <c r="AL89" s="48"/>
      <c r="AM89" s="48"/>
      <c r="AN89" s="48"/>
      <c r="AO89" s="48"/>
    </row>
    <row r="90" spans="1:41" ht="13.5">
      <c r="A90" s="116">
        <v>88</v>
      </c>
      <c r="B90" s="79"/>
      <c r="C90" s="84"/>
      <c r="D90" s="14"/>
      <c r="E90" s="11"/>
      <c r="F90" s="11"/>
      <c r="N90" s="221">
        <v>44</v>
      </c>
      <c r="O90" s="159"/>
      <c r="P90" s="159"/>
      <c r="Q90" s="203"/>
      <c r="R90" s="161"/>
      <c r="S90" s="11"/>
      <c r="T90" s="48"/>
      <c r="U90" s="48"/>
      <c r="V90" s="48"/>
      <c r="W90" s="48"/>
      <c r="X90" s="48"/>
      <c r="Y90" s="48"/>
      <c r="Z90" s="48"/>
      <c r="AB90" s="187">
        <v>44</v>
      </c>
      <c r="AC90" s="50"/>
      <c r="AD90" s="70"/>
      <c r="AE90" s="204"/>
      <c r="AF90" s="152"/>
      <c r="AG90" s="11"/>
      <c r="AH90" s="48"/>
      <c r="AI90" s="48"/>
      <c r="AJ90" s="48"/>
      <c r="AK90" s="48"/>
      <c r="AL90" s="48"/>
      <c r="AM90" s="48"/>
      <c r="AN90" s="48"/>
      <c r="AO90" s="48"/>
    </row>
    <row r="91" spans="1:41" ht="13.5">
      <c r="A91" s="116">
        <v>89</v>
      </c>
      <c r="B91" s="16"/>
      <c r="C91" s="70"/>
      <c r="D91" s="14"/>
      <c r="E91" s="11"/>
      <c r="F91" s="11"/>
      <c r="N91" s="221">
        <v>45</v>
      </c>
      <c r="O91" s="50"/>
      <c r="P91" s="70"/>
      <c r="Q91" s="204"/>
      <c r="R91" s="109"/>
      <c r="S91" s="11"/>
      <c r="T91" s="48"/>
      <c r="U91" s="48"/>
      <c r="V91" s="48"/>
      <c r="W91" s="48"/>
      <c r="X91" s="48"/>
      <c r="Y91" s="48"/>
      <c r="Z91" s="48"/>
      <c r="AB91" s="116"/>
      <c r="AC91" s="16"/>
      <c r="AD91" s="52"/>
      <c r="AE91" s="14"/>
      <c r="AF91" s="11"/>
      <c r="AG91" s="11"/>
      <c r="AH91" s="48"/>
      <c r="AI91" s="48"/>
      <c r="AJ91" s="48"/>
      <c r="AK91" s="48"/>
      <c r="AL91" s="48"/>
      <c r="AM91" s="48"/>
      <c r="AN91" s="48"/>
      <c r="AO91" s="48"/>
    </row>
    <row r="92" spans="1:41" ht="13.5">
      <c r="A92" s="116">
        <v>90</v>
      </c>
      <c r="B92" s="16"/>
      <c r="C92" s="70"/>
      <c r="D92" s="14"/>
      <c r="E92" s="11"/>
      <c r="F92" s="11"/>
      <c r="N92" s="222">
        <v>45</v>
      </c>
      <c r="O92" s="50"/>
      <c r="P92" s="70"/>
      <c r="Q92" s="204"/>
      <c r="R92" s="109"/>
      <c r="S92" s="11"/>
      <c r="T92" s="48"/>
      <c r="U92" s="48"/>
      <c r="V92" s="48"/>
      <c r="W92" s="48"/>
      <c r="X92" s="48"/>
      <c r="Y92" s="48"/>
      <c r="Z92" s="48"/>
      <c r="AB92" s="116"/>
      <c r="AC92" s="16"/>
      <c r="AD92" s="52"/>
      <c r="AE92" s="14"/>
      <c r="AF92" s="11"/>
      <c r="AG92" s="11"/>
      <c r="AH92" s="48"/>
      <c r="AI92" s="48"/>
      <c r="AJ92" s="48"/>
      <c r="AK92" s="48"/>
      <c r="AL92" s="48"/>
      <c r="AM92" s="48"/>
      <c r="AN92" s="48"/>
      <c r="AO92" s="48"/>
    </row>
    <row r="93" spans="1:41" ht="13.5">
      <c r="A93" s="116">
        <v>91</v>
      </c>
      <c r="B93" s="16"/>
      <c r="C93" s="70"/>
      <c r="D93" s="14"/>
      <c r="E93" s="11"/>
      <c r="F93" s="11"/>
      <c r="N93" s="222">
        <v>46</v>
      </c>
      <c r="O93" s="107"/>
      <c r="P93" s="107"/>
      <c r="Q93" s="204"/>
      <c r="R93" s="196"/>
      <c r="S93" s="11"/>
      <c r="T93" s="48"/>
      <c r="U93" s="48"/>
      <c r="V93" s="48"/>
      <c r="W93" s="48"/>
      <c r="X93" s="48"/>
      <c r="Y93" s="48"/>
      <c r="Z93" s="48"/>
      <c r="AB93" s="116"/>
      <c r="AC93" s="79"/>
      <c r="AD93" s="80"/>
      <c r="AE93" s="15"/>
      <c r="AF93" s="166"/>
      <c r="AG93" s="11"/>
      <c r="AH93" s="48"/>
      <c r="AI93" s="48"/>
      <c r="AJ93" s="48"/>
      <c r="AK93" s="48"/>
      <c r="AL93" s="48"/>
      <c r="AM93" s="48"/>
      <c r="AN93" s="48"/>
      <c r="AO93" s="48"/>
    </row>
    <row r="94" spans="1:41" ht="13.5">
      <c r="A94" s="116">
        <v>92</v>
      </c>
      <c r="B94" s="79"/>
      <c r="C94" s="84"/>
      <c r="D94" s="14"/>
      <c r="E94" s="11"/>
      <c r="F94" s="11"/>
      <c r="N94" s="221">
        <v>46</v>
      </c>
      <c r="O94" s="107"/>
      <c r="P94" s="107"/>
      <c r="Q94" s="204"/>
      <c r="R94" s="196"/>
      <c r="S94" s="11"/>
      <c r="T94" s="48"/>
      <c r="U94" s="48"/>
      <c r="V94" s="48"/>
      <c r="W94" s="48"/>
      <c r="X94" s="48"/>
      <c r="Y94" s="48"/>
      <c r="Z94" s="48"/>
      <c r="AB94" s="116"/>
      <c r="AC94" s="79"/>
      <c r="AD94" s="80"/>
      <c r="AE94" s="15"/>
      <c r="AF94" s="166"/>
      <c r="AG94" s="11"/>
      <c r="AH94" s="48"/>
      <c r="AI94" s="48"/>
      <c r="AJ94" s="48"/>
      <c r="AK94" s="48"/>
      <c r="AL94" s="48"/>
      <c r="AM94" s="48"/>
      <c r="AN94" s="48"/>
      <c r="AO94" s="48"/>
    </row>
    <row r="95" spans="1:41" ht="13.5">
      <c r="A95" s="116">
        <v>93</v>
      </c>
      <c r="B95" s="79"/>
      <c r="C95" s="84"/>
      <c r="D95" s="14"/>
      <c r="E95" s="11"/>
      <c r="F95" s="11"/>
      <c r="N95" s="222">
        <v>47</v>
      </c>
      <c r="O95" s="50"/>
      <c r="P95" s="50"/>
      <c r="Q95" s="152"/>
      <c r="R95" s="109"/>
      <c r="S95" s="11"/>
      <c r="T95" s="48"/>
      <c r="U95" s="48"/>
      <c r="V95" s="48"/>
      <c r="W95" s="48"/>
      <c r="X95" s="48"/>
      <c r="Y95" s="48"/>
      <c r="Z95" s="48"/>
      <c r="AB95" s="96"/>
      <c r="AC95" s="19"/>
      <c r="AD95" s="58"/>
      <c r="AE95" s="77"/>
      <c r="AF95" s="166"/>
      <c r="AG95" s="11"/>
      <c r="AH95" s="48"/>
      <c r="AI95" s="48"/>
      <c r="AJ95" s="48"/>
      <c r="AK95" s="48"/>
      <c r="AL95" s="48"/>
      <c r="AM95" s="48"/>
      <c r="AN95" s="48"/>
      <c r="AO95" s="48"/>
    </row>
    <row r="96" spans="1:41" ht="13.5">
      <c r="A96" s="116">
        <v>94</v>
      </c>
      <c r="B96" s="79"/>
      <c r="C96" s="84"/>
      <c r="D96" s="14"/>
      <c r="E96" s="11"/>
      <c r="F96" s="11"/>
      <c r="N96" s="221">
        <v>47</v>
      </c>
      <c r="O96" s="50"/>
      <c r="P96" s="50"/>
      <c r="Q96" s="152"/>
      <c r="R96" s="109"/>
      <c r="S96" s="11"/>
      <c r="T96" s="48"/>
      <c r="U96" s="48"/>
      <c r="V96" s="48"/>
      <c r="W96" s="48"/>
      <c r="X96" s="48"/>
      <c r="Y96" s="48"/>
      <c r="Z96" s="48"/>
      <c r="AB96" s="96"/>
      <c r="AC96" s="19"/>
      <c r="AD96" s="58"/>
      <c r="AE96" s="77"/>
      <c r="AF96" s="166"/>
      <c r="AG96" s="11"/>
      <c r="AH96" s="48"/>
      <c r="AI96" s="48"/>
      <c r="AJ96" s="48"/>
      <c r="AK96" s="48"/>
      <c r="AL96" s="48"/>
      <c r="AM96" s="48"/>
      <c r="AN96" s="48"/>
      <c r="AO96" s="48"/>
    </row>
    <row r="97" spans="1:41" ht="13.5">
      <c r="A97" s="116">
        <v>95</v>
      </c>
      <c r="B97" s="79"/>
      <c r="C97" s="84"/>
      <c r="D97" s="14"/>
      <c r="E97" s="11"/>
      <c r="F97" s="11"/>
      <c r="N97" s="222">
        <v>48</v>
      </c>
      <c r="O97" s="107"/>
      <c r="P97" s="107"/>
      <c r="Q97" s="108"/>
      <c r="R97" s="196"/>
      <c r="S97" s="11"/>
      <c r="T97" s="48"/>
      <c r="U97" s="48"/>
      <c r="V97" s="48"/>
      <c r="W97" s="48"/>
      <c r="X97" s="48"/>
      <c r="Y97" s="48"/>
      <c r="Z97" s="48"/>
      <c r="AB97" s="116"/>
      <c r="AC97" s="19"/>
      <c r="AD97" s="58"/>
      <c r="AE97" s="82"/>
      <c r="AF97" s="170"/>
      <c r="AG97" s="11"/>
      <c r="AH97" s="48"/>
      <c r="AI97" s="48"/>
      <c r="AJ97" s="48"/>
      <c r="AK97" s="48"/>
      <c r="AL97" s="48"/>
      <c r="AM97" s="48"/>
      <c r="AN97" s="48"/>
      <c r="AO97" s="48"/>
    </row>
    <row r="98" spans="1:41" ht="13.5">
      <c r="A98" s="116">
        <v>96</v>
      </c>
      <c r="B98" s="16"/>
      <c r="C98" s="70"/>
      <c r="D98" s="14"/>
      <c r="E98" s="11"/>
      <c r="F98" s="11"/>
      <c r="N98" s="221">
        <v>48</v>
      </c>
      <c r="O98" s="107"/>
      <c r="P98" s="200"/>
      <c r="Q98" s="204"/>
      <c r="R98" s="196"/>
      <c r="S98" s="11"/>
      <c r="T98" s="48"/>
      <c r="U98" s="48"/>
      <c r="V98" s="48"/>
      <c r="W98" s="48"/>
      <c r="X98" s="48"/>
      <c r="Y98" s="48"/>
      <c r="Z98" s="48"/>
      <c r="AB98" s="116"/>
      <c r="AC98" s="16"/>
      <c r="AD98" s="52"/>
      <c r="AE98" s="14"/>
      <c r="AF98" s="11"/>
      <c r="AG98" s="11"/>
      <c r="AH98" s="48"/>
      <c r="AI98" s="48"/>
      <c r="AJ98" s="48"/>
      <c r="AK98" s="48"/>
      <c r="AL98" s="48"/>
      <c r="AM98" s="48"/>
      <c r="AN98" s="48"/>
      <c r="AO98" s="48"/>
    </row>
    <row r="99" spans="1:41" ht="13.5">
      <c r="A99" s="116">
        <v>97</v>
      </c>
      <c r="B99" s="79"/>
      <c r="C99" s="84"/>
      <c r="D99" s="15"/>
      <c r="E99" s="166"/>
      <c r="F99" s="166"/>
      <c r="N99" s="116"/>
      <c r="O99" s="16"/>
      <c r="P99" s="80"/>
      <c r="Q99" s="143"/>
      <c r="R99" s="172"/>
      <c r="S99" s="11"/>
      <c r="T99" s="48"/>
      <c r="U99" s="48"/>
      <c r="V99" s="48"/>
      <c r="W99" s="48"/>
      <c r="X99" s="48"/>
      <c r="Y99" s="48"/>
      <c r="Z99" s="48"/>
      <c r="AB99" s="116"/>
      <c r="AC99" s="16"/>
      <c r="AD99" s="52"/>
      <c r="AE99" s="14"/>
      <c r="AF99" s="11"/>
      <c r="AG99" s="11"/>
      <c r="AH99" s="48"/>
      <c r="AI99" s="48"/>
      <c r="AJ99" s="48"/>
      <c r="AK99" s="48"/>
      <c r="AL99" s="48"/>
      <c r="AM99" s="48"/>
      <c r="AN99" s="48"/>
      <c r="AO99" s="48"/>
    </row>
    <row r="100" spans="1:41" ht="13.5">
      <c r="A100" s="116">
        <v>98</v>
      </c>
      <c r="B100" s="16"/>
      <c r="C100" s="70"/>
      <c r="D100" s="14"/>
      <c r="E100" s="11"/>
      <c r="F100" s="11"/>
      <c r="N100" s="116"/>
      <c r="O100" s="16"/>
      <c r="P100" s="80"/>
      <c r="Q100" s="143"/>
      <c r="R100" s="172"/>
      <c r="S100" s="11"/>
      <c r="T100" s="48"/>
      <c r="U100" s="48"/>
      <c r="V100" s="48"/>
      <c r="W100" s="48"/>
      <c r="X100" s="48"/>
      <c r="Y100" s="48"/>
      <c r="Z100" s="48"/>
      <c r="AB100" s="116"/>
      <c r="AC100" s="16"/>
      <c r="AD100" s="52"/>
      <c r="AE100" s="14"/>
      <c r="AF100" s="11"/>
      <c r="AG100" s="11"/>
      <c r="AH100" s="48"/>
      <c r="AI100" s="48"/>
      <c r="AJ100" s="48"/>
      <c r="AK100" s="48"/>
      <c r="AL100" s="48"/>
      <c r="AM100" s="48"/>
      <c r="AN100" s="48"/>
      <c r="AO100" s="48"/>
    </row>
    <row r="101" spans="1:41" ht="13.5">
      <c r="A101" s="116">
        <v>99</v>
      </c>
      <c r="B101" s="16"/>
      <c r="C101" s="70"/>
      <c r="D101" s="14"/>
      <c r="E101" s="11"/>
      <c r="F101" s="11"/>
      <c r="N101" s="96"/>
      <c r="O101" s="19"/>
      <c r="P101" s="144"/>
      <c r="Q101" s="145"/>
      <c r="R101" s="173"/>
      <c r="S101" s="11"/>
      <c r="T101" s="48"/>
      <c r="U101" s="48"/>
      <c r="V101" s="48"/>
      <c r="W101" s="48"/>
      <c r="X101" s="48"/>
      <c r="Y101" s="48"/>
      <c r="Z101" s="48"/>
      <c r="AB101" s="96"/>
      <c r="AC101" s="19"/>
      <c r="AD101" s="58"/>
      <c r="AE101" s="77"/>
      <c r="AF101" s="166"/>
      <c r="AG101" s="11"/>
      <c r="AH101" s="48"/>
      <c r="AI101" s="48"/>
      <c r="AJ101" s="48"/>
      <c r="AK101" s="48"/>
      <c r="AL101" s="48"/>
      <c r="AM101" s="48"/>
      <c r="AN101" s="48"/>
      <c r="AO101" s="48"/>
    </row>
    <row r="102" spans="1:41" ht="13.5">
      <c r="A102" s="116">
        <v>100</v>
      </c>
      <c r="B102" s="79"/>
      <c r="C102" s="84"/>
      <c r="D102" s="14"/>
      <c r="E102" s="11"/>
      <c r="F102" s="11"/>
      <c r="N102" s="96"/>
      <c r="O102" s="19"/>
      <c r="P102" s="144"/>
      <c r="Q102" s="145"/>
      <c r="R102" s="173"/>
      <c r="S102" s="11"/>
      <c r="T102" s="48"/>
      <c r="U102" s="48"/>
      <c r="V102" s="48"/>
      <c r="W102" s="48"/>
      <c r="X102" s="48"/>
      <c r="Y102" s="48"/>
      <c r="Z102" s="48"/>
      <c r="AB102" s="96"/>
      <c r="AC102" s="19"/>
      <c r="AD102" s="58"/>
      <c r="AE102" s="77"/>
      <c r="AF102" s="166"/>
      <c r="AG102" s="11"/>
      <c r="AH102" s="48"/>
      <c r="AI102" s="48"/>
      <c r="AJ102" s="48"/>
      <c r="AK102" s="48"/>
      <c r="AL102" s="48"/>
      <c r="AM102" s="48"/>
      <c r="AN102" s="48"/>
      <c r="AO102" s="48"/>
    </row>
    <row r="103" spans="1:41" ht="13.5">
      <c r="A103" s="116">
        <v>101</v>
      </c>
      <c r="B103" s="79"/>
      <c r="C103" s="84"/>
      <c r="D103" s="14"/>
      <c r="E103" s="11"/>
      <c r="F103" s="11"/>
      <c r="N103" s="116"/>
      <c r="O103" s="16"/>
      <c r="P103" s="80"/>
      <c r="Q103" s="143"/>
      <c r="R103" s="172"/>
      <c r="S103" s="11"/>
      <c r="T103" s="48"/>
      <c r="U103" s="48"/>
      <c r="V103" s="48"/>
      <c r="W103" s="48"/>
      <c r="X103" s="48"/>
      <c r="Y103" s="48"/>
      <c r="Z103" s="48"/>
      <c r="AB103" s="116"/>
      <c r="AC103" s="16"/>
      <c r="AD103" s="52"/>
      <c r="AE103" s="14"/>
      <c r="AF103" s="11"/>
      <c r="AG103" s="11"/>
      <c r="AH103" s="48"/>
      <c r="AI103" s="48"/>
      <c r="AJ103" s="48"/>
      <c r="AK103" s="48"/>
      <c r="AL103" s="48"/>
      <c r="AM103" s="48"/>
      <c r="AN103" s="48"/>
      <c r="AO103" s="48"/>
    </row>
    <row r="104" spans="1:41" ht="13.5">
      <c r="A104" s="116">
        <v>102</v>
      </c>
      <c r="B104" s="79"/>
      <c r="C104" s="84"/>
      <c r="D104" s="15"/>
      <c r="E104" s="166"/>
      <c r="F104" s="166"/>
      <c r="N104" s="116"/>
      <c r="O104" s="16"/>
      <c r="P104" s="80"/>
      <c r="Q104" s="143"/>
      <c r="R104" s="172"/>
      <c r="S104" s="11"/>
      <c r="T104" s="48"/>
      <c r="U104" s="48"/>
      <c r="V104" s="48"/>
      <c r="W104" s="48"/>
      <c r="X104" s="48"/>
      <c r="Y104" s="48"/>
      <c r="Z104" s="48"/>
      <c r="AB104" s="116"/>
      <c r="AC104" s="16"/>
      <c r="AD104" s="52"/>
      <c r="AE104" s="14"/>
      <c r="AF104" s="11"/>
      <c r="AG104" s="11"/>
      <c r="AH104" s="48"/>
      <c r="AI104" s="48"/>
      <c r="AJ104" s="48"/>
      <c r="AK104" s="48"/>
      <c r="AL104" s="48"/>
      <c r="AM104" s="48"/>
      <c r="AN104" s="48"/>
      <c r="AO104" s="48"/>
    </row>
    <row r="105" spans="1:41" ht="13.5">
      <c r="A105" s="116">
        <v>103</v>
      </c>
      <c r="B105" s="16"/>
      <c r="C105" s="70"/>
      <c r="D105" s="14"/>
      <c r="E105" s="11"/>
      <c r="F105" s="11"/>
      <c r="N105" s="116"/>
      <c r="O105" s="16"/>
      <c r="P105" s="80"/>
      <c r="Q105" s="143"/>
      <c r="R105" s="172"/>
      <c r="S105" s="11"/>
      <c r="T105" s="48"/>
      <c r="U105" s="48"/>
      <c r="V105" s="48"/>
      <c r="W105" s="48"/>
      <c r="X105" s="48"/>
      <c r="Y105" s="48"/>
      <c r="Z105" s="48"/>
      <c r="AB105" s="116"/>
      <c r="AC105" s="16"/>
      <c r="AD105" s="52"/>
      <c r="AE105" s="14"/>
      <c r="AF105" s="11"/>
      <c r="AG105" s="11"/>
      <c r="AH105" s="48"/>
      <c r="AI105" s="48"/>
      <c r="AJ105" s="48"/>
      <c r="AK105" s="48"/>
      <c r="AL105" s="48"/>
      <c r="AM105" s="48"/>
      <c r="AN105" s="48"/>
      <c r="AO105" s="48"/>
    </row>
    <row r="106" spans="1:41" ht="13.5">
      <c r="A106" s="116">
        <v>104</v>
      </c>
      <c r="B106" s="79"/>
      <c r="C106" s="84"/>
      <c r="D106" s="14"/>
      <c r="E106" s="11"/>
      <c r="F106" s="11"/>
      <c r="N106" s="116"/>
      <c r="O106" s="16"/>
      <c r="P106" s="80"/>
      <c r="Q106" s="143"/>
      <c r="R106" s="172"/>
      <c r="S106" s="11"/>
      <c r="T106" s="48"/>
      <c r="U106" s="48"/>
      <c r="V106" s="48"/>
      <c r="W106" s="48"/>
      <c r="X106" s="48"/>
      <c r="Y106" s="48"/>
      <c r="Z106" s="48"/>
      <c r="AB106" s="116"/>
      <c r="AC106" s="16"/>
      <c r="AD106" s="52"/>
      <c r="AE106" s="14"/>
      <c r="AF106" s="11"/>
      <c r="AG106" s="11"/>
      <c r="AH106" s="48"/>
      <c r="AI106" s="48"/>
      <c r="AJ106" s="48"/>
      <c r="AK106" s="48"/>
      <c r="AL106" s="48"/>
      <c r="AM106" s="48"/>
      <c r="AN106" s="48"/>
      <c r="AO106" s="48"/>
    </row>
    <row r="107" spans="1:41" ht="13.5">
      <c r="A107" s="116">
        <v>105</v>
      </c>
      <c r="B107" s="79"/>
      <c r="C107" s="84"/>
      <c r="D107" s="14"/>
      <c r="E107" s="11"/>
      <c r="F107" s="11"/>
      <c r="N107" s="116"/>
      <c r="O107" s="79"/>
      <c r="P107" s="80"/>
      <c r="Q107" s="143"/>
      <c r="R107" s="172"/>
      <c r="S107" s="11"/>
      <c r="T107" s="48"/>
      <c r="U107" s="48"/>
      <c r="V107" s="48"/>
      <c r="W107" s="48"/>
      <c r="X107" s="48"/>
      <c r="Y107" s="48"/>
      <c r="Z107" s="48"/>
      <c r="AB107" s="116"/>
      <c r="AC107" s="79"/>
      <c r="AD107" s="80"/>
      <c r="AE107" s="14"/>
      <c r="AF107" s="11"/>
      <c r="AG107" s="11"/>
      <c r="AH107" s="48"/>
      <c r="AI107" s="48"/>
      <c r="AJ107" s="48"/>
      <c r="AK107" s="48"/>
      <c r="AL107" s="48"/>
      <c r="AM107" s="48"/>
      <c r="AN107" s="48"/>
      <c r="AO107" s="48"/>
    </row>
    <row r="108" spans="1:41" ht="13.5">
      <c r="A108" s="116">
        <v>106</v>
      </c>
      <c r="B108" s="79"/>
      <c r="C108" s="84"/>
      <c r="D108" s="14"/>
      <c r="E108" s="11"/>
      <c r="F108" s="11"/>
      <c r="N108" s="116"/>
      <c r="O108" s="79"/>
      <c r="P108" s="80"/>
      <c r="Q108" s="143"/>
      <c r="R108" s="172"/>
      <c r="S108" s="11"/>
      <c r="T108" s="48"/>
      <c r="U108" s="48"/>
      <c r="V108" s="48"/>
      <c r="W108" s="48"/>
      <c r="X108" s="48"/>
      <c r="Y108" s="48"/>
      <c r="Z108" s="48"/>
      <c r="AB108" s="116"/>
      <c r="AC108" s="79"/>
      <c r="AD108" s="80"/>
      <c r="AE108" s="14"/>
      <c r="AF108" s="11"/>
      <c r="AG108" s="11"/>
      <c r="AH108" s="48"/>
      <c r="AI108" s="48"/>
      <c r="AJ108" s="48"/>
      <c r="AK108" s="48"/>
      <c r="AL108" s="48"/>
      <c r="AM108" s="48"/>
      <c r="AN108" s="48"/>
      <c r="AO108" s="48"/>
    </row>
    <row r="109" spans="1:72" ht="13.5">
      <c r="A109" s="116"/>
      <c r="B109" s="236" t="s">
        <v>339</v>
      </c>
      <c r="C109" s="84"/>
      <c r="D109" s="14"/>
      <c r="E109" s="11"/>
      <c r="F109" s="11"/>
      <c r="H109" s="195"/>
      <c r="I109" s="237" t="s">
        <v>339</v>
      </c>
      <c r="N109" s="116"/>
      <c r="O109" s="238" t="s">
        <v>339</v>
      </c>
      <c r="P109" s="80"/>
      <c r="Q109" s="143"/>
      <c r="R109" s="172"/>
      <c r="S109" s="11"/>
      <c r="T109" s="48"/>
      <c r="U109" s="48"/>
      <c r="V109" s="48"/>
      <c r="W109" s="48"/>
      <c r="X109" s="48"/>
      <c r="Y109" s="48"/>
      <c r="Z109" s="48"/>
      <c r="AC109" s="238" t="s">
        <v>339</v>
      </c>
      <c r="AF109" s="11"/>
      <c r="AG109" s="11"/>
      <c r="AH109" s="48"/>
      <c r="AI109" s="48"/>
      <c r="AJ109" s="48"/>
      <c r="AK109" s="48"/>
      <c r="AL109" s="48"/>
      <c r="AM109" s="48"/>
      <c r="AN109" s="48"/>
      <c r="AO109" s="48"/>
      <c r="AP109" s="273"/>
      <c r="AQ109" s="279" t="s">
        <v>339</v>
      </c>
      <c r="AR109" s="70"/>
      <c r="AS109" s="70"/>
      <c r="BE109" s="242" t="s">
        <v>339</v>
      </c>
      <c r="BK109" s="242" t="s">
        <v>339</v>
      </c>
      <c r="BQ109" s="253"/>
      <c r="BR109" s="254" t="s">
        <v>339</v>
      </c>
      <c r="BS109" s="50"/>
      <c r="BT109" s="50"/>
    </row>
    <row r="110" spans="1:73" ht="14.25">
      <c r="A110" s="116">
        <v>1</v>
      </c>
      <c r="B110" s="79" t="s">
        <v>894</v>
      </c>
      <c r="C110" s="84" t="s">
        <v>895</v>
      </c>
      <c r="D110" s="14" t="s">
        <v>690</v>
      </c>
      <c r="E110" s="11" t="s">
        <v>896</v>
      </c>
      <c r="F110" s="11"/>
      <c r="H110" s="207">
        <v>1</v>
      </c>
      <c r="I110" s="50" t="s">
        <v>513</v>
      </c>
      <c r="J110" s="70" t="s">
        <v>514</v>
      </c>
      <c r="K110" s="204" t="s">
        <v>521</v>
      </c>
      <c r="L110" s="152" t="s">
        <v>522</v>
      </c>
      <c r="N110" s="257">
        <v>1</v>
      </c>
      <c r="O110" s="50" t="s">
        <v>1085</v>
      </c>
      <c r="P110" s="70" t="s">
        <v>1086</v>
      </c>
      <c r="Q110" s="152" t="s">
        <v>1087</v>
      </c>
      <c r="R110" s="201" t="s">
        <v>1088</v>
      </c>
      <c r="S110" s="11"/>
      <c r="T110" s="48"/>
      <c r="U110" s="48"/>
      <c r="V110" s="48"/>
      <c r="W110" s="48"/>
      <c r="X110" s="48"/>
      <c r="Y110" s="48"/>
      <c r="Z110" s="48"/>
      <c r="AB110" s="120" t="s">
        <v>346</v>
      </c>
      <c r="AC110" s="120" t="s">
        <v>437</v>
      </c>
      <c r="AD110" s="120" t="s">
        <v>438</v>
      </c>
      <c r="AE110" s="120" t="s">
        <v>439</v>
      </c>
      <c r="AF110" s="11" t="s">
        <v>440</v>
      </c>
      <c r="AG110" s="11"/>
      <c r="AH110" s="48"/>
      <c r="AI110" s="48"/>
      <c r="AJ110" s="48"/>
      <c r="AK110" s="48"/>
      <c r="AL110" s="48"/>
      <c r="AM110" s="48"/>
      <c r="AN110" s="48"/>
      <c r="AO110" s="48"/>
      <c r="AP110" s="273">
        <v>1</v>
      </c>
      <c r="AQ110" s="202" t="s">
        <v>994</v>
      </c>
      <c r="AR110" s="70" t="s">
        <v>995</v>
      </c>
      <c r="AS110" s="70" t="s">
        <v>620</v>
      </c>
      <c r="AT110" s="120" t="s">
        <v>996</v>
      </c>
      <c r="BE110" s="120">
        <v>1</v>
      </c>
      <c r="BF110" s="120" t="s">
        <v>775</v>
      </c>
      <c r="BG110" s="120" t="s">
        <v>706</v>
      </c>
      <c r="BH110" s="120" t="s">
        <v>472</v>
      </c>
      <c r="BI110" s="120" t="s">
        <v>776</v>
      </c>
      <c r="BK110" s="187">
        <v>1</v>
      </c>
      <c r="BL110" s="50" t="s">
        <v>647</v>
      </c>
      <c r="BM110" s="50" t="s">
        <v>648</v>
      </c>
      <c r="BN110" s="152" t="s">
        <v>616</v>
      </c>
      <c r="BO110" s="152" t="s">
        <v>655</v>
      </c>
      <c r="BQ110" s="256">
        <v>1</v>
      </c>
      <c r="BR110" s="50" t="s">
        <v>1274</v>
      </c>
      <c r="BS110" s="50" t="s">
        <v>1275</v>
      </c>
      <c r="BT110" s="108" t="s">
        <v>1281</v>
      </c>
      <c r="BU110" s="152" t="s">
        <v>1282</v>
      </c>
    </row>
    <row r="111" spans="1:73" ht="14.25">
      <c r="A111" s="116">
        <v>2</v>
      </c>
      <c r="B111" s="16" t="s">
        <v>897</v>
      </c>
      <c r="C111" s="70" t="s">
        <v>898</v>
      </c>
      <c r="D111" s="14" t="s">
        <v>899</v>
      </c>
      <c r="E111" s="11" t="s">
        <v>900</v>
      </c>
      <c r="F111" s="11"/>
      <c r="H111" s="207">
        <v>2</v>
      </c>
      <c r="I111" s="50" t="s">
        <v>515</v>
      </c>
      <c r="J111" s="70" t="s">
        <v>516</v>
      </c>
      <c r="K111" s="204" t="s">
        <v>523</v>
      </c>
      <c r="L111" s="152" t="s">
        <v>524</v>
      </c>
      <c r="N111" s="257">
        <v>1</v>
      </c>
      <c r="O111" s="50" t="s">
        <v>1089</v>
      </c>
      <c r="P111" s="70" t="s">
        <v>1090</v>
      </c>
      <c r="Q111" s="152" t="s">
        <v>1091</v>
      </c>
      <c r="R111" s="201" t="s">
        <v>1092</v>
      </c>
      <c r="S111" s="11"/>
      <c r="T111" s="48"/>
      <c r="U111" s="48"/>
      <c r="V111" s="48"/>
      <c r="W111" s="48"/>
      <c r="X111" s="48"/>
      <c r="Y111" s="48"/>
      <c r="Z111" s="48"/>
      <c r="AB111" s="120" t="s">
        <v>346</v>
      </c>
      <c r="AC111" s="120" t="s">
        <v>1145</v>
      </c>
      <c r="AD111" s="120" t="s">
        <v>1146</v>
      </c>
      <c r="AE111" s="120" t="s">
        <v>1184</v>
      </c>
      <c r="AF111" s="166" t="s">
        <v>1185</v>
      </c>
      <c r="AG111" s="11"/>
      <c r="AH111" s="48"/>
      <c r="AI111" s="48"/>
      <c r="AJ111" s="48"/>
      <c r="AK111" s="48"/>
      <c r="AL111" s="48"/>
      <c r="AM111" s="48"/>
      <c r="AN111" s="48"/>
      <c r="AO111" s="48"/>
      <c r="AP111" s="274">
        <v>1</v>
      </c>
      <c r="AQ111" s="280" t="s">
        <v>997</v>
      </c>
      <c r="AR111" s="164" t="s">
        <v>772</v>
      </c>
      <c r="AS111" s="278" t="s">
        <v>620</v>
      </c>
      <c r="AT111" s="120" t="s">
        <v>998</v>
      </c>
      <c r="BE111" s="120">
        <v>2</v>
      </c>
      <c r="BF111" s="120" t="s">
        <v>777</v>
      </c>
      <c r="BG111" s="120" t="s">
        <v>778</v>
      </c>
      <c r="BH111" s="120" t="s">
        <v>476</v>
      </c>
      <c r="BI111" s="120" t="s">
        <v>779</v>
      </c>
      <c r="BK111" s="187">
        <v>2</v>
      </c>
      <c r="BL111" s="50" t="s">
        <v>649</v>
      </c>
      <c r="BM111" s="50" t="s">
        <v>650</v>
      </c>
      <c r="BN111" s="152" t="s">
        <v>656</v>
      </c>
      <c r="BO111" s="152" t="s">
        <v>657</v>
      </c>
      <c r="BQ111" s="256">
        <v>1</v>
      </c>
      <c r="BR111" s="50" t="s">
        <v>517</v>
      </c>
      <c r="BS111" s="50" t="s">
        <v>1276</v>
      </c>
      <c r="BT111" s="108" t="s">
        <v>1283</v>
      </c>
      <c r="BU111" s="152" t="s">
        <v>1284</v>
      </c>
    </row>
    <row r="112" spans="1:73" ht="14.25">
      <c r="A112" s="116">
        <v>3</v>
      </c>
      <c r="B112" s="16" t="s">
        <v>505</v>
      </c>
      <c r="C112" s="70" t="s">
        <v>901</v>
      </c>
      <c r="D112" s="14" t="s">
        <v>511</v>
      </c>
      <c r="E112" s="11" t="s">
        <v>902</v>
      </c>
      <c r="F112" s="11"/>
      <c r="H112" s="207">
        <v>3</v>
      </c>
      <c r="I112" s="50" t="s">
        <v>517</v>
      </c>
      <c r="J112" s="70" t="s">
        <v>518</v>
      </c>
      <c r="K112" s="204" t="s">
        <v>511</v>
      </c>
      <c r="L112" s="152" t="s">
        <v>525</v>
      </c>
      <c r="N112" s="257">
        <v>2</v>
      </c>
      <c r="O112" s="50" t="s">
        <v>1093</v>
      </c>
      <c r="P112" s="70" t="s">
        <v>1094</v>
      </c>
      <c r="Q112" s="108" t="s">
        <v>1095</v>
      </c>
      <c r="R112" s="202" t="s">
        <v>1096</v>
      </c>
      <c r="S112" s="11"/>
      <c r="T112" s="48"/>
      <c r="U112" s="48"/>
      <c r="V112" s="48"/>
      <c r="W112" s="48"/>
      <c r="X112" s="48"/>
      <c r="Y112" s="48"/>
      <c r="Z112" s="48"/>
      <c r="AB112" s="120" t="s">
        <v>347</v>
      </c>
      <c r="AC112" s="120" t="s">
        <v>1186</v>
      </c>
      <c r="AD112" s="120" t="s">
        <v>1187</v>
      </c>
      <c r="AE112" s="120" t="s">
        <v>1190</v>
      </c>
      <c r="AF112" s="166" t="s">
        <v>1191</v>
      </c>
      <c r="AG112" s="11"/>
      <c r="AH112" s="48"/>
      <c r="AI112" s="48"/>
      <c r="AJ112" s="48"/>
      <c r="AK112" s="48"/>
      <c r="AL112" s="48"/>
      <c r="AM112" s="48"/>
      <c r="AN112" s="48"/>
      <c r="AO112" s="48"/>
      <c r="AP112" s="274">
        <v>2</v>
      </c>
      <c r="AQ112" s="280" t="s">
        <v>999</v>
      </c>
      <c r="AR112" s="164" t="s">
        <v>1000</v>
      </c>
      <c r="AS112" s="278" t="s">
        <v>472</v>
      </c>
      <c r="AT112" s="120" t="s">
        <v>1001</v>
      </c>
      <c r="BE112" s="120">
        <v>3</v>
      </c>
      <c r="BF112" s="120" t="s">
        <v>780</v>
      </c>
      <c r="BG112" s="120" t="s">
        <v>781</v>
      </c>
      <c r="BH112" s="120" t="s">
        <v>496</v>
      </c>
      <c r="BI112" s="120" t="s">
        <v>782</v>
      </c>
      <c r="BK112" s="187">
        <v>3</v>
      </c>
      <c r="BL112" s="50" t="s">
        <v>651</v>
      </c>
      <c r="BM112" s="50" t="s">
        <v>652</v>
      </c>
      <c r="BN112" s="152" t="s">
        <v>628</v>
      </c>
      <c r="BO112" s="152" t="s">
        <v>658</v>
      </c>
      <c r="BQ112" s="256">
        <v>2</v>
      </c>
      <c r="BR112" s="50" t="s">
        <v>1277</v>
      </c>
      <c r="BS112" s="50" t="s">
        <v>1278</v>
      </c>
      <c r="BT112" s="108" t="s">
        <v>1285</v>
      </c>
      <c r="BU112" s="152" t="s">
        <v>1286</v>
      </c>
    </row>
    <row r="113" spans="1:73" ht="14.25">
      <c r="A113" s="116">
        <v>4</v>
      </c>
      <c r="B113" s="16" t="s">
        <v>903</v>
      </c>
      <c r="C113" s="70" t="s">
        <v>904</v>
      </c>
      <c r="D113" s="14" t="s">
        <v>811</v>
      </c>
      <c r="E113" s="11" t="s">
        <v>905</v>
      </c>
      <c r="F113" s="11"/>
      <c r="H113" s="207">
        <v>4</v>
      </c>
      <c r="I113" s="50" t="s">
        <v>519</v>
      </c>
      <c r="J113" s="70" t="s">
        <v>520</v>
      </c>
      <c r="K113" s="204" t="s">
        <v>468</v>
      </c>
      <c r="L113" s="152" t="s">
        <v>526</v>
      </c>
      <c r="N113" s="257">
        <v>2</v>
      </c>
      <c r="O113" s="50" t="s">
        <v>703</v>
      </c>
      <c r="P113" s="70" t="s">
        <v>1097</v>
      </c>
      <c r="Q113" s="108" t="s">
        <v>1095</v>
      </c>
      <c r="R113" s="202" t="s">
        <v>1098</v>
      </c>
      <c r="S113" s="11"/>
      <c r="T113" s="48"/>
      <c r="U113" s="48"/>
      <c r="V113" s="48"/>
      <c r="W113" s="48"/>
      <c r="X113" s="48"/>
      <c r="Y113" s="48"/>
      <c r="Z113" s="48"/>
      <c r="AB113" s="120" t="s">
        <v>347</v>
      </c>
      <c r="AC113" s="120" t="s">
        <v>1188</v>
      </c>
      <c r="AD113" s="120" t="s">
        <v>1189</v>
      </c>
      <c r="AE113" s="120" t="s">
        <v>1192</v>
      </c>
      <c r="AF113" s="11" t="s">
        <v>1193</v>
      </c>
      <c r="AG113" s="11"/>
      <c r="AH113" s="48"/>
      <c r="AI113" s="48"/>
      <c r="AJ113" s="48"/>
      <c r="AK113" s="48"/>
      <c r="AL113" s="48"/>
      <c r="AM113" s="48"/>
      <c r="AN113" s="48"/>
      <c r="AO113" s="48"/>
      <c r="AP113" s="273">
        <v>2</v>
      </c>
      <c r="AQ113" s="202" t="s">
        <v>482</v>
      </c>
      <c r="AR113" s="70" t="s">
        <v>1002</v>
      </c>
      <c r="AS113" s="70" t="s">
        <v>472</v>
      </c>
      <c r="AT113" s="120" t="s">
        <v>1003</v>
      </c>
      <c r="BE113" s="120">
        <v>4</v>
      </c>
      <c r="BF113" s="120" t="s">
        <v>708</v>
      </c>
      <c r="BG113" s="120" t="s">
        <v>783</v>
      </c>
      <c r="BH113" s="120" t="s">
        <v>628</v>
      </c>
      <c r="BI113" s="120" t="s">
        <v>784</v>
      </c>
      <c r="BK113" s="187">
        <v>4</v>
      </c>
      <c r="BL113" s="50" t="s">
        <v>653</v>
      </c>
      <c r="BM113" s="50" t="s">
        <v>654</v>
      </c>
      <c r="BN113" s="152" t="s">
        <v>659</v>
      </c>
      <c r="BO113" s="152" t="s">
        <v>660</v>
      </c>
      <c r="BQ113" s="256">
        <v>2</v>
      </c>
      <c r="BR113" s="50" t="s">
        <v>1279</v>
      </c>
      <c r="BS113" s="50" t="s">
        <v>1280</v>
      </c>
      <c r="BT113" s="108" t="s">
        <v>1285</v>
      </c>
      <c r="BU113" s="152" t="s">
        <v>1287</v>
      </c>
    </row>
    <row r="114" spans="1:72" ht="13.5">
      <c r="A114" s="116">
        <v>5</v>
      </c>
      <c r="B114" s="16"/>
      <c r="C114" s="70"/>
      <c r="D114" s="14"/>
      <c r="E114" s="11"/>
      <c r="F114" s="11"/>
      <c r="H114" s="195">
        <v>5</v>
      </c>
      <c r="I114" s="11"/>
      <c r="N114" s="240">
        <v>3</v>
      </c>
      <c r="O114" s="16"/>
      <c r="P114" s="80"/>
      <c r="Q114" s="143"/>
      <c r="R114" s="172"/>
      <c r="S114" s="11"/>
      <c r="T114" s="48"/>
      <c r="U114" s="48"/>
      <c r="V114" s="48"/>
      <c r="W114" s="48"/>
      <c r="X114" s="48"/>
      <c r="Y114" s="48"/>
      <c r="Z114" s="48"/>
      <c r="AF114" s="11"/>
      <c r="AG114" s="11"/>
      <c r="AH114" s="48"/>
      <c r="AI114" s="48"/>
      <c r="AJ114" s="48"/>
      <c r="AK114" s="48"/>
      <c r="AL114" s="48"/>
      <c r="AM114" s="48"/>
      <c r="AN114" s="48"/>
      <c r="AO114" s="48"/>
      <c r="AP114" s="273">
        <v>3</v>
      </c>
      <c r="AQ114" s="202"/>
      <c r="AR114" s="70"/>
      <c r="AS114" s="70"/>
      <c r="BE114" s="120">
        <v>5</v>
      </c>
      <c r="BK114" s="120">
        <v>5</v>
      </c>
      <c r="BQ114" s="253">
        <v>3</v>
      </c>
      <c r="BR114" s="50"/>
      <c r="BS114" s="50"/>
      <c r="BT114" s="50"/>
    </row>
    <row r="115" spans="1:72" ht="13.5">
      <c r="A115" s="116">
        <v>6</v>
      </c>
      <c r="B115" s="79"/>
      <c r="C115" s="84"/>
      <c r="D115" s="14"/>
      <c r="E115" s="11"/>
      <c r="F115" s="11"/>
      <c r="H115" s="195">
        <v>6</v>
      </c>
      <c r="I115" s="172"/>
      <c r="N115" s="240">
        <v>3</v>
      </c>
      <c r="O115" s="16"/>
      <c r="P115" s="80"/>
      <c r="Q115" s="143"/>
      <c r="R115" s="172"/>
      <c r="S115" s="11"/>
      <c r="T115" s="48"/>
      <c r="U115" s="48"/>
      <c r="V115" s="48"/>
      <c r="W115" s="48"/>
      <c r="X115" s="48"/>
      <c r="Y115" s="48"/>
      <c r="Z115" s="48"/>
      <c r="AF115" s="11"/>
      <c r="AG115" s="11"/>
      <c r="AH115" s="48"/>
      <c r="AI115" s="48"/>
      <c r="AJ115" s="48"/>
      <c r="AK115" s="48"/>
      <c r="AL115" s="48"/>
      <c r="AM115" s="48"/>
      <c r="AN115" s="48"/>
      <c r="AO115" s="48"/>
      <c r="AP115" s="273">
        <v>3</v>
      </c>
      <c r="AQ115" s="202"/>
      <c r="AR115" s="70"/>
      <c r="AS115" s="70"/>
      <c r="BE115" s="120">
        <v>6</v>
      </c>
      <c r="BK115" s="120">
        <v>6</v>
      </c>
      <c r="BQ115" s="253">
        <v>3</v>
      </c>
      <c r="BR115" s="50"/>
      <c r="BS115" s="50"/>
      <c r="BT115" s="50"/>
    </row>
    <row r="116" spans="1:72" ht="13.5">
      <c r="A116" s="116">
        <v>7</v>
      </c>
      <c r="B116" s="16"/>
      <c r="C116" s="70"/>
      <c r="D116" s="14"/>
      <c r="E116" s="11"/>
      <c r="F116" s="11"/>
      <c r="H116" s="195">
        <v>7</v>
      </c>
      <c r="I116" s="11"/>
      <c r="N116" s="239">
        <v>4</v>
      </c>
      <c r="O116" s="16"/>
      <c r="P116" s="80"/>
      <c r="Q116" s="143"/>
      <c r="R116" s="172"/>
      <c r="S116" s="11"/>
      <c r="T116" s="48"/>
      <c r="U116" s="48"/>
      <c r="V116" s="48"/>
      <c r="W116" s="48"/>
      <c r="X116" s="48"/>
      <c r="Y116" s="48"/>
      <c r="Z116" s="48"/>
      <c r="AF116" s="11"/>
      <c r="AG116" s="11"/>
      <c r="AH116" s="48"/>
      <c r="AI116" s="48"/>
      <c r="AJ116" s="48"/>
      <c r="AK116" s="48"/>
      <c r="AL116" s="48"/>
      <c r="AM116" s="48"/>
      <c r="AN116" s="48"/>
      <c r="AO116" s="48"/>
      <c r="AP116" s="273">
        <v>4</v>
      </c>
      <c r="AQ116" s="202"/>
      <c r="AR116" s="70"/>
      <c r="AS116" s="70"/>
      <c r="BE116" s="120">
        <v>7</v>
      </c>
      <c r="BK116" s="120">
        <v>7</v>
      </c>
      <c r="BQ116" s="253">
        <v>4</v>
      </c>
      <c r="BR116" s="50"/>
      <c r="BS116" s="50"/>
      <c r="BT116" s="50"/>
    </row>
    <row r="117" spans="1:72" ht="13.5">
      <c r="A117" s="116">
        <v>8</v>
      </c>
      <c r="B117" s="16"/>
      <c r="C117" s="70"/>
      <c r="D117" s="14"/>
      <c r="E117" s="11"/>
      <c r="F117" s="11"/>
      <c r="H117" s="195">
        <v>8</v>
      </c>
      <c r="I117" s="11"/>
      <c r="N117" s="240">
        <v>4</v>
      </c>
      <c r="O117" s="19"/>
      <c r="P117" s="144"/>
      <c r="Q117" s="145"/>
      <c r="R117" s="173"/>
      <c r="S117" s="11"/>
      <c r="T117" s="48"/>
      <c r="U117" s="48"/>
      <c r="V117" s="48"/>
      <c r="W117" s="48"/>
      <c r="X117" s="48"/>
      <c r="Y117" s="48"/>
      <c r="Z117" s="48"/>
      <c r="AF117" s="166"/>
      <c r="AG117" s="11"/>
      <c r="AH117" s="48"/>
      <c r="AI117" s="48"/>
      <c r="AJ117" s="48"/>
      <c r="AK117" s="48"/>
      <c r="AL117" s="48"/>
      <c r="AM117" s="48"/>
      <c r="AN117" s="48"/>
      <c r="AO117" s="48"/>
      <c r="AP117" s="274">
        <v>4</v>
      </c>
      <c r="AQ117" s="280"/>
      <c r="AR117" s="164"/>
      <c r="AS117" s="278"/>
      <c r="BE117" s="120">
        <v>8</v>
      </c>
      <c r="BK117" s="120">
        <v>8</v>
      </c>
      <c r="BQ117" s="255">
        <v>4</v>
      </c>
      <c r="BR117" s="57"/>
      <c r="BS117" s="57"/>
      <c r="BT117" s="76"/>
    </row>
    <row r="118" spans="1:72" ht="13.5">
      <c r="A118" s="116">
        <v>9</v>
      </c>
      <c r="B118" s="79"/>
      <c r="C118" s="84"/>
      <c r="D118" s="14"/>
      <c r="E118" s="11"/>
      <c r="F118" s="11"/>
      <c r="H118" s="195">
        <v>9</v>
      </c>
      <c r="I118" s="172"/>
      <c r="N118" s="240">
        <v>5</v>
      </c>
      <c r="O118" s="19"/>
      <c r="P118" s="144"/>
      <c r="Q118" s="145"/>
      <c r="R118" s="173"/>
      <c r="S118" s="11"/>
      <c r="T118" s="48"/>
      <c r="U118" s="48"/>
      <c r="V118" s="48"/>
      <c r="W118" s="48"/>
      <c r="X118" s="48"/>
      <c r="Y118" s="48"/>
      <c r="Z118" s="48"/>
      <c r="AF118" s="166"/>
      <c r="AG118" s="11"/>
      <c r="AH118" s="48"/>
      <c r="AI118" s="48"/>
      <c r="AJ118" s="48"/>
      <c r="AK118" s="48"/>
      <c r="AL118" s="48"/>
      <c r="AM118" s="48"/>
      <c r="AN118" s="48"/>
      <c r="AO118" s="48"/>
      <c r="AP118" s="274">
        <v>5</v>
      </c>
      <c r="AQ118" s="280"/>
      <c r="AR118" s="164"/>
      <c r="AS118" s="278"/>
      <c r="BE118" s="120">
        <v>9</v>
      </c>
      <c r="BK118" s="120">
        <v>9</v>
      </c>
      <c r="BQ118" s="255">
        <v>5</v>
      </c>
      <c r="BR118" s="57"/>
      <c r="BS118" s="57"/>
      <c r="BT118" s="76"/>
    </row>
    <row r="119" spans="1:72" ht="13.5">
      <c r="A119" s="116">
        <v>10</v>
      </c>
      <c r="B119" s="16"/>
      <c r="C119" s="70"/>
      <c r="D119" s="14"/>
      <c r="E119" s="11"/>
      <c r="F119" s="11"/>
      <c r="H119" s="195">
        <v>10</v>
      </c>
      <c r="I119" s="11"/>
      <c r="N119" s="240">
        <v>5</v>
      </c>
      <c r="O119" s="19"/>
      <c r="P119" s="144"/>
      <c r="Q119" s="145"/>
      <c r="R119" s="173"/>
      <c r="S119" s="11"/>
      <c r="T119" s="48"/>
      <c r="U119" s="48"/>
      <c r="V119" s="48"/>
      <c r="W119" s="48"/>
      <c r="X119" s="48"/>
      <c r="Y119" s="48"/>
      <c r="Z119" s="48"/>
      <c r="AF119" s="166"/>
      <c r="AG119" s="11"/>
      <c r="AH119" s="48"/>
      <c r="AI119" s="48"/>
      <c r="AJ119" s="48"/>
      <c r="AK119" s="48"/>
      <c r="AL119" s="48"/>
      <c r="AM119" s="48"/>
      <c r="AN119" s="48"/>
      <c r="AO119" s="48"/>
      <c r="AP119" s="274">
        <v>5</v>
      </c>
      <c r="AQ119" s="280"/>
      <c r="AR119" s="164"/>
      <c r="AS119" s="278"/>
      <c r="BE119" s="120">
        <v>10</v>
      </c>
      <c r="BK119" s="120">
        <v>10</v>
      </c>
      <c r="BQ119" s="255">
        <v>5</v>
      </c>
      <c r="BR119" s="57"/>
      <c r="BS119" s="57"/>
      <c r="BT119" s="76"/>
    </row>
    <row r="120" spans="1:72" ht="13.5">
      <c r="A120" s="116"/>
      <c r="B120" s="16"/>
      <c r="C120" s="70"/>
      <c r="D120" s="14"/>
      <c r="E120" s="11"/>
      <c r="F120" s="11"/>
      <c r="N120" s="239">
        <v>6</v>
      </c>
      <c r="O120" s="19"/>
      <c r="P120" s="144"/>
      <c r="Q120" s="145"/>
      <c r="R120" s="173"/>
      <c r="S120" s="11"/>
      <c r="T120" s="48"/>
      <c r="U120" s="48"/>
      <c r="V120" s="48"/>
      <c r="W120" s="48"/>
      <c r="X120" s="48"/>
      <c r="Y120" s="48"/>
      <c r="Z120" s="48"/>
      <c r="AF120" s="166"/>
      <c r="AG120" s="11"/>
      <c r="AH120" s="48"/>
      <c r="AI120" s="48"/>
      <c r="AJ120" s="48"/>
      <c r="AK120" s="48"/>
      <c r="AL120" s="48"/>
      <c r="AM120" s="48"/>
      <c r="AN120" s="48"/>
      <c r="AO120" s="48"/>
      <c r="AP120" s="274">
        <v>6</v>
      </c>
      <c r="AQ120" s="280"/>
      <c r="AR120" s="164"/>
      <c r="AS120" s="278"/>
      <c r="BQ120" s="255">
        <v>6</v>
      </c>
      <c r="BR120" s="57"/>
      <c r="BS120" s="57"/>
      <c r="BT120" s="76"/>
    </row>
    <row r="121" spans="1:72" ht="13.5">
      <c r="A121" s="116"/>
      <c r="B121" s="16"/>
      <c r="C121" s="70"/>
      <c r="D121" s="14"/>
      <c r="E121" s="11"/>
      <c r="F121" s="11"/>
      <c r="N121" s="240">
        <v>6</v>
      </c>
      <c r="O121" s="79"/>
      <c r="P121" s="80"/>
      <c r="Q121" s="143"/>
      <c r="R121" s="172"/>
      <c r="S121" s="11"/>
      <c r="T121" s="48"/>
      <c r="U121" s="48"/>
      <c r="V121" s="48"/>
      <c r="W121" s="48"/>
      <c r="X121" s="48"/>
      <c r="Y121" s="48"/>
      <c r="Z121" s="48"/>
      <c r="AF121" s="11"/>
      <c r="AG121" s="11"/>
      <c r="AH121" s="48"/>
      <c r="AI121" s="48"/>
      <c r="AJ121" s="48"/>
      <c r="AK121" s="48"/>
      <c r="AL121" s="48"/>
      <c r="AM121" s="48"/>
      <c r="AN121" s="48"/>
      <c r="AO121" s="48"/>
      <c r="AP121" s="273">
        <v>6</v>
      </c>
      <c r="AQ121" s="281"/>
      <c r="AR121" s="84"/>
      <c r="AS121" s="70"/>
      <c r="BQ121" s="253">
        <v>6</v>
      </c>
      <c r="BR121" s="81"/>
      <c r="BS121" s="81"/>
      <c r="BT121" s="50"/>
    </row>
    <row r="122" spans="1:45" ht="13.5">
      <c r="A122" s="116"/>
      <c r="B122" s="79"/>
      <c r="C122" s="81"/>
      <c r="D122" s="14"/>
      <c r="E122" s="11"/>
      <c r="F122" s="11"/>
      <c r="N122" s="116"/>
      <c r="O122" s="79"/>
      <c r="P122" s="80"/>
      <c r="Q122" s="143"/>
      <c r="R122" s="172"/>
      <c r="S122" s="11"/>
      <c r="T122" s="48"/>
      <c r="U122" s="48"/>
      <c r="V122" s="48"/>
      <c r="W122" s="48"/>
      <c r="X122" s="48"/>
      <c r="Y122" s="48"/>
      <c r="Z122" s="48"/>
      <c r="AB122" s="116"/>
      <c r="AC122" s="79"/>
      <c r="AD122" s="80"/>
      <c r="AE122" s="14"/>
      <c r="AF122" s="11"/>
      <c r="AG122" s="11"/>
      <c r="AH122" s="48"/>
      <c r="AI122" s="48"/>
      <c r="AJ122" s="48"/>
      <c r="AK122" s="48"/>
      <c r="AL122" s="48"/>
      <c r="AM122" s="48"/>
      <c r="AN122" s="48"/>
      <c r="AO122" s="48"/>
      <c r="AP122" s="275"/>
      <c r="AQ122" s="276"/>
      <c r="AR122" s="276"/>
      <c r="AS122" s="277"/>
    </row>
    <row r="123" spans="1:41" ht="13.5">
      <c r="A123" s="116"/>
      <c r="B123" s="16"/>
      <c r="C123" s="70"/>
      <c r="D123" s="14"/>
      <c r="E123" s="11"/>
      <c r="F123" s="11"/>
      <c r="N123" s="116"/>
      <c r="O123" s="16"/>
      <c r="P123" s="80"/>
      <c r="Q123" s="143"/>
      <c r="R123" s="172"/>
      <c r="S123" s="11"/>
      <c r="T123" s="48"/>
      <c r="U123" s="48"/>
      <c r="V123" s="48"/>
      <c r="W123" s="48"/>
      <c r="X123" s="48"/>
      <c r="Y123" s="48"/>
      <c r="Z123" s="48"/>
      <c r="AB123" s="116"/>
      <c r="AC123" s="16"/>
      <c r="AD123" s="52"/>
      <c r="AE123" s="14"/>
      <c r="AF123" s="11"/>
      <c r="AG123" s="11"/>
      <c r="AH123" s="48"/>
      <c r="AI123" s="48"/>
      <c r="AJ123" s="48"/>
      <c r="AK123" s="48"/>
      <c r="AL123" s="48"/>
      <c r="AM123" s="48"/>
      <c r="AN123" s="48"/>
      <c r="AO123" s="48"/>
    </row>
    <row r="124" spans="1:41" ht="13.5">
      <c r="A124" s="116"/>
      <c r="B124" s="16"/>
      <c r="C124" s="70"/>
      <c r="D124" s="14"/>
      <c r="E124" s="11"/>
      <c r="F124" s="11"/>
      <c r="N124" s="116"/>
      <c r="O124" s="16"/>
      <c r="P124" s="80"/>
      <c r="Q124" s="143"/>
      <c r="R124" s="172"/>
      <c r="S124" s="11"/>
      <c r="T124" s="48"/>
      <c r="U124" s="48"/>
      <c r="V124" s="48"/>
      <c r="W124" s="48"/>
      <c r="X124" s="48"/>
      <c r="Y124" s="48"/>
      <c r="Z124" s="48"/>
      <c r="AB124" s="116"/>
      <c r="AC124" s="16"/>
      <c r="AD124" s="52"/>
      <c r="AE124" s="14"/>
      <c r="AF124" s="11"/>
      <c r="AH124" s="48"/>
      <c r="AK124" s="48"/>
      <c r="AL124" s="48"/>
      <c r="AM124" s="48"/>
      <c r="AN124" s="48"/>
      <c r="AO124" s="48"/>
    </row>
    <row r="125" spans="1:41" ht="13.5">
      <c r="A125" s="116"/>
      <c r="B125" s="16"/>
      <c r="C125" s="70"/>
      <c r="D125" s="14"/>
      <c r="E125" s="11"/>
      <c r="F125" s="11"/>
      <c r="N125" s="116"/>
      <c r="O125" s="16"/>
      <c r="P125" s="80"/>
      <c r="Q125" s="143"/>
      <c r="R125" s="172"/>
      <c r="T125" s="48"/>
      <c r="W125" s="48"/>
      <c r="X125" s="48"/>
      <c r="Y125" s="48"/>
      <c r="Z125" s="48"/>
      <c r="AB125" s="116"/>
      <c r="AC125" s="16"/>
      <c r="AD125" s="52"/>
      <c r="AE125" s="14"/>
      <c r="AF125" s="11"/>
      <c r="AH125" s="48"/>
      <c r="AK125" s="48"/>
      <c r="AL125" s="48"/>
      <c r="AM125" s="48"/>
      <c r="AN125" s="48"/>
      <c r="AO125" s="48"/>
    </row>
    <row r="126" spans="1:41" ht="13.5">
      <c r="A126" s="116"/>
      <c r="B126" s="79"/>
      <c r="C126" s="84"/>
      <c r="D126" s="14"/>
      <c r="E126" s="11"/>
      <c r="F126" s="11"/>
      <c r="N126" s="116"/>
      <c r="O126" s="16"/>
      <c r="P126" s="80"/>
      <c r="Q126" s="143"/>
      <c r="R126" s="172"/>
      <c r="T126" s="48"/>
      <c r="W126" s="48"/>
      <c r="X126" s="48"/>
      <c r="Y126" s="48"/>
      <c r="Z126" s="48"/>
      <c r="AB126" s="116"/>
      <c r="AC126" s="16"/>
      <c r="AD126" s="52"/>
      <c r="AE126" s="14"/>
      <c r="AF126" s="11"/>
      <c r="AH126" s="11"/>
      <c r="AK126" s="48"/>
      <c r="AL126" s="48"/>
      <c r="AM126" s="48"/>
      <c r="AN126" s="48"/>
      <c r="AO126" s="48"/>
    </row>
    <row r="127" spans="1:41" ht="13.5">
      <c r="A127" s="116"/>
      <c r="B127" s="79"/>
      <c r="C127" s="84"/>
      <c r="D127" s="14"/>
      <c r="E127" s="11"/>
      <c r="F127" s="11"/>
      <c r="N127" s="96"/>
      <c r="O127" s="19"/>
      <c r="P127" s="144"/>
      <c r="Q127" s="145"/>
      <c r="R127" s="173"/>
      <c r="T127" s="11"/>
      <c r="W127" s="48"/>
      <c r="X127" s="48"/>
      <c r="Y127" s="48"/>
      <c r="Z127" s="48"/>
      <c r="AB127" s="96"/>
      <c r="AC127" s="19"/>
      <c r="AD127" s="58"/>
      <c r="AE127" s="77"/>
      <c r="AF127" s="166"/>
      <c r="AH127" s="11"/>
      <c r="AK127" s="48"/>
      <c r="AL127" s="48"/>
      <c r="AM127" s="48"/>
      <c r="AN127" s="48"/>
      <c r="AO127" s="48"/>
    </row>
    <row r="128" spans="1:41" ht="13.5">
      <c r="A128" s="116"/>
      <c r="B128" s="79"/>
      <c r="C128" s="84"/>
      <c r="D128" s="14"/>
      <c r="E128" s="11"/>
      <c r="F128" s="11"/>
      <c r="N128" s="96"/>
      <c r="O128" s="19"/>
      <c r="P128" s="144"/>
      <c r="Q128" s="145"/>
      <c r="R128" s="173"/>
      <c r="T128" s="11"/>
      <c r="W128" s="48"/>
      <c r="X128" s="48"/>
      <c r="Y128" s="48"/>
      <c r="Z128" s="48"/>
      <c r="AB128" s="96"/>
      <c r="AC128" s="19"/>
      <c r="AD128" s="58"/>
      <c r="AE128" s="77"/>
      <c r="AF128" s="166"/>
      <c r="AH128" s="11"/>
      <c r="AK128" s="48"/>
      <c r="AL128" s="48"/>
      <c r="AM128" s="48"/>
      <c r="AN128" s="48"/>
      <c r="AO128" s="48"/>
    </row>
    <row r="129" spans="1:41" ht="13.5">
      <c r="A129" s="116"/>
      <c r="B129" s="79"/>
      <c r="C129" s="81"/>
      <c r="D129" s="14"/>
      <c r="E129" s="11"/>
      <c r="F129" s="11"/>
      <c r="N129" s="116"/>
      <c r="O129" s="16"/>
      <c r="P129" s="80"/>
      <c r="Q129" s="143"/>
      <c r="R129" s="172"/>
      <c r="T129" s="11"/>
      <c r="W129" s="48"/>
      <c r="X129" s="48"/>
      <c r="Y129" s="48"/>
      <c r="Z129" s="48"/>
      <c r="AB129" s="116"/>
      <c r="AC129" s="16"/>
      <c r="AD129" s="52"/>
      <c r="AE129" s="14"/>
      <c r="AF129" s="11"/>
      <c r="AH129" s="11"/>
      <c r="AK129" s="48"/>
      <c r="AL129" s="48"/>
      <c r="AM129" s="48"/>
      <c r="AN129" s="48"/>
      <c r="AO129" s="48"/>
    </row>
    <row r="130" spans="1:41" ht="13.5">
      <c r="A130" s="116"/>
      <c r="B130" s="17"/>
      <c r="C130" s="69"/>
      <c r="D130" s="14"/>
      <c r="E130" s="11"/>
      <c r="F130" s="11"/>
      <c r="N130" s="116"/>
      <c r="O130" s="16"/>
      <c r="P130" s="80"/>
      <c r="Q130" s="147"/>
      <c r="R130" s="176"/>
      <c r="T130" s="11"/>
      <c r="W130" s="48"/>
      <c r="X130" s="48"/>
      <c r="Y130" s="48"/>
      <c r="Z130" s="48"/>
      <c r="AB130" s="116"/>
      <c r="AC130" s="16"/>
      <c r="AD130" s="52"/>
      <c r="AE130" s="18"/>
      <c r="AF130" s="48"/>
      <c r="AH130" s="11"/>
      <c r="AK130" s="48"/>
      <c r="AL130" s="48"/>
      <c r="AM130" s="48"/>
      <c r="AN130" s="48"/>
      <c r="AO130" s="48"/>
    </row>
    <row r="131" spans="1:34" ht="13.5">
      <c r="A131" s="116"/>
      <c r="B131" s="16"/>
      <c r="C131" s="70"/>
      <c r="D131" s="14"/>
      <c r="E131" s="11"/>
      <c r="F131" s="11"/>
      <c r="N131" s="116"/>
      <c r="O131" s="16"/>
      <c r="P131" s="80"/>
      <c r="Q131" s="143"/>
      <c r="R131" s="172"/>
      <c r="T131" s="11"/>
      <c r="AB131" s="116"/>
      <c r="AC131" s="16"/>
      <c r="AD131" s="52"/>
      <c r="AE131" s="14"/>
      <c r="AF131" s="11"/>
      <c r="AH131" s="11"/>
    </row>
    <row r="132" spans="1:34" ht="13.5">
      <c r="A132" s="116"/>
      <c r="B132" s="16"/>
      <c r="C132" s="70"/>
      <c r="D132" s="14"/>
      <c r="E132" s="11"/>
      <c r="F132" s="11"/>
      <c r="N132" s="116"/>
      <c r="O132" s="16"/>
      <c r="P132" s="80"/>
      <c r="Q132" s="143"/>
      <c r="R132" s="172"/>
      <c r="T132" s="11"/>
      <c r="AB132" s="116"/>
      <c r="AC132" s="16"/>
      <c r="AD132" s="52"/>
      <c r="AE132" s="14"/>
      <c r="AF132" s="11"/>
      <c r="AH132" s="11"/>
    </row>
    <row r="133" spans="1:34" ht="13.5">
      <c r="A133" s="116"/>
      <c r="B133" s="16"/>
      <c r="C133" s="70"/>
      <c r="D133" s="14"/>
      <c r="E133" s="11"/>
      <c r="F133" s="11"/>
      <c r="N133" s="96"/>
      <c r="O133" s="19"/>
      <c r="P133" s="144"/>
      <c r="Q133" s="145"/>
      <c r="R133" s="173"/>
      <c r="T133" s="11"/>
      <c r="AB133" s="96"/>
      <c r="AC133" s="19"/>
      <c r="AD133" s="58"/>
      <c r="AE133" s="77"/>
      <c r="AF133" s="166"/>
      <c r="AH133" s="11"/>
    </row>
    <row r="134" spans="1:34" ht="13.5">
      <c r="A134" s="116"/>
      <c r="B134" s="79"/>
      <c r="C134" s="84"/>
      <c r="D134" s="14"/>
      <c r="E134" s="11"/>
      <c r="F134" s="11"/>
      <c r="N134" s="96"/>
      <c r="O134" s="19"/>
      <c r="P134" s="144"/>
      <c r="Q134" s="145"/>
      <c r="R134" s="173"/>
      <c r="T134" s="11"/>
      <c r="AB134" s="96"/>
      <c r="AC134" s="19"/>
      <c r="AD134" s="58"/>
      <c r="AE134" s="77"/>
      <c r="AF134" s="166"/>
      <c r="AH134" s="11"/>
    </row>
    <row r="135" spans="1:34" ht="13.5">
      <c r="A135" s="116"/>
      <c r="B135" s="16"/>
      <c r="C135" s="70"/>
      <c r="D135" s="14"/>
      <c r="E135" s="11"/>
      <c r="F135" s="11"/>
      <c r="N135" s="116"/>
      <c r="O135" s="16"/>
      <c r="P135" s="80"/>
      <c r="Q135" s="143"/>
      <c r="R135" s="172"/>
      <c r="T135" s="11"/>
      <c r="AB135" s="116"/>
      <c r="AC135" s="16"/>
      <c r="AD135" s="52"/>
      <c r="AE135" s="14"/>
      <c r="AF135" s="11"/>
      <c r="AH135" s="11"/>
    </row>
    <row r="136" spans="1:34" ht="13.5">
      <c r="A136" s="116"/>
      <c r="B136" s="79"/>
      <c r="C136" s="84"/>
      <c r="D136" s="14"/>
      <c r="E136" s="11"/>
      <c r="F136" s="11"/>
      <c r="N136" s="116"/>
      <c r="O136" s="16"/>
      <c r="P136" s="80"/>
      <c r="Q136" s="143"/>
      <c r="R136" s="172"/>
      <c r="T136" s="11"/>
      <c r="AB136" s="116"/>
      <c r="AC136" s="16"/>
      <c r="AD136" s="52"/>
      <c r="AE136" s="14"/>
      <c r="AF136" s="11"/>
      <c r="AH136" s="11"/>
    </row>
    <row r="137" spans="1:32" ht="13.5">
      <c r="A137" s="116"/>
      <c r="B137" s="16"/>
      <c r="C137" s="70"/>
      <c r="D137" s="14"/>
      <c r="E137" s="11"/>
      <c r="F137" s="11"/>
      <c r="N137" s="116"/>
      <c r="O137" s="16"/>
      <c r="P137" s="80"/>
      <c r="Q137" s="143"/>
      <c r="R137" s="172"/>
      <c r="T137" s="11"/>
      <c r="AB137" s="116"/>
      <c r="AC137" s="16"/>
      <c r="AD137" s="52"/>
      <c r="AE137" s="14"/>
      <c r="AF137" s="11"/>
    </row>
    <row r="138" spans="1:32" ht="13.5">
      <c r="A138" s="116"/>
      <c r="B138" s="16"/>
      <c r="C138" s="70"/>
      <c r="D138" s="14"/>
      <c r="E138" s="11"/>
      <c r="F138" s="11"/>
      <c r="N138" s="116"/>
      <c r="O138" s="16"/>
      <c r="P138" s="80"/>
      <c r="Q138" s="143"/>
      <c r="R138" s="172"/>
      <c r="AB138" s="116"/>
      <c r="AC138" s="16"/>
      <c r="AD138" s="52"/>
      <c r="AE138" s="14"/>
      <c r="AF138" s="11"/>
    </row>
    <row r="139" spans="1:32" ht="13.5">
      <c r="A139" s="116"/>
      <c r="B139" s="16"/>
      <c r="C139" s="70"/>
      <c r="D139" s="14"/>
      <c r="E139" s="11"/>
      <c r="F139" s="11"/>
      <c r="N139" s="116"/>
      <c r="O139" s="16"/>
      <c r="P139" s="80"/>
      <c r="Q139" s="143"/>
      <c r="R139" s="172"/>
      <c r="AB139" s="116"/>
      <c r="AC139" s="16"/>
      <c r="AD139" s="52"/>
      <c r="AE139" s="14"/>
      <c r="AF139" s="11"/>
    </row>
    <row r="140" spans="1:32" ht="13.5">
      <c r="A140" s="116"/>
      <c r="B140" s="79"/>
      <c r="C140" s="84"/>
      <c r="D140" s="14"/>
      <c r="E140" s="11"/>
      <c r="F140" s="11"/>
      <c r="N140" s="116"/>
      <c r="O140" s="16"/>
      <c r="P140" s="80"/>
      <c r="Q140" s="143"/>
      <c r="R140" s="172"/>
      <c r="AB140" s="116"/>
      <c r="AC140" s="16"/>
      <c r="AD140" s="52"/>
      <c r="AE140" s="14"/>
      <c r="AF140" s="11"/>
    </row>
    <row r="141" spans="1:32" ht="13.5">
      <c r="A141" s="116"/>
      <c r="B141" s="16"/>
      <c r="C141" s="70"/>
      <c r="D141" s="14"/>
      <c r="E141" s="11"/>
      <c r="F141" s="11"/>
      <c r="N141" s="96"/>
      <c r="O141" s="19"/>
      <c r="P141" s="144"/>
      <c r="Q141" s="145"/>
      <c r="R141" s="173"/>
      <c r="AB141" s="96"/>
      <c r="AC141" s="19"/>
      <c r="AD141" s="58"/>
      <c r="AE141" s="77"/>
      <c r="AF141" s="166"/>
    </row>
    <row r="142" spans="1:32" ht="13.5">
      <c r="A142" s="116"/>
      <c r="B142" s="79"/>
      <c r="C142" s="84"/>
      <c r="D142" s="14"/>
      <c r="E142" s="11"/>
      <c r="F142" s="11"/>
      <c r="N142" s="96"/>
      <c r="O142" s="19"/>
      <c r="P142" s="144"/>
      <c r="Q142" s="145"/>
      <c r="R142" s="173"/>
      <c r="AB142" s="96"/>
      <c r="AC142" s="19"/>
      <c r="AD142" s="58"/>
      <c r="AE142" s="77"/>
      <c r="AF142" s="166"/>
    </row>
    <row r="143" spans="1:32" ht="13.5">
      <c r="A143" s="116"/>
      <c r="B143" s="16"/>
      <c r="C143" s="70"/>
      <c r="D143" s="14"/>
      <c r="E143" s="11"/>
      <c r="F143" s="11"/>
      <c r="N143" s="96"/>
      <c r="O143" s="19"/>
      <c r="P143" s="148"/>
      <c r="Q143" s="145"/>
      <c r="R143" s="173"/>
      <c r="AB143" s="96"/>
      <c r="AC143" s="19"/>
      <c r="AD143" s="57"/>
      <c r="AE143" s="77"/>
      <c r="AF143" s="166"/>
    </row>
    <row r="144" spans="1:32" ht="13.5">
      <c r="A144" s="116"/>
      <c r="B144" s="17"/>
      <c r="C144" s="69"/>
      <c r="D144" s="14"/>
      <c r="E144" s="11"/>
      <c r="F144" s="11"/>
      <c r="N144" s="96"/>
      <c r="O144" s="19"/>
      <c r="P144" s="148"/>
      <c r="Q144" s="145"/>
      <c r="R144" s="173"/>
      <c r="AB144" s="96"/>
      <c r="AC144" s="19"/>
      <c r="AD144" s="57"/>
      <c r="AE144" s="77"/>
      <c r="AF144" s="166"/>
    </row>
    <row r="145" spans="1:32" ht="13.5">
      <c r="A145" s="116"/>
      <c r="B145" s="16"/>
      <c r="C145" s="70"/>
      <c r="D145" s="14"/>
      <c r="E145" s="11"/>
      <c r="F145" s="11"/>
      <c r="N145" s="116"/>
      <c r="O145" s="16"/>
      <c r="P145" s="81"/>
      <c r="Q145" s="143"/>
      <c r="R145" s="172"/>
      <c r="AB145" s="116"/>
      <c r="AC145" s="16"/>
      <c r="AD145" s="50"/>
      <c r="AE145" s="14"/>
      <c r="AF145" s="11"/>
    </row>
    <row r="146" spans="1:32" ht="13.5">
      <c r="A146" s="116"/>
      <c r="B146" s="16"/>
      <c r="C146" s="70"/>
      <c r="D146" s="14"/>
      <c r="E146" s="11"/>
      <c r="F146" s="11"/>
      <c r="N146" s="116"/>
      <c r="O146" s="16"/>
      <c r="P146" s="81"/>
      <c r="Q146" s="143"/>
      <c r="R146" s="172"/>
      <c r="AB146" s="116"/>
      <c r="AC146" s="16"/>
      <c r="AD146" s="50"/>
      <c r="AE146" s="14"/>
      <c r="AF146" s="11"/>
    </row>
    <row r="147" spans="1:32" ht="13.5">
      <c r="A147" s="116"/>
      <c r="B147" s="79"/>
      <c r="C147" s="84"/>
      <c r="D147" s="14"/>
      <c r="E147" s="11"/>
      <c r="F147" s="11"/>
      <c r="N147" s="116"/>
      <c r="O147" s="79"/>
      <c r="P147" s="80"/>
      <c r="Q147" s="143"/>
      <c r="R147" s="172"/>
      <c r="AB147" s="116"/>
      <c r="AC147" s="79"/>
      <c r="AD147" s="80"/>
      <c r="AE147" s="14"/>
      <c r="AF147" s="11"/>
    </row>
    <row r="148" spans="1:32" ht="13.5">
      <c r="A148" s="116"/>
      <c r="B148" s="79"/>
      <c r="C148" s="84"/>
      <c r="D148" s="14"/>
      <c r="E148" s="11"/>
      <c r="F148" s="11"/>
      <c r="N148" s="116"/>
      <c r="O148" s="79"/>
      <c r="P148" s="80"/>
      <c r="Q148" s="143"/>
      <c r="R148" s="172"/>
      <c r="AB148" s="116"/>
      <c r="AC148" s="79"/>
      <c r="AD148" s="80"/>
      <c r="AE148" s="14"/>
      <c r="AF148" s="11"/>
    </row>
    <row r="149" spans="1:32" ht="13.5">
      <c r="A149" s="116"/>
      <c r="B149" s="79"/>
      <c r="C149" s="84"/>
      <c r="D149" s="14"/>
      <c r="E149" s="11"/>
      <c r="F149" s="11"/>
      <c r="N149" s="96"/>
      <c r="O149" s="19"/>
      <c r="P149" s="144"/>
      <c r="Q149" s="145"/>
      <c r="R149" s="173"/>
      <c r="AB149" s="96"/>
      <c r="AC149" s="19"/>
      <c r="AD149" s="58"/>
      <c r="AE149" s="77"/>
      <c r="AF149" s="166"/>
    </row>
    <row r="150" spans="1:32" ht="13.5">
      <c r="A150" s="116"/>
      <c r="B150" s="79"/>
      <c r="C150" s="81"/>
      <c r="D150" s="14"/>
      <c r="E150" s="11"/>
      <c r="F150" s="11"/>
      <c r="N150" s="96"/>
      <c r="O150" s="19"/>
      <c r="P150" s="144"/>
      <c r="Q150" s="145"/>
      <c r="R150" s="173"/>
      <c r="AB150" s="96"/>
      <c r="AC150" s="19"/>
      <c r="AD150" s="58"/>
      <c r="AE150" s="77"/>
      <c r="AF150" s="166"/>
    </row>
    <row r="151" spans="1:32" ht="13.5">
      <c r="A151" s="116"/>
      <c r="B151" s="16"/>
      <c r="C151" s="50"/>
      <c r="D151" s="14"/>
      <c r="E151" s="11"/>
      <c r="F151" s="11"/>
      <c r="N151" s="116"/>
      <c r="O151" s="16"/>
      <c r="P151" s="80"/>
      <c r="Q151" s="143"/>
      <c r="R151" s="172"/>
      <c r="AB151" s="116"/>
      <c r="AC151" s="16"/>
      <c r="AD151" s="52"/>
      <c r="AE151" s="14"/>
      <c r="AF151" s="11"/>
    </row>
    <row r="152" spans="1:32" ht="13.5">
      <c r="A152" s="116"/>
      <c r="B152" s="16"/>
      <c r="C152" s="50"/>
      <c r="D152" s="14"/>
      <c r="E152" s="11"/>
      <c r="F152" s="11"/>
      <c r="N152" s="116"/>
      <c r="O152" s="16"/>
      <c r="P152" s="80"/>
      <c r="Q152" s="143"/>
      <c r="R152" s="172"/>
      <c r="AB152" s="116"/>
      <c r="AC152" s="16"/>
      <c r="AD152" s="52"/>
      <c r="AE152" s="14"/>
      <c r="AF152" s="11"/>
    </row>
    <row r="153" spans="1:32" ht="13.5">
      <c r="A153" s="116"/>
      <c r="B153" s="79"/>
      <c r="C153" s="84"/>
      <c r="D153" s="14"/>
      <c r="E153" s="11"/>
      <c r="F153" s="11"/>
      <c r="N153" s="116"/>
      <c r="O153" s="16"/>
      <c r="P153" s="80"/>
      <c r="Q153" s="143"/>
      <c r="R153" s="172"/>
      <c r="AB153" s="116"/>
      <c r="AC153" s="16"/>
      <c r="AD153" s="52"/>
      <c r="AE153" s="14"/>
      <c r="AF153" s="11"/>
    </row>
    <row r="154" spans="1:32" ht="13.5">
      <c r="A154" s="116"/>
      <c r="B154" s="16"/>
      <c r="C154" s="70"/>
      <c r="D154" s="14"/>
      <c r="E154" s="11"/>
      <c r="F154" s="11"/>
      <c r="N154" s="116"/>
      <c r="O154" s="16"/>
      <c r="P154" s="80"/>
      <c r="Q154" s="143"/>
      <c r="R154" s="172"/>
      <c r="AB154" s="116"/>
      <c r="AC154" s="16"/>
      <c r="AD154" s="52"/>
      <c r="AE154" s="14"/>
      <c r="AF154" s="11"/>
    </row>
    <row r="155" spans="1:32" ht="13.5">
      <c r="A155" s="116"/>
      <c r="B155" s="16"/>
      <c r="C155" s="70"/>
      <c r="D155" s="14"/>
      <c r="E155" s="11"/>
      <c r="F155" s="11"/>
      <c r="N155" s="116"/>
      <c r="O155" s="79"/>
      <c r="P155" s="80"/>
      <c r="Q155" s="143"/>
      <c r="R155" s="172"/>
      <c r="AB155" s="116"/>
      <c r="AC155" s="79"/>
      <c r="AD155" s="80"/>
      <c r="AE155" s="14"/>
      <c r="AF155" s="11"/>
    </row>
    <row r="156" spans="1:32" ht="13.5">
      <c r="A156" s="116"/>
      <c r="B156" s="79"/>
      <c r="C156" s="84"/>
      <c r="D156" s="14"/>
      <c r="E156" s="11"/>
      <c r="F156" s="11"/>
      <c r="N156" s="116"/>
      <c r="O156" s="79"/>
      <c r="P156" s="80"/>
      <c r="Q156" s="143"/>
      <c r="R156" s="172"/>
      <c r="AB156" s="116"/>
      <c r="AC156" s="79"/>
      <c r="AD156" s="80"/>
      <c r="AE156" s="14"/>
      <c r="AF156" s="11"/>
    </row>
    <row r="157" spans="1:32" ht="13.5">
      <c r="A157" s="116"/>
      <c r="B157" s="16"/>
      <c r="C157" s="70"/>
      <c r="D157" s="14"/>
      <c r="E157" s="11"/>
      <c r="F157" s="11"/>
      <c r="N157" s="116"/>
      <c r="O157" s="16"/>
      <c r="P157" s="80"/>
      <c r="Q157" s="143"/>
      <c r="R157" s="172"/>
      <c r="AB157" s="116"/>
      <c r="AC157" s="16"/>
      <c r="AD157" s="52"/>
      <c r="AE157" s="14"/>
      <c r="AF157" s="11"/>
    </row>
    <row r="158" spans="1:32" ht="13.5">
      <c r="A158" s="116"/>
      <c r="B158" s="79"/>
      <c r="C158" s="81"/>
      <c r="D158" s="14"/>
      <c r="E158" s="11"/>
      <c r="F158" s="11"/>
      <c r="N158" s="116"/>
      <c r="O158" s="16"/>
      <c r="P158" s="80"/>
      <c r="Q158" s="143"/>
      <c r="R158" s="172"/>
      <c r="AB158" s="116"/>
      <c r="AC158" s="16"/>
      <c r="AD158" s="52"/>
      <c r="AE158" s="14"/>
      <c r="AF158" s="11"/>
    </row>
    <row r="159" spans="1:32" ht="13.5">
      <c r="A159" s="116"/>
      <c r="B159" s="79"/>
      <c r="C159" s="84"/>
      <c r="D159" s="14"/>
      <c r="E159" s="11"/>
      <c r="F159" s="11"/>
      <c r="N159" s="96"/>
      <c r="O159" s="19"/>
      <c r="P159" s="144"/>
      <c r="Q159" s="145"/>
      <c r="R159" s="173"/>
      <c r="AB159" s="96"/>
      <c r="AC159" s="19"/>
      <c r="AD159" s="58"/>
      <c r="AE159" s="77"/>
      <c r="AF159" s="166"/>
    </row>
    <row r="160" spans="1:32" ht="13.5">
      <c r="A160" s="116"/>
      <c r="B160" s="79"/>
      <c r="C160" s="84"/>
      <c r="D160" s="14"/>
      <c r="E160" s="11"/>
      <c r="F160" s="11"/>
      <c r="N160" s="96"/>
      <c r="O160" s="19"/>
      <c r="P160" s="144"/>
      <c r="Q160" s="145"/>
      <c r="R160" s="173"/>
      <c r="AB160" s="96"/>
      <c r="AC160" s="19"/>
      <c r="AD160" s="58"/>
      <c r="AE160" s="77"/>
      <c r="AF160" s="166"/>
    </row>
    <row r="161" spans="1:32" ht="13.5">
      <c r="A161" s="116"/>
      <c r="B161" s="79"/>
      <c r="C161" s="84"/>
      <c r="D161" s="15"/>
      <c r="E161" s="166"/>
      <c r="F161" s="166"/>
      <c r="N161" s="116"/>
      <c r="O161" s="16"/>
      <c r="P161" s="80"/>
      <c r="Q161" s="143"/>
      <c r="R161" s="172"/>
      <c r="AB161" s="116"/>
      <c r="AC161" s="16"/>
      <c r="AD161" s="52"/>
      <c r="AE161" s="14"/>
      <c r="AF161" s="11"/>
    </row>
    <row r="162" spans="1:32" ht="13.5">
      <c r="A162" s="116"/>
      <c r="B162" s="79"/>
      <c r="C162" s="81"/>
      <c r="D162" s="14"/>
      <c r="E162" s="11"/>
      <c r="F162" s="11"/>
      <c r="N162" s="116"/>
      <c r="O162" s="16"/>
      <c r="P162" s="80"/>
      <c r="Q162" s="143"/>
      <c r="R162" s="172"/>
      <c r="AB162" s="116"/>
      <c r="AC162" s="16"/>
      <c r="AD162" s="52"/>
      <c r="AE162" s="14"/>
      <c r="AF162" s="11"/>
    </row>
    <row r="163" spans="1:32" ht="13.5">
      <c r="A163" s="116"/>
      <c r="B163" s="79"/>
      <c r="C163" s="80"/>
      <c r="D163" s="14"/>
      <c r="E163" s="11"/>
      <c r="F163" s="11"/>
      <c r="N163" s="116"/>
      <c r="O163" s="19"/>
      <c r="P163" s="144"/>
      <c r="Q163" s="146"/>
      <c r="R163" s="175"/>
      <c r="AB163" s="116"/>
      <c r="AC163" s="19"/>
      <c r="AD163" s="58"/>
      <c r="AE163" s="82"/>
      <c r="AF163" s="170"/>
    </row>
    <row r="164" spans="1:32" ht="13.5">
      <c r="A164" s="116"/>
      <c r="B164" s="17"/>
      <c r="C164" s="49"/>
      <c r="D164" s="18"/>
      <c r="E164" s="48"/>
      <c r="F164" s="48"/>
      <c r="N164" s="116"/>
      <c r="O164" s="16"/>
      <c r="P164" s="81"/>
      <c r="Q164" s="143"/>
      <c r="R164" s="172"/>
      <c r="AB164" s="116"/>
      <c r="AC164" s="16"/>
      <c r="AD164" s="50"/>
      <c r="AE164" s="14"/>
      <c r="AF164" s="11"/>
    </row>
    <row r="165" spans="1:32" ht="13.5">
      <c r="A165" s="116"/>
      <c r="B165" s="79"/>
      <c r="C165" s="84"/>
      <c r="D165" s="14"/>
      <c r="E165" s="11"/>
      <c r="F165" s="11"/>
      <c r="N165" s="96"/>
      <c r="O165" s="19"/>
      <c r="P165" s="148"/>
      <c r="Q165" s="145"/>
      <c r="R165" s="173"/>
      <c r="AB165" s="96"/>
      <c r="AC165" s="19"/>
      <c r="AD165" s="57"/>
      <c r="AE165" s="77"/>
      <c r="AF165" s="166"/>
    </row>
    <row r="166" spans="14:32" ht="13.5">
      <c r="N166" s="96"/>
      <c r="O166" s="19"/>
      <c r="P166" s="144"/>
      <c r="Q166" s="145"/>
      <c r="R166" s="173"/>
      <c r="AB166" s="96"/>
      <c r="AC166" s="19"/>
      <c r="AD166" s="58"/>
      <c r="AE166" s="77"/>
      <c r="AF166" s="166"/>
    </row>
    <row r="167" spans="14:32" ht="13.5">
      <c r="N167" s="116"/>
      <c r="O167" s="16"/>
      <c r="P167" s="80"/>
      <c r="Q167" s="143"/>
      <c r="R167" s="172"/>
      <c r="AB167" s="116"/>
      <c r="AC167" s="16"/>
      <c r="AD167" s="52"/>
      <c r="AE167" s="14"/>
      <c r="AF167" s="11"/>
    </row>
    <row r="168" spans="14:32" ht="13.5">
      <c r="N168" s="116"/>
      <c r="O168" s="16"/>
      <c r="P168" s="80"/>
      <c r="Q168" s="143"/>
      <c r="R168" s="172"/>
      <c r="AB168" s="116"/>
      <c r="AC168" s="16"/>
      <c r="AD168" s="52"/>
      <c r="AE168" s="14"/>
      <c r="AF168" s="11"/>
    </row>
    <row r="169" spans="14:32" ht="13.5">
      <c r="N169" s="116"/>
      <c r="O169" s="16"/>
      <c r="P169" s="80"/>
      <c r="Q169" s="143"/>
      <c r="R169" s="172"/>
      <c r="AB169" s="116"/>
      <c r="AC169" s="16"/>
      <c r="AD169" s="52"/>
      <c r="AE169" s="14"/>
      <c r="AF169" s="11"/>
    </row>
    <row r="170" spans="14:32" ht="13.5">
      <c r="N170" s="116"/>
      <c r="O170" s="16"/>
      <c r="P170" s="80"/>
      <c r="Q170" s="143"/>
      <c r="R170" s="172"/>
      <c r="AB170" s="116"/>
      <c r="AC170" s="16"/>
      <c r="AD170" s="52"/>
      <c r="AE170" s="14"/>
      <c r="AF170" s="11"/>
    </row>
    <row r="171" spans="14:32" ht="13.5">
      <c r="N171" s="116"/>
      <c r="O171" s="79"/>
      <c r="P171" s="80"/>
      <c r="Q171" s="143"/>
      <c r="R171" s="172"/>
      <c r="AB171" s="116"/>
      <c r="AC171" s="79"/>
      <c r="AD171" s="80"/>
      <c r="AE171" s="14"/>
      <c r="AF171" s="11"/>
    </row>
    <row r="172" spans="14:32" ht="13.5">
      <c r="N172" s="116"/>
      <c r="O172" s="79"/>
      <c r="P172" s="80"/>
      <c r="Q172" s="143"/>
      <c r="R172" s="172"/>
      <c r="AB172" s="116"/>
      <c r="AC172" s="79"/>
      <c r="AD172" s="80"/>
      <c r="AE172" s="14"/>
      <c r="AF172" s="11"/>
    </row>
    <row r="173" spans="14:32" ht="13.5">
      <c r="N173" s="116"/>
      <c r="O173" s="16"/>
      <c r="P173" s="80"/>
      <c r="Q173" s="143"/>
      <c r="R173" s="172"/>
      <c r="AB173" s="116"/>
      <c r="AC173" s="16"/>
      <c r="AD173" s="52"/>
      <c r="AE173" s="14"/>
      <c r="AF173" s="11"/>
    </row>
    <row r="174" spans="14:32" ht="13.5">
      <c r="N174" s="116"/>
      <c r="O174" s="16"/>
      <c r="P174" s="80"/>
      <c r="Q174" s="143"/>
      <c r="R174" s="172"/>
      <c r="AB174" s="116"/>
      <c r="AC174" s="16"/>
      <c r="AD174" s="52"/>
      <c r="AE174" s="14"/>
      <c r="AF174" s="11"/>
    </row>
    <row r="175" spans="14:32" ht="13.5">
      <c r="N175" s="96"/>
      <c r="O175" s="19"/>
      <c r="P175" s="144"/>
      <c r="Q175" s="145"/>
      <c r="R175" s="173"/>
      <c r="AB175" s="96"/>
      <c r="AC175" s="19"/>
      <c r="AD175" s="58"/>
      <c r="AE175" s="77"/>
      <c r="AF175" s="166"/>
    </row>
    <row r="176" spans="14:32" ht="13.5">
      <c r="N176" s="96"/>
      <c r="O176" s="19"/>
      <c r="P176" s="144"/>
      <c r="Q176" s="145"/>
      <c r="R176" s="173"/>
      <c r="AB176" s="96"/>
      <c r="AC176" s="19"/>
      <c r="AD176" s="58"/>
      <c r="AE176" s="77"/>
      <c r="AF176" s="166"/>
    </row>
    <row r="177" spans="14:32" ht="13.5">
      <c r="N177" s="116"/>
      <c r="O177" s="16"/>
      <c r="P177" s="80"/>
      <c r="Q177" s="143"/>
      <c r="R177" s="172"/>
      <c r="AB177" s="116"/>
      <c r="AC177" s="16"/>
      <c r="AD177" s="52"/>
      <c r="AE177" s="14"/>
      <c r="AF177" s="11"/>
    </row>
    <row r="178" spans="14:32" ht="13.5">
      <c r="N178" s="116"/>
      <c r="O178" s="16"/>
      <c r="P178" s="80"/>
      <c r="Q178" s="143"/>
      <c r="R178" s="172"/>
      <c r="AB178" s="116"/>
      <c r="AC178" s="16"/>
      <c r="AD178" s="52"/>
      <c r="AE178" s="14"/>
      <c r="AF178" s="11"/>
    </row>
    <row r="179" spans="14:32" ht="13.5">
      <c r="N179" s="116"/>
      <c r="O179" s="16"/>
      <c r="P179" s="80"/>
      <c r="Q179" s="143"/>
      <c r="R179" s="172"/>
      <c r="AB179" s="116"/>
      <c r="AC179" s="16"/>
      <c r="AD179" s="52"/>
      <c r="AE179" s="14"/>
      <c r="AF179" s="11"/>
    </row>
    <row r="180" spans="14:32" ht="13.5">
      <c r="N180" s="116"/>
      <c r="O180" s="16"/>
      <c r="P180" s="80"/>
      <c r="Q180" s="143"/>
      <c r="R180" s="172"/>
      <c r="AB180" s="116"/>
      <c r="AC180" s="16"/>
      <c r="AD180" s="52"/>
      <c r="AE180" s="14"/>
      <c r="AF180" s="11"/>
    </row>
    <row r="181" spans="14:32" ht="13.5">
      <c r="N181" s="96"/>
      <c r="O181" s="19"/>
      <c r="P181" s="144"/>
      <c r="Q181" s="145"/>
      <c r="R181" s="173"/>
      <c r="AB181" s="96"/>
      <c r="AC181" s="19"/>
      <c r="AD181" s="58"/>
      <c r="AE181" s="77"/>
      <c r="AF181" s="166"/>
    </row>
    <row r="182" spans="14:32" ht="13.5">
      <c r="N182" s="96"/>
      <c r="O182" s="19"/>
      <c r="P182" s="144"/>
      <c r="Q182" s="145"/>
      <c r="R182" s="173"/>
      <c r="AB182" s="96"/>
      <c r="AC182" s="19"/>
      <c r="AD182" s="58"/>
      <c r="AE182" s="77"/>
      <c r="AF182" s="166"/>
    </row>
    <row r="183" spans="14:32" ht="13.5">
      <c r="N183" s="125"/>
      <c r="O183" s="55"/>
      <c r="P183" s="149"/>
      <c r="Q183" s="150"/>
      <c r="R183" s="150"/>
      <c r="AB183" s="125"/>
      <c r="AC183" s="55"/>
      <c r="AD183" s="55"/>
      <c r="AE183" s="72"/>
      <c r="AF183" s="68"/>
    </row>
    <row r="184" spans="14:32" ht="13.5">
      <c r="N184" s="125"/>
      <c r="O184" s="55"/>
      <c r="P184" s="149"/>
      <c r="Q184" s="150"/>
      <c r="R184" s="150"/>
      <c r="AB184" s="125"/>
      <c r="AC184" s="55"/>
      <c r="AD184" s="55"/>
      <c r="AE184" s="72"/>
      <c r="AF184" s="68"/>
    </row>
    <row r="185" spans="14:32" ht="13.5">
      <c r="N185" s="190"/>
      <c r="O185" s="48"/>
      <c r="P185" s="176"/>
      <c r="Q185" s="177"/>
      <c r="R185" s="177"/>
      <c r="AB185" s="126">
        <v>1</v>
      </c>
      <c r="AC185" s="100" t="s">
        <v>157</v>
      </c>
      <c r="AD185" s="101" t="s">
        <v>265</v>
      </c>
      <c r="AE185" s="102" t="s">
        <v>158</v>
      </c>
      <c r="AF185" s="171"/>
    </row>
    <row r="186" spans="14:32" ht="13.5">
      <c r="N186" s="190"/>
      <c r="O186" s="48"/>
      <c r="P186" s="176"/>
      <c r="Q186" s="177"/>
      <c r="R186" s="177"/>
      <c r="AB186" s="127">
        <v>1</v>
      </c>
      <c r="AC186" s="17" t="s">
        <v>159</v>
      </c>
      <c r="AD186" s="51" t="s">
        <v>266</v>
      </c>
      <c r="AE186" s="103" t="s">
        <v>160</v>
      </c>
      <c r="AF186" s="171"/>
    </row>
    <row r="187" spans="14:32" ht="13.5">
      <c r="N187" s="191"/>
      <c r="O187" s="192"/>
      <c r="P187" s="178"/>
      <c r="Q187" s="178"/>
      <c r="R187" s="178"/>
      <c r="AB187" s="98">
        <v>2</v>
      </c>
      <c r="AC187" s="19" t="s">
        <v>260</v>
      </c>
      <c r="AD187" s="58" t="s">
        <v>267</v>
      </c>
      <c r="AE187" s="20" t="s">
        <v>267</v>
      </c>
      <c r="AF187" s="11"/>
    </row>
    <row r="188" spans="14:32" ht="13.5">
      <c r="N188" s="191"/>
      <c r="O188" s="192"/>
      <c r="P188" s="178"/>
      <c r="Q188" s="173"/>
      <c r="R188" s="173"/>
      <c r="AB188" s="98">
        <v>2</v>
      </c>
      <c r="AC188" s="19"/>
      <c r="AD188" s="58"/>
      <c r="AE188" s="77"/>
      <c r="AF188" s="166"/>
    </row>
    <row r="189" spans="14:32" ht="13.5">
      <c r="N189" s="190"/>
      <c r="O189" s="11"/>
      <c r="P189" s="172"/>
      <c r="Q189" s="174"/>
      <c r="R189" s="174"/>
      <c r="AB189" s="127">
        <v>3</v>
      </c>
      <c r="AC189" s="16" t="s">
        <v>161</v>
      </c>
      <c r="AD189" s="52" t="s">
        <v>162</v>
      </c>
      <c r="AE189" s="15" t="s">
        <v>163</v>
      </c>
      <c r="AF189" s="166"/>
    </row>
    <row r="190" spans="14:32" ht="13.5">
      <c r="N190" s="190"/>
      <c r="O190" s="11"/>
      <c r="P190" s="172"/>
      <c r="Q190" s="177"/>
      <c r="R190" s="177"/>
      <c r="AB190" s="127">
        <v>3</v>
      </c>
      <c r="AC190" s="16" t="s">
        <v>164</v>
      </c>
      <c r="AD190" s="52" t="s">
        <v>165</v>
      </c>
      <c r="AE190" s="103" t="s">
        <v>166</v>
      </c>
      <c r="AF190" s="171"/>
    </row>
    <row r="191" spans="14:32" ht="13.5">
      <c r="N191" s="190"/>
      <c r="O191" s="11"/>
      <c r="P191" s="172"/>
      <c r="Q191" s="179"/>
      <c r="R191" s="179"/>
      <c r="AB191" s="127">
        <v>4</v>
      </c>
      <c r="AC191" s="16" t="s">
        <v>167</v>
      </c>
      <c r="AD191" s="52" t="s">
        <v>268</v>
      </c>
      <c r="AE191" s="53" t="s">
        <v>9</v>
      </c>
      <c r="AF191" s="170"/>
    </row>
    <row r="192" spans="14:32" ht="13.5">
      <c r="N192" s="190"/>
      <c r="O192" s="11"/>
      <c r="P192" s="172"/>
      <c r="Q192" s="179"/>
      <c r="R192" s="179"/>
      <c r="AB192" s="127">
        <v>4</v>
      </c>
      <c r="AC192" s="16" t="s">
        <v>168</v>
      </c>
      <c r="AD192" s="52" t="s">
        <v>269</v>
      </c>
      <c r="AE192" s="53" t="s">
        <v>9</v>
      </c>
      <c r="AF192" s="170"/>
    </row>
    <row r="193" spans="14:32" ht="13.5">
      <c r="N193" s="190"/>
      <c r="O193" s="48"/>
      <c r="P193" s="176"/>
      <c r="Q193" s="177"/>
      <c r="R193" s="177"/>
      <c r="AB193" s="127">
        <v>5</v>
      </c>
      <c r="AC193" s="17" t="s">
        <v>169</v>
      </c>
      <c r="AD193" s="51" t="s">
        <v>261</v>
      </c>
      <c r="AE193" s="103" t="s">
        <v>170</v>
      </c>
      <c r="AF193" s="171"/>
    </row>
    <row r="194" spans="14:32" ht="13.5">
      <c r="N194" s="193"/>
      <c r="O194" s="48"/>
      <c r="P194" s="176"/>
      <c r="Q194" s="180"/>
      <c r="R194" s="180"/>
      <c r="AB194" s="115">
        <v>5</v>
      </c>
      <c r="AC194" s="17" t="s">
        <v>171</v>
      </c>
      <c r="AD194" s="51" t="s">
        <v>257</v>
      </c>
      <c r="AE194" s="104" t="s">
        <v>172</v>
      </c>
      <c r="AF194" s="168"/>
    </row>
    <row r="195" spans="14:32" ht="13.5">
      <c r="N195" s="190"/>
      <c r="O195" s="165"/>
      <c r="P195" s="194"/>
      <c r="Q195" s="179"/>
      <c r="R195" s="179"/>
      <c r="AB195" s="127">
        <v>6</v>
      </c>
      <c r="AC195" s="105" t="s">
        <v>173</v>
      </c>
      <c r="AD195" s="106" t="s">
        <v>174</v>
      </c>
      <c r="AE195" s="53" t="s">
        <v>175</v>
      </c>
      <c r="AF195" s="170"/>
    </row>
    <row r="196" spans="14:32" ht="13.5">
      <c r="N196" s="190"/>
      <c r="O196" s="11"/>
      <c r="P196" s="172"/>
      <c r="Q196" s="174"/>
      <c r="R196" s="174"/>
      <c r="AB196" s="127">
        <v>6</v>
      </c>
      <c r="AC196" s="16" t="s">
        <v>176</v>
      </c>
      <c r="AD196" s="52" t="s">
        <v>177</v>
      </c>
      <c r="AE196" s="15" t="s">
        <v>178</v>
      </c>
      <c r="AF196" s="166"/>
    </row>
    <row r="197" spans="14:32" ht="13.5">
      <c r="N197" s="190"/>
      <c r="O197" s="11"/>
      <c r="P197" s="172"/>
      <c r="Q197" s="177"/>
      <c r="R197" s="177"/>
      <c r="AB197" s="127">
        <v>7</v>
      </c>
      <c r="AC197" s="16" t="s">
        <v>179</v>
      </c>
      <c r="AD197" s="52" t="s">
        <v>180</v>
      </c>
      <c r="AE197" s="103" t="s">
        <v>181</v>
      </c>
      <c r="AF197" s="171"/>
    </row>
    <row r="198" spans="14:32" ht="13.5">
      <c r="N198" s="190"/>
      <c r="O198" s="11"/>
      <c r="P198" s="172"/>
      <c r="Q198" s="177"/>
      <c r="R198" s="177"/>
      <c r="AB198" s="127">
        <v>7</v>
      </c>
      <c r="AC198" s="16" t="s">
        <v>182</v>
      </c>
      <c r="AD198" s="52" t="s">
        <v>183</v>
      </c>
      <c r="AE198" s="103" t="s">
        <v>181</v>
      </c>
      <c r="AF198" s="171"/>
    </row>
    <row r="199" spans="14:32" ht="13.5">
      <c r="N199" s="190"/>
      <c r="O199" s="11"/>
      <c r="P199" s="172"/>
      <c r="Q199" s="174"/>
      <c r="R199" s="174"/>
      <c r="AB199" s="127">
        <v>8</v>
      </c>
      <c r="AC199" s="16" t="s">
        <v>184</v>
      </c>
      <c r="AD199" s="52" t="s">
        <v>185</v>
      </c>
      <c r="AE199" s="15" t="s">
        <v>186</v>
      </c>
      <c r="AF199" s="166"/>
    </row>
    <row r="200" spans="14:32" ht="13.5">
      <c r="N200" s="190"/>
      <c r="O200" s="165"/>
      <c r="P200" s="194"/>
      <c r="Q200" s="174"/>
      <c r="R200" s="174"/>
      <c r="AB200" s="127">
        <v>8</v>
      </c>
      <c r="AC200" s="105" t="s">
        <v>187</v>
      </c>
      <c r="AD200" s="106" t="s">
        <v>270</v>
      </c>
      <c r="AE200" s="15" t="s">
        <v>188</v>
      </c>
      <c r="AF200" s="166"/>
    </row>
    <row r="201" spans="14:32" ht="13.5">
      <c r="N201" s="190"/>
      <c r="O201" s="165"/>
      <c r="P201" s="194"/>
      <c r="Q201" s="179"/>
      <c r="R201" s="179"/>
      <c r="AB201" s="127">
        <v>9</v>
      </c>
      <c r="AC201" s="105" t="s">
        <v>189</v>
      </c>
      <c r="AD201" s="106" t="s">
        <v>271</v>
      </c>
      <c r="AE201" s="53" t="s">
        <v>190</v>
      </c>
      <c r="AF201" s="170"/>
    </row>
    <row r="202" spans="14:32" ht="13.5">
      <c r="N202" s="190"/>
      <c r="O202" s="165"/>
      <c r="P202" s="194"/>
      <c r="Q202" s="179"/>
      <c r="R202" s="179"/>
      <c r="AB202" s="127">
        <v>9</v>
      </c>
      <c r="AC202" s="105" t="s">
        <v>114</v>
      </c>
      <c r="AD202" s="106" t="s">
        <v>272</v>
      </c>
      <c r="AE202" s="53" t="s">
        <v>191</v>
      </c>
      <c r="AF202" s="170"/>
    </row>
    <row r="203" spans="14:32" ht="13.5">
      <c r="N203" s="191"/>
      <c r="O203" s="192"/>
      <c r="P203" s="178"/>
      <c r="Q203" s="178"/>
      <c r="R203" s="178"/>
      <c r="AB203" s="98">
        <v>10</v>
      </c>
      <c r="AC203" s="19" t="s">
        <v>260</v>
      </c>
      <c r="AD203" s="58" t="s">
        <v>267</v>
      </c>
      <c r="AE203" s="20" t="s">
        <v>267</v>
      </c>
      <c r="AF203" s="11"/>
    </row>
    <row r="204" spans="14:32" ht="13.5">
      <c r="N204" s="191"/>
      <c r="O204" s="192"/>
      <c r="P204" s="178"/>
      <c r="Q204" s="173"/>
      <c r="R204" s="173"/>
      <c r="AB204" s="98">
        <v>10</v>
      </c>
      <c r="AC204" s="19"/>
      <c r="AD204" s="58"/>
      <c r="AE204" s="77"/>
      <c r="AF204" s="166"/>
    </row>
    <row r="205" spans="14:32" ht="13.5">
      <c r="N205" s="190"/>
      <c r="O205" s="11"/>
      <c r="P205" s="172"/>
      <c r="Q205" s="177"/>
      <c r="R205" s="177"/>
      <c r="AB205" s="127">
        <v>11</v>
      </c>
      <c r="AC205" s="16" t="s">
        <v>192</v>
      </c>
      <c r="AD205" s="52" t="s">
        <v>193</v>
      </c>
      <c r="AE205" s="103" t="s">
        <v>194</v>
      </c>
      <c r="AF205" s="171"/>
    </row>
    <row r="206" spans="14:32" ht="13.5">
      <c r="N206" s="190"/>
      <c r="O206" s="11"/>
      <c r="P206" s="172"/>
      <c r="Q206" s="177"/>
      <c r="R206" s="177"/>
      <c r="AB206" s="127">
        <v>11</v>
      </c>
      <c r="AC206" s="16" t="s">
        <v>195</v>
      </c>
      <c r="AD206" s="52" t="s">
        <v>196</v>
      </c>
      <c r="AE206" s="103" t="s">
        <v>197</v>
      </c>
      <c r="AF206" s="171"/>
    </row>
    <row r="207" spans="14:32" ht="13.5">
      <c r="N207" s="190"/>
      <c r="O207" s="11"/>
      <c r="P207" s="172"/>
      <c r="Q207" s="177"/>
      <c r="R207" s="177"/>
      <c r="AB207" s="127">
        <v>12</v>
      </c>
      <c r="AC207" s="16" t="s">
        <v>198</v>
      </c>
      <c r="AD207" s="52" t="s">
        <v>199</v>
      </c>
      <c r="AE207" s="103" t="s">
        <v>172</v>
      </c>
      <c r="AF207" s="171"/>
    </row>
    <row r="208" spans="14:32" ht="13.5">
      <c r="N208" s="190"/>
      <c r="O208" s="165"/>
      <c r="P208" s="194"/>
      <c r="Q208" s="179"/>
      <c r="R208" s="179"/>
      <c r="AB208" s="127">
        <v>12</v>
      </c>
      <c r="AC208" s="105" t="s">
        <v>200</v>
      </c>
      <c r="AD208" s="106" t="s">
        <v>273</v>
      </c>
      <c r="AE208" s="53" t="s">
        <v>201</v>
      </c>
      <c r="AF208" s="170"/>
    </row>
    <row r="209" spans="14:32" ht="13.5">
      <c r="N209" s="190"/>
      <c r="O209" s="11"/>
      <c r="P209" s="172"/>
      <c r="Q209" s="177"/>
      <c r="R209" s="177"/>
      <c r="AB209" s="127">
        <v>13</v>
      </c>
      <c r="AC209" s="16" t="s">
        <v>202</v>
      </c>
      <c r="AD209" s="52" t="s">
        <v>274</v>
      </c>
      <c r="AE209" s="103" t="s">
        <v>158</v>
      </c>
      <c r="AF209" s="171"/>
    </row>
    <row r="210" spans="14:32" ht="13.5">
      <c r="N210" s="190"/>
      <c r="O210" s="11"/>
      <c r="P210" s="172"/>
      <c r="Q210" s="174"/>
      <c r="R210" s="174"/>
      <c r="AB210" s="127">
        <v>13</v>
      </c>
      <c r="AC210" s="16" t="s">
        <v>203</v>
      </c>
      <c r="AD210" s="52" t="s">
        <v>275</v>
      </c>
      <c r="AE210" s="15" t="s">
        <v>204</v>
      </c>
      <c r="AF210" s="166"/>
    </row>
    <row r="211" spans="14:32" ht="13.5">
      <c r="N211" s="190"/>
      <c r="O211" s="165"/>
      <c r="P211" s="194"/>
      <c r="Q211" s="174"/>
      <c r="R211" s="174"/>
      <c r="AB211" s="127">
        <v>14</v>
      </c>
      <c r="AC211" s="105" t="s">
        <v>205</v>
      </c>
      <c r="AD211" s="106" t="s">
        <v>276</v>
      </c>
      <c r="AE211" s="15" t="s">
        <v>206</v>
      </c>
      <c r="AF211" s="166"/>
    </row>
    <row r="212" spans="14:32" ht="13.5">
      <c r="N212" s="190"/>
      <c r="O212" s="165"/>
      <c r="P212" s="194"/>
      <c r="Q212" s="174"/>
      <c r="R212" s="174"/>
      <c r="AB212" s="127">
        <v>14</v>
      </c>
      <c r="AC212" s="105" t="s">
        <v>207</v>
      </c>
      <c r="AD212" s="106" t="s">
        <v>277</v>
      </c>
      <c r="AE212" s="15" t="s">
        <v>206</v>
      </c>
      <c r="AF212" s="166"/>
    </row>
    <row r="213" spans="14:32" ht="13.5">
      <c r="N213" s="191"/>
      <c r="O213" s="192"/>
      <c r="P213" s="178"/>
      <c r="Q213" s="178"/>
      <c r="R213" s="178"/>
      <c r="AB213" s="98">
        <v>15</v>
      </c>
      <c r="AC213" s="19" t="s">
        <v>278</v>
      </c>
      <c r="AD213" s="58" t="s">
        <v>279</v>
      </c>
      <c r="AE213" s="20" t="s">
        <v>279</v>
      </c>
      <c r="AF213" s="11"/>
    </row>
    <row r="214" spans="14:32" ht="13.5">
      <c r="N214" s="191"/>
      <c r="O214" s="192"/>
      <c r="P214" s="178"/>
      <c r="Q214" s="173"/>
      <c r="R214" s="173"/>
      <c r="AB214" s="98">
        <v>15</v>
      </c>
      <c r="AC214" s="19"/>
      <c r="AD214" s="58"/>
      <c r="AE214" s="77"/>
      <c r="AF214" s="166"/>
    </row>
    <row r="215" spans="14:32" ht="13.5">
      <c r="N215" s="190"/>
      <c r="O215" s="165"/>
      <c r="P215" s="194"/>
      <c r="Q215" s="179"/>
      <c r="R215" s="179"/>
      <c r="AB215" s="127">
        <v>16</v>
      </c>
      <c r="AC215" s="105" t="s">
        <v>14</v>
      </c>
      <c r="AD215" s="106" t="s">
        <v>259</v>
      </c>
      <c r="AE215" s="53" t="s">
        <v>208</v>
      </c>
      <c r="AF215" s="170"/>
    </row>
    <row r="216" spans="14:32" ht="13.5">
      <c r="N216" s="190"/>
      <c r="O216" s="165"/>
      <c r="P216" s="194"/>
      <c r="Q216" s="179"/>
      <c r="R216" s="179"/>
      <c r="AB216" s="127">
        <v>16</v>
      </c>
      <c r="AC216" s="105" t="s">
        <v>209</v>
      </c>
      <c r="AD216" s="106" t="s">
        <v>280</v>
      </c>
      <c r="AE216" s="53" t="s">
        <v>210</v>
      </c>
      <c r="AF216" s="170"/>
    </row>
    <row r="217" spans="14:32" ht="13.5">
      <c r="N217" s="190"/>
      <c r="O217" s="11"/>
      <c r="P217" s="172"/>
      <c r="Q217" s="179"/>
      <c r="R217" s="179"/>
      <c r="AB217" s="127">
        <v>17</v>
      </c>
      <c r="AC217" s="16" t="s">
        <v>211</v>
      </c>
      <c r="AD217" s="52" t="s">
        <v>281</v>
      </c>
      <c r="AE217" s="53" t="s">
        <v>212</v>
      </c>
      <c r="AF217" s="170"/>
    </row>
    <row r="218" spans="14:32" ht="13.5">
      <c r="N218" s="190"/>
      <c r="O218" s="11"/>
      <c r="P218" s="172"/>
      <c r="Q218" s="179"/>
      <c r="R218" s="179"/>
      <c r="AB218" s="127">
        <v>17</v>
      </c>
      <c r="AC218" s="16" t="s">
        <v>187</v>
      </c>
      <c r="AD218" s="52" t="s">
        <v>213</v>
      </c>
      <c r="AE218" s="53" t="s">
        <v>214</v>
      </c>
      <c r="AF218" s="170"/>
    </row>
    <row r="219" spans="14:32" ht="13.5">
      <c r="N219" s="191"/>
      <c r="O219" s="192"/>
      <c r="P219" s="178"/>
      <c r="Q219" s="178"/>
      <c r="R219" s="178"/>
      <c r="AB219" s="98">
        <v>18</v>
      </c>
      <c r="AC219" s="19" t="s">
        <v>260</v>
      </c>
      <c r="AD219" s="58" t="s">
        <v>267</v>
      </c>
      <c r="AE219" s="20" t="s">
        <v>267</v>
      </c>
      <c r="AF219" s="11"/>
    </row>
    <row r="220" spans="14:32" ht="13.5">
      <c r="N220" s="191"/>
      <c r="O220" s="192"/>
      <c r="P220" s="178"/>
      <c r="Q220" s="173"/>
      <c r="R220" s="173"/>
      <c r="AB220" s="98">
        <v>18</v>
      </c>
      <c r="AC220" s="19"/>
      <c r="AD220" s="58"/>
      <c r="AE220" s="77"/>
      <c r="AF220" s="166"/>
    </row>
    <row r="221" spans="14:32" ht="13.5">
      <c r="N221" s="190"/>
      <c r="O221" s="11"/>
      <c r="P221" s="172"/>
      <c r="Q221" s="174"/>
      <c r="R221" s="174"/>
      <c r="AB221" s="127">
        <v>19</v>
      </c>
      <c r="AC221" s="16" t="s">
        <v>330</v>
      </c>
      <c r="AD221" s="52" t="s">
        <v>331</v>
      </c>
      <c r="AE221" s="15" t="s">
        <v>215</v>
      </c>
      <c r="AF221" s="166"/>
    </row>
    <row r="222" spans="14:32" ht="13.5">
      <c r="N222" s="190"/>
      <c r="O222" s="165"/>
      <c r="P222" s="194"/>
      <c r="Q222" s="174"/>
      <c r="R222" s="174"/>
      <c r="AB222" s="127">
        <v>19</v>
      </c>
      <c r="AC222" s="105" t="s">
        <v>216</v>
      </c>
      <c r="AD222" s="106" t="s">
        <v>282</v>
      </c>
      <c r="AE222" s="15" t="s">
        <v>206</v>
      </c>
      <c r="AF222" s="166"/>
    </row>
    <row r="223" spans="14:32" ht="13.5">
      <c r="N223" s="190"/>
      <c r="O223" s="11"/>
      <c r="P223" s="172"/>
      <c r="Q223" s="179"/>
      <c r="R223" s="179"/>
      <c r="AB223" s="127">
        <v>20</v>
      </c>
      <c r="AC223" s="16" t="s">
        <v>217</v>
      </c>
      <c r="AD223" s="52" t="s">
        <v>283</v>
      </c>
      <c r="AE223" s="53" t="s">
        <v>151</v>
      </c>
      <c r="AF223" s="170"/>
    </row>
    <row r="224" spans="14:32" ht="13.5">
      <c r="N224" s="190"/>
      <c r="O224" s="11"/>
      <c r="P224" s="172"/>
      <c r="Q224" s="179"/>
      <c r="R224" s="179"/>
      <c r="AB224" s="127">
        <v>20</v>
      </c>
      <c r="AC224" s="16" t="s">
        <v>218</v>
      </c>
      <c r="AD224" s="52" t="s">
        <v>284</v>
      </c>
      <c r="AE224" s="53" t="s">
        <v>9</v>
      </c>
      <c r="AF224" s="170"/>
    </row>
    <row r="225" spans="14:32" ht="13.5">
      <c r="N225" s="190"/>
      <c r="O225" s="11"/>
      <c r="P225" s="172"/>
      <c r="Q225" s="177"/>
      <c r="R225" s="177"/>
      <c r="AB225" s="127">
        <v>21</v>
      </c>
      <c r="AC225" s="16" t="s">
        <v>219</v>
      </c>
      <c r="AD225" s="52" t="s">
        <v>220</v>
      </c>
      <c r="AE225" s="103" t="s">
        <v>221</v>
      </c>
      <c r="AF225" s="171"/>
    </row>
    <row r="226" spans="14:32" ht="13.5">
      <c r="N226" s="190"/>
      <c r="O226" s="11"/>
      <c r="P226" s="172"/>
      <c r="Q226" s="174"/>
      <c r="R226" s="174"/>
      <c r="AB226" s="127">
        <v>21</v>
      </c>
      <c r="AC226" s="16" t="s">
        <v>52</v>
      </c>
      <c r="AD226" s="52" t="s">
        <v>285</v>
      </c>
      <c r="AE226" s="15" t="s">
        <v>222</v>
      </c>
      <c r="AF226" s="166"/>
    </row>
    <row r="227" spans="14:32" ht="13.5">
      <c r="N227" s="190"/>
      <c r="O227" s="11"/>
      <c r="P227" s="172"/>
      <c r="Q227" s="174"/>
      <c r="R227" s="174"/>
      <c r="AB227" s="127">
        <v>22</v>
      </c>
      <c r="AC227" s="16" t="s">
        <v>223</v>
      </c>
      <c r="AD227" s="52" t="s">
        <v>263</v>
      </c>
      <c r="AE227" s="15" t="s">
        <v>224</v>
      </c>
      <c r="AF227" s="166"/>
    </row>
    <row r="228" spans="14:32" ht="13.5">
      <c r="N228" s="190"/>
      <c r="O228" s="11"/>
      <c r="P228" s="172"/>
      <c r="Q228" s="174"/>
      <c r="R228" s="174"/>
      <c r="AB228" s="127">
        <v>22</v>
      </c>
      <c r="AC228" s="16" t="s">
        <v>146</v>
      </c>
      <c r="AD228" s="52" t="s">
        <v>286</v>
      </c>
      <c r="AE228" s="15" t="s">
        <v>224</v>
      </c>
      <c r="AF228" s="166"/>
    </row>
    <row r="229" spans="14:32" ht="13.5">
      <c r="N229" s="191"/>
      <c r="O229" s="192"/>
      <c r="P229" s="178"/>
      <c r="Q229" s="178"/>
      <c r="R229" s="178"/>
      <c r="AB229" s="98">
        <v>23</v>
      </c>
      <c r="AC229" s="19" t="s">
        <v>264</v>
      </c>
      <c r="AD229" s="58" t="s">
        <v>287</v>
      </c>
      <c r="AE229" s="20" t="s">
        <v>287</v>
      </c>
      <c r="AF229" s="11"/>
    </row>
    <row r="230" spans="14:32" ht="13.5">
      <c r="N230" s="191"/>
      <c r="O230" s="192"/>
      <c r="P230" s="178"/>
      <c r="Q230" s="173"/>
      <c r="R230" s="173"/>
      <c r="AB230" s="98">
        <v>23</v>
      </c>
      <c r="AC230" s="19"/>
      <c r="AD230" s="58"/>
      <c r="AE230" s="77"/>
      <c r="AF230" s="166"/>
    </row>
    <row r="231" spans="14:32" ht="13.5">
      <c r="N231" s="190"/>
      <c r="O231" s="48"/>
      <c r="P231" s="176"/>
      <c r="Q231" s="177"/>
      <c r="R231" s="177"/>
      <c r="AB231" s="127">
        <v>24</v>
      </c>
      <c r="AC231" s="17" t="s">
        <v>225</v>
      </c>
      <c r="AD231" s="51" t="s">
        <v>288</v>
      </c>
      <c r="AE231" s="103" t="s">
        <v>170</v>
      </c>
      <c r="AF231" s="171"/>
    </row>
    <row r="232" spans="14:32" ht="13.5">
      <c r="N232" s="190"/>
      <c r="O232" s="11"/>
      <c r="P232" s="172"/>
      <c r="Q232" s="177"/>
      <c r="R232" s="177"/>
      <c r="AB232" s="127">
        <v>24</v>
      </c>
      <c r="AC232" s="16" t="s">
        <v>226</v>
      </c>
      <c r="AD232" s="52" t="s">
        <v>227</v>
      </c>
      <c r="AE232" s="103" t="s">
        <v>228</v>
      </c>
      <c r="AF232" s="171"/>
    </row>
    <row r="233" spans="14:32" ht="13.5">
      <c r="N233" s="190"/>
      <c r="O233" s="11"/>
      <c r="P233" s="172"/>
      <c r="Q233" s="174"/>
      <c r="R233" s="174"/>
      <c r="AB233" s="127">
        <v>25</v>
      </c>
      <c r="AC233" s="16" t="s">
        <v>229</v>
      </c>
      <c r="AD233" s="52" t="s">
        <v>289</v>
      </c>
      <c r="AE233" s="15" t="s">
        <v>230</v>
      </c>
      <c r="AF233" s="166"/>
    </row>
    <row r="234" spans="14:32" ht="13.5">
      <c r="N234" s="190"/>
      <c r="O234" s="11"/>
      <c r="P234" s="172"/>
      <c r="Q234" s="174"/>
      <c r="R234" s="174"/>
      <c r="AB234" s="127">
        <v>25</v>
      </c>
      <c r="AC234" s="16" t="s">
        <v>231</v>
      </c>
      <c r="AD234" s="52" t="s">
        <v>232</v>
      </c>
      <c r="AE234" s="15" t="s">
        <v>208</v>
      </c>
      <c r="AF234" s="166"/>
    </row>
    <row r="235" spans="14:32" ht="13.5">
      <c r="N235" s="191"/>
      <c r="O235" s="192"/>
      <c r="P235" s="178"/>
      <c r="Q235" s="178"/>
      <c r="R235" s="178"/>
      <c r="AB235" s="96">
        <v>26</v>
      </c>
      <c r="AC235" s="19" t="s">
        <v>290</v>
      </c>
      <c r="AD235" s="58" t="s">
        <v>291</v>
      </c>
      <c r="AE235" s="20" t="s">
        <v>291</v>
      </c>
      <c r="AF235" s="11"/>
    </row>
    <row r="236" spans="14:32" ht="13.5">
      <c r="N236" s="191"/>
      <c r="O236" s="192"/>
      <c r="P236" s="178"/>
      <c r="Q236" s="173"/>
      <c r="R236" s="173"/>
      <c r="AB236" s="96">
        <v>26</v>
      </c>
      <c r="AC236" s="19"/>
      <c r="AD236" s="57"/>
      <c r="AE236" s="77"/>
      <c r="AF236" s="166"/>
    </row>
    <row r="237" spans="14:32" ht="13.5">
      <c r="N237" s="190"/>
      <c r="O237" s="11"/>
      <c r="P237" s="172"/>
      <c r="Q237" s="179"/>
      <c r="R237" s="179"/>
      <c r="AB237" s="126">
        <v>27</v>
      </c>
      <c r="AC237" s="16" t="s">
        <v>233</v>
      </c>
      <c r="AD237" s="52" t="s">
        <v>292</v>
      </c>
      <c r="AE237" s="53" t="s">
        <v>9</v>
      </c>
      <c r="AF237" s="170"/>
    </row>
    <row r="238" spans="14:32" ht="13.5">
      <c r="N238" s="190"/>
      <c r="O238" s="165"/>
      <c r="P238" s="194"/>
      <c r="Q238" s="179"/>
      <c r="R238" s="179"/>
      <c r="AB238" s="126">
        <v>27</v>
      </c>
      <c r="AC238" s="105" t="s">
        <v>234</v>
      </c>
      <c r="AD238" s="107" t="s">
        <v>293</v>
      </c>
      <c r="AE238" s="53" t="s">
        <v>210</v>
      </c>
      <c r="AF238" s="170"/>
    </row>
    <row r="239" spans="14:32" ht="13.5">
      <c r="N239" s="190"/>
      <c r="O239" s="48"/>
      <c r="P239" s="176"/>
      <c r="Q239" s="180"/>
      <c r="R239" s="180"/>
      <c r="AB239" s="126">
        <v>28</v>
      </c>
      <c r="AC239" s="17" t="s">
        <v>235</v>
      </c>
      <c r="AD239" s="51" t="s">
        <v>294</v>
      </c>
      <c r="AE239" s="104" t="s">
        <v>172</v>
      </c>
      <c r="AF239" s="168"/>
    </row>
    <row r="240" spans="14:32" ht="13.5">
      <c r="N240" s="190"/>
      <c r="O240" s="48"/>
      <c r="P240" s="176"/>
      <c r="Q240" s="174"/>
      <c r="R240" s="174"/>
      <c r="AB240" s="126">
        <v>28</v>
      </c>
      <c r="AC240" s="17" t="s">
        <v>236</v>
      </c>
      <c r="AD240" s="49" t="s">
        <v>295</v>
      </c>
      <c r="AE240" s="15" t="s">
        <v>237</v>
      </c>
      <c r="AF240" s="166"/>
    </row>
    <row r="241" spans="14:32" ht="13.5">
      <c r="N241" s="190"/>
      <c r="O241" s="11"/>
      <c r="P241" s="172"/>
      <c r="Q241" s="179"/>
      <c r="R241" s="179"/>
      <c r="AB241" s="126">
        <v>29</v>
      </c>
      <c r="AC241" s="16" t="s">
        <v>238</v>
      </c>
      <c r="AD241" s="52" t="s">
        <v>258</v>
      </c>
      <c r="AE241" s="53" t="s">
        <v>222</v>
      </c>
      <c r="AF241" s="170"/>
    </row>
    <row r="242" spans="14:32" ht="13.5">
      <c r="N242" s="190"/>
      <c r="O242" s="11"/>
      <c r="P242" s="172"/>
      <c r="Q242" s="179"/>
      <c r="R242" s="179"/>
      <c r="AB242" s="126">
        <v>29</v>
      </c>
      <c r="AC242" s="16" t="s">
        <v>239</v>
      </c>
      <c r="AD242" s="50" t="s">
        <v>262</v>
      </c>
      <c r="AE242" s="53" t="s">
        <v>240</v>
      </c>
      <c r="AF242" s="170"/>
    </row>
    <row r="243" spans="14:32" ht="13.5">
      <c r="N243" s="190"/>
      <c r="O243" s="48"/>
      <c r="P243" s="176"/>
      <c r="Q243" s="177"/>
      <c r="R243" s="177"/>
      <c r="AB243" s="126">
        <v>30</v>
      </c>
      <c r="AC243" s="17" t="s">
        <v>241</v>
      </c>
      <c r="AD243" s="51" t="s">
        <v>296</v>
      </c>
      <c r="AE243" s="103" t="s">
        <v>158</v>
      </c>
      <c r="AF243" s="171"/>
    </row>
    <row r="244" spans="14:32" ht="13.5">
      <c r="N244" s="190"/>
      <c r="O244" s="11"/>
      <c r="P244" s="172"/>
      <c r="Q244" s="174"/>
      <c r="R244" s="174"/>
      <c r="AB244" s="126">
        <v>30</v>
      </c>
      <c r="AC244" s="16" t="s">
        <v>242</v>
      </c>
      <c r="AD244" s="50" t="s">
        <v>243</v>
      </c>
      <c r="AE244" s="15" t="s">
        <v>297</v>
      </c>
      <c r="AF244" s="166"/>
    </row>
    <row r="245" spans="14:32" ht="13.5">
      <c r="N245" s="195"/>
      <c r="O245" s="192"/>
      <c r="P245" s="178"/>
      <c r="Q245" s="178"/>
      <c r="R245" s="178"/>
      <c r="AB245" s="116">
        <v>31</v>
      </c>
      <c r="AC245" s="19" t="s">
        <v>298</v>
      </c>
      <c r="AD245" s="58" t="s">
        <v>299</v>
      </c>
      <c r="AE245" s="20" t="s">
        <v>299</v>
      </c>
      <c r="AF245" s="11"/>
    </row>
    <row r="246" spans="14:32" ht="13.5">
      <c r="N246" s="195"/>
      <c r="O246" s="192"/>
      <c r="P246" s="178"/>
      <c r="Q246" s="173"/>
      <c r="R246" s="173"/>
      <c r="AB246" s="116">
        <v>31</v>
      </c>
      <c r="AC246" s="19"/>
      <c r="AD246" s="57"/>
      <c r="AE246" s="77"/>
      <c r="AF246" s="166"/>
    </row>
    <row r="247" spans="14:32" ht="13.5">
      <c r="N247" s="190"/>
      <c r="O247" s="11"/>
      <c r="P247" s="172"/>
      <c r="Q247" s="180"/>
      <c r="R247" s="180"/>
      <c r="AB247" s="128">
        <v>32</v>
      </c>
      <c r="AC247" s="16" t="s">
        <v>244</v>
      </c>
      <c r="AD247" s="52" t="s">
        <v>300</v>
      </c>
      <c r="AE247" s="104" t="s">
        <v>245</v>
      </c>
      <c r="AF247" s="168"/>
    </row>
    <row r="248" spans="14:32" ht="13.5">
      <c r="N248" s="190"/>
      <c r="O248" s="11"/>
      <c r="P248" s="172"/>
      <c r="Q248" s="177"/>
      <c r="R248" s="177"/>
      <c r="AB248" s="128">
        <v>32</v>
      </c>
      <c r="AC248" s="16" t="s">
        <v>231</v>
      </c>
      <c r="AD248" s="50" t="s">
        <v>246</v>
      </c>
      <c r="AE248" s="103" t="s">
        <v>166</v>
      </c>
      <c r="AF248" s="171"/>
    </row>
    <row r="249" spans="14:32" ht="13.5">
      <c r="N249" s="129"/>
      <c r="O249" s="56"/>
      <c r="P249" s="83"/>
      <c r="Q249" s="83"/>
      <c r="R249" s="83"/>
      <c r="AB249" s="129"/>
      <c r="AC249" s="56"/>
      <c r="AD249" s="56"/>
      <c r="AE249" s="56"/>
      <c r="AF249" s="56"/>
    </row>
    <row r="250" spans="14:32" ht="13.5">
      <c r="N250" s="129"/>
      <c r="O250" s="56"/>
      <c r="P250" s="83"/>
      <c r="Q250" s="83"/>
      <c r="R250" s="83"/>
      <c r="AB250" s="129"/>
      <c r="AC250" s="56"/>
      <c r="AD250" s="56"/>
      <c r="AE250" s="56"/>
      <c r="AF250" s="56"/>
    </row>
    <row r="251" spans="14:32" ht="13.5">
      <c r="N251" s="129"/>
      <c r="O251" s="56"/>
      <c r="P251" s="83"/>
      <c r="Q251" s="83"/>
      <c r="R251" s="83"/>
      <c r="AB251" s="129"/>
      <c r="AC251" s="56"/>
      <c r="AD251" s="56"/>
      <c r="AE251" s="56"/>
      <c r="AF251" s="56"/>
    </row>
    <row r="252" spans="14:32" ht="13.5">
      <c r="N252" s="129"/>
      <c r="O252" s="56"/>
      <c r="P252" s="83"/>
      <c r="Q252" s="83"/>
      <c r="R252" s="83"/>
      <c r="AB252" s="129"/>
      <c r="AC252" s="56"/>
      <c r="AD252" s="56"/>
      <c r="AE252" s="56"/>
      <c r="AF252" s="56"/>
    </row>
    <row r="253" spans="14:32" ht="13.5">
      <c r="N253" s="129"/>
      <c r="O253" s="83"/>
      <c r="P253" s="83"/>
      <c r="Q253" s="83"/>
      <c r="R253" s="83"/>
      <c r="AB253" s="129"/>
      <c r="AC253" s="83"/>
      <c r="AD253" s="83"/>
      <c r="AE253" s="56"/>
      <c r="AF253" s="56"/>
    </row>
    <row r="254" spans="14:32" ht="13.5">
      <c r="N254" s="129"/>
      <c r="O254" s="83"/>
      <c r="P254" s="83"/>
      <c r="Q254" s="83"/>
      <c r="R254" s="83"/>
      <c r="S254" s="121" t="s">
        <v>332</v>
      </c>
      <c r="T254" s="112"/>
      <c r="U254" s="112"/>
      <c r="V254" s="112"/>
      <c r="AB254" s="129"/>
      <c r="AC254" s="83"/>
      <c r="AD254" s="83"/>
      <c r="AE254" s="56"/>
      <c r="AF254" s="56"/>
    </row>
    <row r="255" spans="14:78" ht="13.5">
      <c r="N255" s="125"/>
      <c r="O255" s="55"/>
      <c r="P255" s="149"/>
      <c r="Q255" s="150"/>
      <c r="R255" s="150"/>
      <c r="S255" s="113" t="s">
        <v>256</v>
      </c>
      <c r="T255" s="113" t="s">
        <v>5</v>
      </c>
      <c r="U255" s="113" t="s">
        <v>6</v>
      </c>
      <c r="V255" s="113" t="s">
        <v>255</v>
      </c>
      <c r="AB255" s="125"/>
      <c r="AC255" s="55"/>
      <c r="AD255" s="55"/>
      <c r="AE255" s="72"/>
      <c r="AF255" s="68"/>
      <c r="AV255" s="121"/>
      <c r="AW255" s="112"/>
      <c r="AX255" s="112"/>
      <c r="AY255" s="112"/>
      <c r="BW255" s="121"/>
      <c r="BX255" s="112"/>
      <c r="BY255" s="112"/>
      <c r="BZ255" s="112"/>
    </row>
    <row r="256" spans="14:78" ht="13.5">
      <c r="N256" s="125"/>
      <c r="O256" s="55"/>
      <c r="P256" s="149"/>
      <c r="Q256" s="150"/>
      <c r="R256" s="150"/>
      <c r="S256" s="120">
        <v>1</v>
      </c>
      <c r="T256" s="123" t="str">
        <f>O262</f>
        <v>矢崎</v>
      </c>
      <c r="U256" s="123" t="str">
        <f>P262</f>
        <v>朋美</v>
      </c>
      <c r="V256" s="123" t="str">
        <f>Q262</f>
        <v>(福・柳川高)</v>
      </c>
      <c r="AB256" s="125"/>
      <c r="AC256" s="55"/>
      <c r="AD256" s="55"/>
      <c r="AE256" s="72"/>
      <c r="AF256" s="68"/>
      <c r="AV256" s="113" t="s">
        <v>256</v>
      </c>
      <c r="AW256" s="113" t="s">
        <v>5</v>
      </c>
      <c r="AX256" s="113" t="s">
        <v>6</v>
      </c>
      <c r="AY256" s="113" t="s">
        <v>255</v>
      </c>
      <c r="BW256" s="113" t="s">
        <v>256</v>
      </c>
      <c r="BX256" s="113" t="s">
        <v>5</v>
      </c>
      <c r="BY256" s="113" t="s">
        <v>6</v>
      </c>
      <c r="BZ256" s="113" t="s">
        <v>255</v>
      </c>
    </row>
    <row r="257" spans="14:78" ht="13.5">
      <c r="N257" s="129"/>
      <c r="O257" s="56"/>
      <c r="P257" s="83"/>
      <c r="Q257" s="83"/>
      <c r="R257" s="83"/>
      <c r="S257" s="120">
        <v>2</v>
      </c>
      <c r="T257" s="123" t="str">
        <f>O264</f>
        <v>BYE</v>
      </c>
      <c r="U257" s="123" t="str">
        <f>P264</f>
        <v> </v>
      </c>
      <c r="V257" s="123" t="str">
        <f>Q264</f>
        <v> </v>
      </c>
      <c r="AB257" s="129"/>
      <c r="AC257" s="56"/>
      <c r="AD257" s="56"/>
      <c r="AE257" s="56"/>
      <c r="AF257" s="56"/>
      <c r="AV257" s="120">
        <v>1</v>
      </c>
      <c r="AW257" s="120" t="str">
        <f>AQ262</f>
        <v>石田　</v>
      </c>
      <c r="AX257" s="120" t="str">
        <f>AR262</f>
        <v>美帆</v>
      </c>
      <c r="AY257" s="120" t="str">
        <f>AS262</f>
        <v>(福・北九州ｳｴｽﾄ)</v>
      </c>
      <c r="BW257" s="120">
        <v>1</v>
      </c>
      <c r="BX257" s="120" t="str">
        <f>BR262</f>
        <v>石田　</v>
      </c>
      <c r="BY257" s="120" t="str">
        <f>BS262</f>
        <v>美帆</v>
      </c>
      <c r="BZ257" s="120" t="str">
        <f>BT262</f>
        <v>(福・北九州ｳｴｽﾄ)</v>
      </c>
    </row>
    <row r="258" spans="14:78" ht="13.5">
      <c r="N258" s="129"/>
      <c r="O258" s="56"/>
      <c r="P258" s="83"/>
      <c r="Q258" s="83"/>
      <c r="R258" s="83"/>
      <c r="S258" s="120">
        <v>3</v>
      </c>
      <c r="T258" s="123" t="str">
        <f>O266</f>
        <v>江頭</v>
      </c>
      <c r="U258" s="123" t="str">
        <f>P266</f>
        <v>佐和子</v>
      </c>
      <c r="V258" s="123" t="str">
        <f>Q266</f>
        <v>(福・西南学院高）</v>
      </c>
      <c r="AB258" s="129"/>
      <c r="AC258" s="56"/>
      <c r="AD258" s="56"/>
      <c r="AE258" s="56"/>
      <c r="AF258" s="56"/>
      <c r="AV258" s="120">
        <v>2</v>
      </c>
      <c r="AW258" s="120" t="str">
        <f>AQ264</f>
        <v>足立</v>
      </c>
      <c r="AX258" s="120" t="str">
        <f>AR264</f>
        <v>希</v>
      </c>
      <c r="AY258" s="120" t="str">
        <f>AS264</f>
        <v>(福・春日西TC）</v>
      </c>
      <c r="BW258" s="120">
        <v>2</v>
      </c>
      <c r="BX258" s="120" t="str">
        <f>BR264</f>
        <v>足立</v>
      </c>
      <c r="BY258" s="120" t="str">
        <f>BS264</f>
        <v>希</v>
      </c>
      <c r="BZ258" s="120" t="str">
        <f>BT264</f>
        <v>(福・春日西TC）</v>
      </c>
    </row>
    <row r="259" spans="19:78" ht="13.5">
      <c r="S259" s="120">
        <v>4</v>
      </c>
      <c r="T259" s="123" t="str">
        <f>O268</f>
        <v>大森</v>
      </c>
      <c r="U259" s="123" t="str">
        <f>P268</f>
        <v>奈央</v>
      </c>
      <c r="V259" s="123" t="str">
        <f>Q268</f>
        <v>(福・福岡女学院高）</v>
      </c>
      <c r="AV259" s="120">
        <v>3</v>
      </c>
      <c r="AW259" s="120" t="str">
        <f>AQ266</f>
        <v>今村  </v>
      </c>
      <c r="AX259" s="120" t="str">
        <f>AR266</f>
        <v>麻希子</v>
      </c>
      <c r="AY259" s="120" t="str">
        <f>AS266</f>
        <v>(福・ｸﾘ-ﾝﾋﾞﾚｯｼﾞ)</v>
      </c>
      <c r="BW259" s="120">
        <v>3</v>
      </c>
      <c r="BX259" s="120" t="str">
        <f>BR266</f>
        <v>今村  </v>
      </c>
      <c r="BY259" s="120" t="str">
        <f>BS266</f>
        <v>麻希子</v>
      </c>
      <c r="BZ259" s="120" t="str">
        <f>BT266</f>
        <v>(福・ｸﾘ-ﾝﾋﾞﾚｯｼﾞ)</v>
      </c>
    </row>
    <row r="260" spans="14:82" ht="13.5">
      <c r="N260" s="124" t="s">
        <v>301</v>
      </c>
      <c r="O260" s="111"/>
      <c r="P260" s="153"/>
      <c r="Q260" s="153"/>
      <c r="R260" s="153"/>
      <c r="S260" s="120">
        <v>5</v>
      </c>
      <c r="T260" s="123" t="str">
        <f>O270</f>
        <v>中園</v>
      </c>
      <c r="U260" s="123" t="str">
        <f>P270</f>
        <v>明子</v>
      </c>
      <c r="V260" s="123" t="str">
        <f>Q270</f>
        <v>(福・筑紫丘高）</v>
      </c>
      <c r="W260" s="121" t="s">
        <v>333</v>
      </c>
      <c r="X260" s="112"/>
      <c r="Y260" s="112"/>
      <c r="Z260" s="112"/>
      <c r="AA260" s="130"/>
      <c r="AB260" s="124" t="s">
        <v>334</v>
      </c>
      <c r="AC260" s="111"/>
      <c r="AD260" s="111"/>
      <c r="AE260" s="111"/>
      <c r="AF260" s="181"/>
      <c r="AG260" s="121" t="s">
        <v>332</v>
      </c>
      <c r="AH260" s="112"/>
      <c r="AI260" s="112"/>
      <c r="AJ260" s="112"/>
      <c r="AK260" s="121" t="s">
        <v>333</v>
      </c>
      <c r="AL260" s="112"/>
      <c r="AM260" s="112"/>
      <c r="AN260" s="112"/>
      <c r="AO260" s="130"/>
      <c r="AP260" s="124"/>
      <c r="AQ260" s="111"/>
      <c r="AR260" s="111"/>
      <c r="AS260" s="111"/>
      <c r="AT260" s="111"/>
      <c r="AV260" s="120">
        <v>4</v>
      </c>
      <c r="AW260" s="120" t="str">
        <f>AQ268</f>
        <v>鶴川</v>
      </c>
      <c r="AX260" s="120" t="str">
        <f>AR268</f>
        <v>優里</v>
      </c>
      <c r="AY260" s="120" t="str">
        <f>AS268</f>
        <v>(福・筑紫女学園高)</v>
      </c>
      <c r="AZ260" s="131"/>
      <c r="BA260" s="130"/>
      <c r="BB260" s="130"/>
      <c r="BC260" s="130"/>
      <c r="BI260" s="111"/>
      <c r="BQ260" s="124"/>
      <c r="BR260" s="111"/>
      <c r="BS260" s="111"/>
      <c r="BT260" s="111"/>
      <c r="BU260" s="111"/>
      <c r="BW260" s="120">
        <v>4</v>
      </c>
      <c r="BX260" s="120" t="str">
        <f>BR268</f>
        <v>鶴川</v>
      </c>
      <c r="BY260" s="120" t="str">
        <f>BS268</f>
        <v>優里</v>
      </c>
      <c r="BZ260" s="120" t="str">
        <f>BT268</f>
        <v>(福・筑紫女学園高)</v>
      </c>
      <c r="CA260" s="131"/>
      <c r="CB260" s="130"/>
      <c r="CC260" s="130"/>
      <c r="CD260" s="130"/>
    </row>
    <row r="261" spans="14:82" ht="13.5">
      <c r="N261" s="113" t="s">
        <v>254</v>
      </c>
      <c r="O261" s="113" t="s">
        <v>5</v>
      </c>
      <c r="P261" s="142" t="s">
        <v>6</v>
      </c>
      <c r="Q261" s="142" t="s">
        <v>255</v>
      </c>
      <c r="R261" s="142"/>
      <c r="S261" s="120">
        <v>6</v>
      </c>
      <c r="T261" s="123" t="str">
        <f>O272</f>
        <v>樋口</v>
      </c>
      <c r="U261" s="123" t="str">
        <f>P272</f>
        <v>菜保</v>
      </c>
      <c r="V261" s="123" t="str">
        <f>Q272</f>
        <v>(福・西南学院高）</v>
      </c>
      <c r="W261" s="113" t="s">
        <v>256</v>
      </c>
      <c r="X261" s="113" t="s">
        <v>5</v>
      </c>
      <c r="Y261" s="113" t="s">
        <v>6</v>
      </c>
      <c r="Z261" s="113" t="s">
        <v>255</v>
      </c>
      <c r="AA261" s="113"/>
      <c r="AB261" s="113" t="s">
        <v>256</v>
      </c>
      <c r="AC261" s="113" t="s">
        <v>5</v>
      </c>
      <c r="AD261" s="113" t="s">
        <v>6</v>
      </c>
      <c r="AE261" s="113" t="s">
        <v>255</v>
      </c>
      <c r="AF261" s="114"/>
      <c r="AG261" s="113" t="s">
        <v>256</v>
      </c>
      <c r="AH261" s="113" t="s">
        <v>5</v>
      </c>
      <c r="AI261" s="113" t="s">
        <v>6</v>
      </c>
      <c r="AJ261" s="113" t="s">
        <v>255</v>
      </c>
      <c r="AK261" s="113" t="s">
        <v>256</v>
      </c>
      <c r="AL261" s="113" t="s">
        <v>5</v>
      </c>
      <c r="AM261" s="113" t="s">
        <v>6</v>
      </c>
      <c r="AN261" s="113" t="s">
        <v>255</v>
      </c>
      <c r="AO261" s="139"/>
      <c r="AP261" s="113" t="s">
        <v>256</v>
      </c>
      <c r="AQ261" s="113" t="s">
        <v>5</v>
      </c>
      <c r="AR261" s="113" t="s">
        <v>6</v>
      </c>
      <c r="AS261" s="113" t="s">
        <v>255</v>
      </c>
      <c r="AT261" s="113"/>
      <c r="AV261" s="120">
        <v>5</v>
      </c>
      <c r="AW261" s="120" t="str">
        <f>AQ270</f>
        <v>末永  </v>
      </c>
      <c r="AX261" s="120" t="str">
        <f>AR270</f>
        <v>友里香</v>
      </c>
      <c r="AY261" s="120" t="str">
        <f>AS270</f>
        <v>(福・ｴｽﾀ諏訪野）</v>
      </c>
      <c r="AZ261" s="113" t="s">
        <v>256</v>
      </c>
      <c r="BA261" s="113" t="s">
        <v>5</v>
      </c>
      <c r="BB261" s="113" t="s">
        <v>6</v>
      </c>
      <c r="BC261" s="113" t="s">
        <v>255</v>
      </c>
      <c r="BI261" s="113"/>
      <c r="BQ261" s="113" t="s">
        <v>256</v>
      </c>
      <c r="BR261" s="113" t="s">
        <v>5</v>
      </c>
      <c r="BS261" s="113" t="s">
        <v>6</v>
      </c>
      <c r="BT261" s="113" t="s">
        <v>255</v>
      </c>
      <c r="BU261" s="113"/>
      <c r="BW261" s="120">
        <v>5</v>
      </c>
      <c r="BX261" s="120" t="str">
        <f>BR270</f>
        <v>末永  </v>
      </c>
      <c r="BY261" s="120" t="str">
        <f>BS270</f>
        <v>友里香</v>
      </c>
      <c r="BZ261" s="120" t="str">
        <f>BT270</f>
        <v>(福・ｴｽﾀ諏訪野）</v>
      </c>
      <c r="CA261" s="113" t="s">
        <v>256</v>
      </c>
      <c r="CB261" s="113" t="s">
        <v>5</v>
      </c>
      <c r="CC261" s="113" t="s">
        <v>6</v>
      </c>
      <c r="CD261" s="113" t="s">
        <v>255</v>
      </c>
    </row>
    <row r="262" spans="14:82" ht="13.5">
      <c r="N262" s="132">
        <v>1</v>
      </c>
      <c r="O262" s="50" t="s">
        <v>135</v>
      </c>
      <c r="P262" s="80" t="s">
        <v>136</v>
      </c>
      <c r="Q262" s="80" t="s">
        <v>137</v>
      </c>
      <c r="R262" s="172"/>
      <c r="S262" s="120">
        <v>7</v>
      </c>
      <c r="T262" s="123" t="str">
        <f>O274</f>
        <v>船越</v>
      </c>
      <c r="U262" s="123" t="str">
        <f>P274</f>
        <v>さやか</v>
      </c>
      <c r="V262" s="123" t="str">
        <f>Q274</f>
        <v>(福・福岡女学院高）</v>
      </c>
      <c r="W262" s="120">
        <v>1</v>
      </c>
      <c r="X262" s="123" t="str">
        <f>O263</f>
        <v>柚木崎</v>
      </c>
      <c r="Y262" s="123" t="str">
        <f>P263</f>
        <v>みなみ</v>
      </c>
      <c r="Z262" s="123" t="str">
        <f>Q263</f>
        <v>(福・柳川高)</v>
      </c>
      <c r="AB262" s="132">
        <v>1</v>
      </c>
      <c r="AC262" s="50" t="s">
        <v>135</v>
      </c>
      <c r="AD262" s="52" t="s">
        <v>136</v>
      </c>
      <c r="AE262" s="52" t="s">
        <v>137</v>
      </c>
      <c r="AF262" s="11"/>
      <c r="AG262" s="120">
        <v>1</v>
      </c>
      <c r="AH262" s="123" t="str">
        <f>AC262</f>
        <v>矢崎</v>
      </c>
      <c r="AI262" s="123" t="str">
        <f>AD262</f>
        <v>朋美</v>
      </c>
      <c r="AJ262" s="123" t="str">
        <f>AE262</f>
        <v>(福・柳川高)</v>
      </c>
      <c r="AK262" s="120">
        <v>1</v>
      </c>
      <c r="AL262" s="123" t="str">
        <f>AC263</f>
        <v>柚木崎</v>
      </c>
      <c r="AM262" s="123" t="str">
        <f>AD263</f>
        <v>みなみ</v>
      </c>
      <c r="AN262" s="123" t="str">
        <f>AE263</f>
        <v>(福・柳川高)</v>
      </c>
      <c r="AP262" s="117">
        <v>1</v>
      </c>
      <c r="AQ262" s="16" t="s">
        <v>16</v>
      </c>
      <c r="AR262" s="50" t="s">
        <v>17</v>
      </c>
      <c r="AS262" s="14" t="s">
        <v>18</v>
      </c>
      <c r="AT262" s="11"/>
      <c r="AV262" s="120">
        <v>6</v>
      </c>
      <c r="AW262" s="120" t="str">
        <f>AQ272</f>
        <v>大島</v>
      </c>
      <c r="AX262" s="120" t="str">
        <f>AR272</f>
        <v>夕佳</v>
      </c>
      <c r="AY262" s="120" t="str">
        <f>AS272</f>
        <v>(福・柳川高)</v>
      </c>
      <c r="AZ262" s="120">
        <v>1</v>
      </c>
      <c r="BA262" s="120" t="str">
        <f>AQ263</f>
        <v>古賀　</v>
      </c>
      <c r="BB262" s="120" t="str">
        <f>AR263</f>
        <v>愛美</v>
      </c>
      <c r="BC262" s="120" t="str">
        <f>AS263</f>
        <v>(福・柳川高C)</v>
      </c>
      <c r="BI262" s="11"/>
      <c r="BQ262" s="117">
        <v>1</v>
      </c>
      <c r="BR262" s="16" t="s">
        <v>16</v>
      </c>
      <c r="BS262" s="50" t="s">
        <v>17</v>
      </c>
      <c r="BT262" s="14" t="s">
        <v>18</v>
      </c>
      <c r="BU262" s="11"/>
      <c r="BW262" s="120">
        <v>6</v>
      </c>
      <c r="BX262" s="120" t="str">
        <f>BR272</f>
        <v>大島</v>
      </c>
      <c r="BY262" s="120" t="str">
        <f>BS272</f>
        <v>夕佳</v>
      </c>
      <c r="BZ262" s="120" t="str">
        <f>BT272</f>
        <v>(福・柳川高)</v>
      </c>
      <c r="CA262" s="120">
        <v>1</v>
      </c>
      <c r="CB262" s="120" t="str">
        <f>BR263</f>
        <v>古賀　</v>
      </c>
      <c r="CC262" s="120" t="str">
        <f>BS263</f>
        <v>愛美</v>
      </c>
      <c r="CD262" s="120" t="str">
        <f>BT263</f>
        <v>(福・柳川高C)</v>
      </c>
    </row>
    <row r="263" spans="14:82" ht="13.5">
      <c r="N263" s="132">
        <v>1</v>
      </c>
      <c r="O263" s="50" t="s">
        <v>138</v>
      </c>
      <c r="P263" s="80" t="s">
        <v>139</v>
      </c>
      <c r="Q263" s="80" t="s">
        <v>137</v>
      </c>
      <c r="R263" s="172"/>
      <c r="S263" s="120">
        <v>8</v>
      </c>
      <c r="T263" s="123" t="str">
        <f>O276</f>
        <v>相浦</v>
      </c>
      <c r="U263" s="123" t="str">
        <f>P276</f>
        <v>沙織</v>
      </c>
      <c r="V263" s="123" t="str">
        <f>Q276</f>
        <v>(福・九州女子高）</v>
      </c>
      <c r="W263" s="120">
        <v>2</v>
      </c>
      <c r="X263" s="123">
        <f>O265</f>
        <v>0</v>
      </c>
      <c r="Y263" s="123" t="str">
        <f>P265</f>
        <v> </v>
      </c>
      <c r="Z263" s="123" t="str">
        <f>Q265</f>
        <v> </v>
      </c>
      <c r="AB263" s="132">
        <v>1</v>
      </c>
      <c r="AC263" s="50" t="s">
        <v>138</v>
      </c>
      <c r="AD263" s="52" t="s">
        <v>139</v>
      </c>
      <c r="AE263" s="52" t="s">
        <v>137</v>
      </c>
      <c r="AF263" s="11"/>
      <c r="AG263" s="120">
        <v>2</v>
      </c>
      <c r="AH263" s="123" t="str">
        <f>AC264</f>
        <v>BYE</v>
      </c>
      <c r="AI263" s="123" t="str">
        <f>AD264</f>
        <v> </v>
      </c>
      <c r="AJ263" s="123" t="str">
        <f>AE264</f>
        <v> </v>
      </c>
      <c r="AK263" s="120">
        <v>2</v>
      </c>
      <c r="AL263" s="123">
        <f>AC265</f>
        <v>0</v>
      </c>
      <c r="AM263" s="123" t="str">
        <f>AD265</f>
        <v> </v>
      </c>
      <c r="AN263" s="123" t="str">
        <f>AE265</f>
        <v> </v>
      </c>
      <c r="AP263" s="115">
        <v>1</v>
      </c>
      <c r="AQ263" s="16" t="s">
        <v>19</v>
      </c>
      <c r="AR263" s="50" t="s">
        <v>20</v>
      </c>
      <c r="AS263" s="14" t="s">
        <v>21</v>
      </c>
      <c r="AT263" s="11"/>
      <c r="AV263" s="120">
        <v>7</v>
      </c>
      <c r="AW263" s="120" t="str">
        <f>AQ274</f>
        <v>柿原</v>
      </c>
      <c r="AX263" s="120" t="str">
        <f>AR274</f>
        <v>裕美</v>
      </c>
      <c r="AY263" s="120" t="str">
        <f>AS274</f>
        <v>(福・吉田TS)</v>
      </c>
      <c r="AZ263" s="120">
        <v>2</v>
      </c>
      <c r="BA263" s="120" t="str">
        <f>AQ265</f>
        <v>山下</v>
      </c>
      <c r="BB263" s="120" t="str">
        <f>AR265</f>
        <v>佳奈美</v>
      </c>
      <c r="BC263" s="120" t="str">
        <f>AS265</f>
        <v>(福・春日西TC）</v>
      </c>
      <c r="BI263" s="11"/>
      <c r="BQ263" s="115">
        <v>1</v>
      </c>
      <c r="BR263" s="16" t="s">
        <v>19</v>
      </c>
      <c r="BS263" s="50" t="s">
        <v>20</v>
      </c>
      <c r="BT263" s="14" t="s">
        <v>21</v>
      </c>
      <c r="BU263" s="11"/>
      <c r="BW263" s="120">
        <v>7</v>
      </c>
      <c r="BX263" s="120" t="str">
        <f>BR274</f>
        <v>柿原</v>
      </c>
      <c r="BY263" s="120" t="str">
        <f>BS274</f>
        <v>裕美</v>
      </c>
      <c r="BZ263" s="120" t="str">
        <f>BT274</f>
        <v>(福・吉田TS)</v>
      </c>
      <c r="CA263" s="120">
        <v>2</v>
      </c>
      <c r="CB263" s="120" t="str">
        <f>BR265</f>
        <v>山下</v>
      </c>
      <c r="CC263" s="120" t="str">
        <f>BS265</f>
        <v>佳奈美</v>
      </c>
      <c r="CD263" s="120" t="str">
        <f>BT265</f>
        <v>(福・春日西TC）</v>
      </c>
    </row>
    <row r="264" spans="14:82" ht="13.5">
      <c r="N264" s="133">
        <v>2</v>
      </c>
      <c r="O264" s="57" t="s">
        <v>302</v>
      </c>
      <c r="P264" s="144" t="s">
        <v>303</v>
      </c>
      <c r="Q264" s="144" t="s">
        <v>303</v>
      </c>
      <c r="R264" s="178"/>
      <c r="S264" s="120">
        <v>9</v>
      </c>
      <c r="T264" s="123" t="str">
        <f>O278</f>
        <v>進士</v>
      </c>
      <c r="U264" s="123" t="str">
        <f>P278</f>
        <v>香織</v>
      </c>
      <c r="V264" s="123" t="str">
        <f>Q278</f>
        <v>(福・柳川高)</v>
      </c>
      <c r="W264" s="120">
        <v>3</v>
      </c>
      <c r="X264" s="123" t="str">
        <f>O267</f>
        <v>原田</v>
      </c>
      <c r="Y264" s="123" t="str">
        <f>P267</f>
        <v>さやか</v>
      </c>
      <c r="Z264" s="123" t="str">
        <f>Q267</f>
        <v>(福・西南学院高）</v>
      </c>
      <c r="AB264" s="133">
        <v>2</v>
      </c>
      <c r="AC264" s="57" t="s">
        <v>302</v>
      </c>
      <c r="AD264" s="58" t="s">
        <v>303</v>
      </c>
      <c r="AE264" s="58" t="s">
        <v>303</v>
      </c>
      <c r="AF264" s="11"/>
      <c r="AG264" s="120">
        <v>3</v>
      </c>
      <c r="AH264" s="123" t="str">
        <f>AC266</f>
        <v>江頭</v>
      </c>
      <c r="AI264" s="123" t="str">
        <f>AD266</f>
        <v>佐和子</v>
      </c>
      <c r="AJ264" s="123" t="str">
        <f>AE266</f>
        <v>(福・西南学院高）</v>
      </c>
      <c r="AK264" s="120">
        <v>3</v>
      </c>
      <c r="AL264" s="123" t="str">
        <f>AC267</f>
        <v>原田</v>
      </c>
      <c r="AM264" s="123" t="str">
        <f>AD267</f>
        <v>さやか</v>
      </c>
      <c r="AN264" s="123" t="str">
        <f>AE267</f>
        <v>(福・西南学院高）</v>
      </c>
      <c r="AP264" s="115">
        <v>2</v>
      </c>
      <c r="AQ264" s="17" t="s">
        <v>12</v>
      </c>
      <c r="AR264" s="49" t="s">
        <v>13</v>
      </c>
      <c r="AS264" s="14" t="s">
        <v>9</v>
      </c>
      <c r="AT264" s="11"/>
      <c r="AV264" s="120">
        <v>8</v>
      </c>
      <c r="AW264" s="120" t="str">
        <f>AQ276</f>
        <v>永田</v>
      </c>
      <c r="AX264" s="120" t="str">
        <f>AR276</f>
        <v>敦美</v>
      </c>
      <c r="AY264" s="120" t="str">
        <f>AS276</f>
        <v>(福・北九州ｳｴｽﾄ)</v>
      </c>
      <c r="AZ264" s="120">
        <v>3</v>
      </c>
      <c r="BA264" s="120" t="str">
        <f>AQ267</f>
        <v>石浦  </v>
      </c>
      <c r="BB264" s="120" t="str">
        <f>AR267</f>
        <v>めぐみ</v>
      </c>
      <c r="BC264" s="120" t="str">
        <f>AS267</f>
        <v>(福・ｸﾘ-ﾝﾋﾞﾚｯｼﾞ)</v>
      </c>
      <c r="BI264" s="11"/>
      <c r="BQ264" s="115">
        <v>2</v>
      </c>
      <c r="BR264" s="17" t="s">
        <v>12</v>
      </c>
      <c r="BS264" s="49" t="s">
        <v>13</v>
      </c>
      <c r="BT264" s="14" t="s">
        <v>9</v>
      </c>
      <c r="BU264" s="11"/>
      <c r="BW264" s="120">
        <v>8</v>
      </c>
      <c r="BX264" s="120" t="str">
        <f>BR276</f>
        <v>永田</v>
      </c>
      <c r="BY264" s="120" t="str">
        <f>BS276</f>
        <v>敦美</v>
      </c>
      <c r="BZ264" s="120" t="str">
        <f>BT276</f>
        <v>(福・北九州ｳｴｽﾄ)</v>
      </c>
      <c r="CA264" s="120">
        <v>3</v>
      </c>
      <c r="CB264" s="120" t="str">
        <f>BR267</f>
        <v>石浦  </v>
      </c>
      <c r="CC264" s="120" t="str">
        <f>BS267</f>
        <v>めぐみ</v>
      </c>
      <c r="CD264" s="120" t="str">
        <f>BT267</f>
        <v>(福・ｸﾘ-ﾝﾋﾞﾚｯｼﾞ)</v>
      </c>
    </row>
    <row r="265" spans="14:82" ht="13.5">
      <c r="N265" s="133">
        <v>2</v>
      </c>
      <c r="O265" s="57"/>
      <c r="P265" s="144" t="s">
        <v>303</v>
      </c>
      <c r="Q265" s="144" t="s">
        <v>303</v>
      </c>
      <c r="R265" s="178"/>
      <c r="S265" s="120">
        <v>10</v>
      </c>
      <c r="T265" s="123" t="str">
        <f>O280</f>
        <v>三井島</v>
      </c>
      <c r="U265" s="123" t="str">
        <f>P280</f>
        <v>美咲</v>
      </c>
      <c r="V265" s="123" t="str">
        <f>Q280</f>
        <v>(福・筑紫丘高）</v>
      </c>
      <c r="W265" s="120">
        <v>4</v>
      </c>
      <c r="X265" s="123" t="str">
        <f>O269</f>
        <v>森田</v>
      </c>
      <c r="Y265" s="123" t="str">
        <f>P269</f>
        <v>望美</v>
      </c>
      <c r="Z265" s="123" t="str">
        <f>Q269</f>
        <v>(福・福岡女学院高）</v>
      </c>
      <c r="AB265" s="133">
        <v>2</v>
      </c>
      <c r="AC265" s="57"/>
      <c r="AD265" s="58" t="s">
        <v>303</v>
      </c>
      <c r="AE265" s="58" t="s">
        <v>303</v>
      </c>
      <c r="AF265" s="11"/>
      <c r="AG265" s="120">
        <v>4</v>
      </c>
      <c r="AH265" s="123" t="str">
        <f>AC268</f>
        <v>大森</v>
      </c>
      <c r="AI265" s="123" t="str">
        <f>AD268</f>
        <v>奈央</v>
      </c>
      <c r="AJ265" s="123" t="str">
        <f>AE268</f>
        <v>(福・福岡女学院高）</v>
      </c>
      <c r="AK265" s="120">
        <v>4</v>
      </c>
      <c r="AL265" s="123" t="str">
        <f>AC269</f>
        <v>森田</v>
      </c>
      <c r="AM265" s="123" t="str">
        <f>AD269</f>
        <v>望美</v>
      </c>
      <c r="AN265" s="123" t="str">
        <f>AE269</f>
        <v>(福・福岡女学院高）</v>
      </c>
      <c r="AP265" s="115">
        <v>2</v>
      </c>
      <c r="AQ265" s="17" t="s">
        <v>14</v>
      </c>
      <c r="AR265" s="51" t="s">
        <v>15</v>
      </c>
      <c r="AS265" s="14" t="s">
        <v>9</v>
      </c>
      <c r="AT265" s="11"/>
      <c r="AV265" s="120">
        <v>9</v>
      </c>
      <c r="AW265" s="120" t="str">
        <f>AQ278</f>
        <v>楠田</v>
      </c>
      <c r="AX265" s="120" t="str">
        <f>AR278</f>
        <v>千恵</v>
      </c>
      <c r="AY265" s="120" t="str">
        <f>AS278</f>
        <v>(福・筑紫女学園高)</v>
      </c>
      <c r="AZ265" s="120">
        <v>4</v>
      </c>
      <c r="BA265" s="120" t="str">
        <f>AQ269</f>
        <v>宮田</v>
      </c>
      <c r="BB265" s="120" t="str">
        <f>AR269</f>
        <v>奈月</v>
      </c>
      <c r="BC265" s="120" t="str">
        <f>AS269</f>
        <v>(福・筑紫女学園高)</v>
      </c>
      <c r="BI265" s="11"/>
      <c r="BQ265" s="115">
        <v>2</v>
      </c>
      <c r="BR265" s="17" t="s">
        <v>14</v>
      </c>
      <c r="BS265" s="51" t="s">
        <v>15</v>
      </c>
      <c r="BT265" s="14" t="s">
        <v>9</v>
      </c>
      <c r="BU265" s="11"/>
      <c r="BW265" s="120">
        <v>9</v>
      </c>
      <c r="BX265" s="120" t="str">
        <f>BR278</f>
        <v>楠田</v>
      </c>
      <c r="BY265" s="120" t="str">
        <f>BS278</f>
        <v>千恵</v>
      </c>
      <c r="BZ265" s="120" t="str">
        <f>BT278</f>
        <v>(福・筑紫女学園高)</v>
      </c>
      <c r="CA265" s="120">
        <v>4</v>
      </c>
      <c r="CB265" s="120" t="str">
        <f>BR269</f>
        <v>宮田</v>
      </c>
      <c r="CC265" s="120" t="str">
        <f>BS269</f>
        <v>奈月</v>
      </c>
      <c r="CD265" s="120" t="str">
        <f>BT269</f>
        <v>(福・筑紫女学園高)</v>
      </c>
    </row>
    <row r="266" spans="14:82" ht="13.5">
      <c r="N266" s="132">
        <v>3</v>
      </c>
      <c r="O266" s="50" t="s">
        <v>82</v>
      </c>
      <c r="P266" s="80" t="s">
        <v>83</v>
      </c>
      <c r="Q266" s="154" t="s">
        <v>150</v>
      </c>
      <c r="R266" s="174"/>
      <c r="S266" s="120">
        <v>11</v>
      </c>
      <c r="T266" s="123" t="str">
        <f>O282</f>
        <v>勝本</v>
      </c>
      <c r="U266" s="123" t="str">
        <f>P282</f>
        <v>絵美</v>
      </c>
      <c r="V266" s="123" t="str">
        <f>Q282</f>
        <v>(福・小倉高）</v>
      </c>
      <c r="W266" s="120">
        <v>5</v>
      </c>
      <c r="X266" s="123" t="str">
        <f>O271</f>
        <v>森田</v>
      </c>
      <c r="Y266" s="123" t="str">
        <f>P271</f>
        <v>智暁</v>
      </c>
      <c r="Z266" s="123" t="str">
        <f>Q271</f>
        <v>(福・筑紫丘高）</v>
      </c>
      <c r="AB266" s="132">
        <v>3</v>
      </c>
      <c r="AC266" s="50" t="s">
        <v>82</v>
      </c>
      <c r="AD266" s="52" t="s">
        <v>83</v>
      </c>
      <c r="AE266" s="54" t="s">
        <v>150</v>
      </c>
      <c r="AF266" s="166"/>
      <c r="AG266" s="120">
        <v>5</v>
      </c>
      <c r="AH266" s="123" t="str">
        <f>AC270</f>
        <v>中園</v>
      </c>
      <c r="AI266" s="123" t="str">
        <f>AD270</f>
        <v>明子</v>
      </c>
      <c r="AJ266" s="123" t="str">
        <f>AE270</f>
        <v>(福・筑紫丘高）</v>
      </c>
      <c r="AK266" s="120">
        <v>5</v>
      </c>
      <c r="AL266" s="123" t="str">
        <f>AC271</f>
        <v>森田</v>
      </c>
      <c r="AM266" s="123" t="str">
        <f>AD271</f>
        <v>智暁</v>
      </c>
      <c r="AN266" s="123" t="str">
        <f>AE271</f>
        <v>(福・筑紫丘高）</v>
      </c>
      <c r="AP266" s="115">
        <v>3</v>
      </c>
      <c r="AQ266" s="16" t="s">
        <v>22</v>
      </c>
      <c r="AR266" s="50" t="s">
        <v>23</v>
      </c>
      <c r="AS266" s="14" t="s">
        <v>24</v>
      </c>
      <c r="AT266" s="11"/>
      <c r="AV266" s="120">
        <v>10</v>
      </c>
      <c r="AW266" s="120">
        <f>AQ280</f>
        <v>1</v>
      </c>
      <c r="AX266" s="120">
        <f>AR280</f>
        <v>15</v>
      </c>
      <c r="AY266" s="120">
        <f>AS280</f>
        <v>29</v>
      </c>
      <c r="AZ266" s="120">
        <v>5</v>
      </c>
      <c r="BA266" s="120" t="str">
        <f>AQ271</f>
        <v>渡辺 </v>
      </c>
      <c r="BB266" s="120" t="str">
        <f>AR271</f>
        <v>亜理沙</v>
      </c>
      <c r="BC266" s="120" t="str">
        <f>AS271</f>
        <v>(福・春日西TC）</v>
      </c>
      <c r="BI266" s="11"/>
      <c r="BQ266" s="115">
        <v>3</v>
      </c>
      <c r="BR266" s="16" t="s">
        <v>22</v>
      </c>
      <c r="BS266" s="50" t="s">
        <v>23</v>
      </c>
      <c r="BT266" s="14" t="s">
        <v>24</v>
      </c>
      <c r="BU266" s="11"/>
      <c r="BW266" s="120">
        <v>10</v>
      </c>
      <c r="BX266" s="120">
        <f>BR280</f>
        <v>1</v>
      </c>
      <c r="BY266" s="120">
        <f>BS280</f>
        <v>15</v>
      </c>
      <c r="BZ266" s="120">
        <f>BT280</f>
        <v>29</v>
      </c>
      <c r="CA266" s="120">
        <v>5</v>
      </c>
      <c r="CB266" s="120" t="str">
        <f>BR271</f>
        <v>渡辺 </v>
      </c>
      <c r="CC266" s="120" t="str">
        <f>BS271</f>
        <v>亜理沙</v>
      </c>
      <c r="CD266" s="120" t="str">
        <f>BT271</f>
        <v>(福・春日西TC）</v>
      </c>
    </row>
    <row r="267" spans="14:82" ht="13.5">
      <c r="N267" s="132">
        <v>3</v>
      </c>
      <c r="O267" s="50" t="s">
        <v>84</v>
      </c>
      <c r="P267" s="80" t="s">
        <v>304</v>
      </c>
      <c r="Q267" s="154" t="s">
        <v>150</v>
      </c>
      <c r="R267" s="174"/>
      <c r="S267" s="120">
        <v>12</v>
      </c>
      <c r="T267" s="123" t="str">
        <f>O284</f>
        <v>碇</v>
      </c>
      <c r="U267" s="123" t="str">
        <f>P284</f>
        <v>由利絵</v>
      </c>
      <c r="V267" s="123" t="str">
        <f>Q284</f>
        <v>(福・筑紫丘高）</v>
      </c>
      <c r="W267" s="120">
        <v>6</v>
      </c>
      <c r="X267" s="123" t="str">
        <f>O273</f>
        <v>宮本</v>
      </c>
      <c r="Y267" s="123" t="str">
        <f>P273</f>
        <v>佳乃</v>
      </c>
      <c r="Z267" s="123" t="str">
        <f>Q273</f>
        <v>（福・西南学院高）</v>
      </c>
      <c r="AB267" s="132">
        <v>3</v>
      </c>
      <c r="AC267" s="50" t="s">
        <v>84</v>
      </c>
      <c r="AD267" s="52" t="s">
        <v>304</v>
      </c>
      <c r="AE267" s="54" t="s">
        <v>150</v>
      </c>
      <c r="AF267" s="166"/>
      <c r="AG267" s="120">
        <v>6</v>
      </c>
      <c r="AH267" s="123" t="str">
        <f>AC272</f>
        <v>樋口</v>
      </c>
      <c r="AI267" s="123" t="str">
        <f>AD272</f>
        <v>菜保</v>
      </c>
      <c r="AJ267" s="123" t="str">
        <f>AE272</f>
        <v>(福・西南学院高）</v>
      </c>
      <c r="AK267" s="120">
        <v>6</v>
      </c>
      <c r="AL267" s="123" t="str">
        <f>AC273</f>
        <v>宮本</v>
      </c>
      <c r="AM267" s="123" t="str">
        <f>AD273</f>
        <v>佳乃</v>
      </c>
      <c r="AN267" s="123" t="str">
        <f>AE273</f>
        <v>（福・西南学院高）</v>
      </c>
      <c r="AP267" s="115">
        <v>3</v>
      </c>
      <c r="AQ267" s="16" t="s">
        <v>25</v>
      </c>
      <c r="AR267" s="50" t="s">
        <v>26</v>
      </c>
      <c r="AS267" s="14" t="s">
        <v>24</v>
      </c>
      <c r="AT267" s="11"/>
      <c r="AV267" s="120">
        <v>11</v>
      </c>
      <c r="AW267" s="120">
        <f>AQ282</f>
        <v>3</v>
      </c>
      <c r="AX267" s="120">
        <f>AR282</f>
        <v>17</v>
      </c>
      <c r="AY267" s="120">
        <f>AS282</f>
        <v>31</v>
      </c>
      <c r="AZ267" s="120">
        <v>6</v>
      </c>
      <c r="BA267" s="120" t="str">
        <f>AQ273</f>
        <v>葉山</v>
      </c>
      <c r="BB267" s="120" t="str">
        <f>AR273</f>
        <v>由貴</v>
      </c>
      <c r="BC267" s="120" t="str">
        <f>AS273</f>
        <v>(福・柳川高)</v>
      </c>
      <c r="BI267" s="11"/>
      <c r="BQ267" s="115">
        <v>3</v>
      </c>
      <c r="BR267" s="16" t="s">
        <v>25</v>
      </c>
      <c r="BS267" s="50" t="s">
        <v>26</v>
      </c>
      <c r="BT267" s="14" t="s">
        <v>24</v>
      </c>
      <c r="BU267" s="11"/>
      <c r="BW267" s="120">
        <v>11</v>
      </c>
      <c r="BX267" s="120">
        <f>BR282</f>
        <v>3</v>
      </c>
      <c r="BY267" s="120">
        <f>BS282</f>
        <v>17</v>
      </c>
      <c r="BZ267" s="120">
        <f>BT282</f>
        <v>31</v>
      </c>
      <c r="CA267" s="120">
        <v>6</v>
      </c>
      <c r="CB267" s="120" t="str">
        <f>BR273</f>
        <v>葉山</v>
      </c>
      <c r="CC267" s="120" t="str">
        <f>BS273</f>
        <v>由貴</v>
      </c>
      <c r="CD267" s="120" t="str">
        <f>BT273</f>
        <v>(福・柳川高)</v>
      </c>
    </row>
    <row r="268" spans="14:82" ht="13.5">
      <c r="N268" s="132">
        <v>4</v>
      </c>
      <c r="O268" s="50" t="s">
        <v>128</v>
      </c>
      <c r="P268" s="80" t="s">
        <v>129</v>
      </c>
      <c r="Q268" s="151" t="s">
        <v>125</v>
      </c>
      <c r="R268" s="176"/>
      <c r="S268" s="120">
        <v>13</v>
      </c>
      <c r="T268" s="123" t="str">
        <f>O286</f>
        <v>上田</v>
      </c>
      <c r="U268" s="123" t="str">
        <f>P286</f>
        <v>沙矢香</v>
      </c>
      <c r="V268" s="123" t="str">
        <f>Q286</f>
        <v>(福・小倉高）</v>
      </c>
      <c r="W268" s="120">
        <v>7</v>
      </c>
      <c r="X268" s="123" t="str">
        <f>O275</f>
        <v>山元</v>
      </c>
      <c r="Y268" s="123" t="str">
        <f>P275</f>
        <v>優果里</v>
      </c>
      <c r="Z268" s="123" t="str">
        <f>Q275</f>
        <v>(福・福岡女学院高）</v>
      </c>
      <c r="AB268" s="132">
        <v>4</v>
      </c>
      <c r="AC268" s="50" t="s">
        <v>128</v>
      </c>
      <c r="AD268" s="52" t="s">
        <v>129</v>
      </c>
      <c r="AE268" s="51" t="s">
        <v>125</v>
      </c>
      <c r="AF268" s="48"/>
      <c r="AG268" s="120">
        <v>7</v>
      </c>
      <c r="AH268" s="123" t="str">
        <f>AC274</f>
        <v>船越</v>
      </c>
      <c r="AI268" s="123" t="str">
        <f>AD274</f>
        <v>さやか</v>
      </c>
      <c r="AJ268" s="123" t="str">
        <f>AE274</f>
        <v>(福・福岡女学院高）</v>
      </c>
      <c r="AK268" s="120">
        <v>7</v>
      </c>
      <c r="AL268" s="123" t="str">
        <f>AC275</f>
        <v>山元</v>
      </c>
      <c r="AM268" s="123" t="str">
        <f>AD275</f>
        <v>優果里</v>
      </c>
      <c r="AN268" s="123" t="str">
        <f>AE275</f>
        <v>(福・福岡女学院高）</v>
      </c>
      <c r="AP268" s="115">
        <v>4</v>
      </c>
      <c r="AQ268" s="17" t="s">
        <v>305</v>
      </c>
      <c r="AR268" s="49" t="s">
        <v>27</v>
      </c>
      <c r="AS268" s="18" t="s">
        <v>28</v>
      </c>
      <c r="AT268" s="48"/>
      <c r="AV268" s="120">
        <v>12</v>
      </c>
      <c r="AW268" s="120">
        <f>AQ284</f>
        <v>5</v>
      </c>
      <c r="AX268" s="120">
        <f>AR284</f>
        <v>19</v>
      </c>
      <c r="AY268" s="120">
        <f>AS284</f>
        <v>33</v>
      </c>
      <c r="AZ268" s="120">
        <v>7</v>
      </c>
      <c r="BA268" s="120" t="str">
        <f>AQ275</f>
        <v>平川</v>
      </c>
      <c r="BB268" s="120" t="str">
        <f>AR275</f>
        <v>睦</v>
      </c>
      <c r="BC268" s="120" t="str">
        <f>AS275</f>
        <v>(福・ﾃﾞｨﾉTC)</v>
      </c>
      <c r="BI268" s="48"/>
      <c r="BQ268" s="115">
        <v>4</v>
      </c>
      <c r="BR268" s="17" t="s">
        <v>305</v>
      </c>
      <c r="BS268" s="49" t="s">
        <v>27</v>
      </c>
      <c r="BT268" s="18" t="s">
        <v>28</v>
      </c>
      <c r="BU268" s="48"/>
      <c r="BW268" s="120">
        <v>12</v>
      </c>
      <c r="BX268" s="120">
        <f>BR284</f>
        <v>5</v>
      </c>
      <c r="BY268" s="120">
        <f>BS284</f>
        <v>19</v>
      </c>
      <c r="BZ268" s="120">
        <f>BT284</f>
        <v>33</v>
      </c>
      <c r="CA268" s="120">
        <v>7</v>
      </c>
      <c r="CB268" s="120" t="str">
        <f>BR275</f>
        <v>平川</v>
      </c>
      <c r="CC268" s="120" t="str">
        <f>BS275</f>
        <v>睦</v>
      </c>
      <c r="CD268" s="120" t="str">
        <f>BT275</f>
        <v>(福・ﾃﾞｨﾉTC)</v>
      </c>
    </row>
    <row r="269" spans="14:82" ht="13.5">
      <c r="N269" s="132">
        <v>4</v>
      </c>
      <c r="O269" s="50" t="s">
        <v>93</v>
      </c>
      <c r="P269" s="80" t="s">
        <v>130</v>
      </c>
      <c r="Q269" s="151" t="s">
        <v>125</v>
      </c>
      <c r="R269" s="176"/>
      <c r="S269" s="120">
        <v>14</v>
      </c>
      <c r="T269" s="123" t="str">
        <f>O288</f>
        <v>江頭</v>
      </c>
      <c r="U269" s="123" t="str">
        <f>P288</f>
        <v>陽子</v>
      </c>
      <c r="V269" s="123" t="str">
        <f>Q288</f>
        <v>(福・西南学院高）</v>
      </c>
      <c r="W269" s="120">
        <v>8</v>
      </c>
      <c r="X269" s="123" t="str">
        <f>O277</f>
        <v>山田</v>
      </c>
      <c r="Y269" s="123" t="str">
        <f>P277</f>
        <v>優子</v>
      </c>
      <c r="Z269" s="123" t="str">
        <f>Q277</f>
        <v>(福・九州女子高）</v>
      </c>
      <c r="AB269" s="132">
        <v>4</v>
      </c>
      <c r="AC269" s="50" t="s">
        <v>93</v>
      </c>
      <c r="AD269" s="52" t="s">
        <v>130</v>
      </c>
      <c r="AE269" s="51" t="s">
        <v>125</v>
      </c>
      <c r="AF269" s="48"/>
      <c r="AG269" s="120">
        <v>8</v>
      </c>
      <c r="AH269" s="123" t="str">
        <f>AC276</f>
        <v>相浦</v>
      </c>
      <c r="AI269" s="123" t="str">
        <f>AD276</f>
        <v>沙織</v>
      </c>
      <c r="AJ269" s="123" t="str">
        <f>AE276</f>
        <v>(福・九州女子高）</v>
      </c>
      <c r="AK269" s="120">
        <v>8</v>
      </c>
      <c r="AL269" s="123" t="str">
        <f>AC277</f>
        <v>山田</v>
      </c>
      <c r="AM269" s="123" t="str">
        <f>AD277</f>
        <v>優子</v>
      </c>
      <c r="AN269" s="123" t="str">
        <f>AE277</f>
        <v>(福・九州女子高）</v>
      </c>
      <c r="AP269" s="115">
        <v>4</v>
      </c>
      <c r="AQ269" s="17" t="s">
        <v>29</v>
      </c>
      <c r="AR269" s="49" t="s">
        <v>30</v>
      </c>
      <c r="AS269" s="18" t="s">
        <v>28</v>
      </c>
      <c r="AT269" s="48"/>
      <c r="AV269" s="120">
        <v>13</v>
      </c>
      <c r="AW269" s="120">
        <f>AQ286</f>
        <v>7</v>
      </c>
      <c r="AX269" s="120">
        <f>AR286</f>
        <v>21</v>
      </c>
      <c r="AY269" s="120">
        <f>AS286</f>
        <v>35</v>
      </c>
      <c r="AZ269" s="120">
        <v>8</v>
      </c>
      <c r="BA269" s="120" t="str">
        <f>AQ277</f>
        <v>八木</v>
      </c>
      <c r="BB269" s="120" t="str">
        <f>AR277</f>
        <v>梓</v>
      </c>
      <c r="BC269" s="120" t="str">
        <f>AS277</f>
        <v>(福・吉田TS)</v>
      </c>
      <c r="BI269" s="48"/>
      <c r="BQ269" s="115">
        <v>4</v>
      </c>
      <c r="BR269" s="17" t="s">
        <v>29</v>
      </c>
      <c r="BS269" s="49" t="s">
        <v>30</v>
      </c>
      <c r="BT269" s="18" t="s">
        <v>28</v>
      </c>
      <c r="BU269" s="48"/>
      <c r="BW269" s="120">
        <v>13</v>
      </c>
      <c r="BX269" s="120">
        <f>BR286</f>
        <v>7</v>
      </c>
      <c r="BY269" s="120">
        <f>BS286</f>
        <v>21</v>
      </c>
      <c r="BZ269" s="120">
        <f>BT286</f>
        <v>35</v>
      </c>
      <c r="CA269" s="120">
        <v>8</v>
      </c>
      <c r="CB269" s="120" t="str">
        <f>BR277</f>
        <v>八木</v>
      </c>
      <c r="CC269" s="120" t="str">
        <f>BS277</f>
        <v>梓</v>
      </c>
      <c r="CD269" s="120" t="str">
        <f>BT277</f>
        <v>(福・吉田TS)</v>
      </c>
    </row>
    <row r="270" spans="14:82" ht="13.5">
      <c r="N270" s="134">
        <v>5</v>
      </c>
      <c r="O270" s="50" t="s">
        <v>90</v>
      </c>
      <c r="P270" s="80" t="s">
        <v>91</v>
      </c>
      <c r="Q270" s="151" t="s">
        <v>92</v>
      </c>
      <c r="R270" s="176"/>
      <c r="S270" s="120">
        <v>15</v>
      </c>
      <c r="T270" s="123" t="str">
        <f>O290</f>
        <v>有田</v>
      </c>
      <c r="U270" s="123" t="str">
        <f>P290</f>
        <v>彩</v>
      </c>
      <c r="V270" s="123" t="str">
        <f>Q290</f>
        <v>(福・筑紫丘高）</v>
      </c>
      <c r="W270" s="120">
        <v>9</v>
      </c>
      <c r="X270" s="123" t="str">
        <f>O279</f>
        <v>末次</v>
      </c>
      <c r="Y270" s="123" t="str">
        <f>P279</f>
        <v>晃子</v>
      </c>
      <c r="Z270" s="123" t="str">
        <f>Q279</f>
        <v>(福・柳川高)</v>
      </c>
      <c r="AB270" s="134">
        <v>5</v>
      </c>
      <c r="AC270" s="50" t="s">
        <v>90</v>
      </c>
      <c r="AD270" s="52" t="s">
        <v>91</v>
      </c>
      <c r="AE270" s="51" t="s">
        <v>92</v>
      </c>
      <c r="AF270" s="48"/>
      <c r="AG270" s="120">
        <v>9</v>
      </c>
      <c r="AH270" s="123" t="str">
        <f>AC278</f>
        <v>進士</v>
      </c>
      <c r="AI270" s="123" t="str">
        <f>AD278</f>
        <v>香織</v>
      </c>
      <c r="AJ270" s="123" t="str">
        <f>AE278</f>
        <v>(福・柳川高)</v>
      </c>
      <c r="AK270" s="120">
        <v>9</v>
      </c>
      <c r="AL270" s="123" t="str">
        <f>AC279</f>
        <v>末次</v>
      </c>
      <c r="AM270" s="123" t="str">
        <f>AD279</f>
        <v>晃子</v>
      </c>
      <c r="AN270" s="123" t="str">
        <f>AE279</f>
        <v>(福・柳川高)</v>
      </c>
      <c r="AP270" s="115">
        <v>5</v>
      </c>
      <c r="AQ270" s="17" t="s">
        <v>7</v>
      </c>
      <c r="AR270" s="49" t="s">
        <v>8</v>
      </c>
      <c r="AS270" s="14" t="s">
        <v>151</v>
      </c>
      <c r="AT270" s="11"/>
      <c r="AV270" s="120">
        <v>14</v>
      </c>
      <c r="AW270" s="120">
        <f>AQ288</f>
        <v>9</v>
      </c>
      <c r="AX270" s="120">
        <f>AR288</f>
        <v>23</v>
      </c>
      <c r="AY270" s="120">
        <f>AS288</f>
        <v>37</v>
      </c>
      <c r="AZ270" s="120">
        <v>9</v>
      </c>
      <c r="BA270" s="120" t="str">
        <f>AQ279</f>
        <v>白石</v>
      </c>
      <c r="BB270" s="120" t="str">
        <f>AR279</f>
        <v>治絵</v>
      </c>
      <c r="BC270" s="120" t="str">
        <f>AS279</f>
        <v>(福・筑紫女学園高)</v>
      </c>
      <c r="BI270" s="11"/>
      <c r="BQ270" s="115">
        <v>5</v>
      </c>
      <c r="BR270" s="17" t="s">
        <v>7</v>
      </c>
      <c r="BS270" s="49" t="s">
        <v>8</v>
      </c>
      <c r="BT270" s="14" t="s">
        <v>151</v>
      </c>
      <c r="BU270" s="11"/>
      <c r="BW270" s="120">
        <v>14</v>
      </c>
      <c r="BX270" s="120">
        <f>BR288</f>
        <v>9</v>
      </c>
      <c r="BY270" s="120">
        <f>BS288</f>
        <v>23</v>
      </c>
      <c r="BZ270" s="120">
        <f>BT288</f>
        <v>37</v>
      </c>
      <c r="CA270" s="120">
        <v>9</v>
      </c>
      <c r="CB270" s="120" t="str">
        <f>BR279</f>
        <v>白石</v>
      </c>
      <c r="CC270" s="120" t="str">
        <f>BS279</f>
        <v>治絵</v>
      </c>
      <c r="CD270" s="120" t="str">
        <f>BT279</f>
        <v>(福・筑紫女学園高)</v>
      </c>
    </row>
    <row r="271" spans="14:82" ht="13.5">
      <c r="N271" s="134">
        <v>5</v>
      </c>
      <c r="O271" s="49" t="s">
        <v>93</v>
      </c>
      <c r="P271" s="151" t="s">
        <v>94</v>
      </c>
      <c r="Q271" s="151" t="s">
        <v>92</v>
      </c>
      <c r="R271" s="176"/>
      <c r="S271" s="120">
        <v>16</v>
      </c>
      <c r="T271" s="123" t="str">
        <f>O292</f>
        <v>平木</v>
      </c>
      <c r="U271" s="123" t="str">
        <f>P292</f>
        <v>朝子</v>
      </c>
      <c r="V271" s="123" t="str">
        <f>Q292</f>
        <v>(福・筑紫女学園高)</v>
      </c>
      <c r="W271" s="120">
        <v>10</v>
      </c>
      <c r="X271" s="123" t="str">
        <f>O281</f>
        <v>諸隈</v>
      </c>
      <c r="Y271" s="123" t="str">
        <f>P281</f>
        <v>美波</v>
      </c>
      <c r="Z271" s="123" t="str">
        <f>Q281</f>
        <v>(福・筑紫丘高）</v>
      </c>
      <c r="AB271" s="134">
        <v>5</v>
      </c>
      <c r="AC271" s="49" t="s">
        <v>93</v>
      </c>
      <c r="AD271" s="51" t="s">
        <v>94</v>
      </c>
      <c r="AE271" s="51" t="s">
        <v>92</v>
      </c>
      <c r="AF271" s="48"/>
      <c r="AG271" s="120">
        <v>10</v>
      </c>
      <c r="AH271" s="123" t="str">
        <f>AC280</f>
        <v>三井島</v>
      </c>
      <c r="AI271" s="123" t="str">
        <f>AD280</f>
        <v>美咲</v>
      </c>
      <c r="AJ271" s="123" t="str">
        <f>AE280</f>
        <v>(福・筑紫丘高）</v>
      </c>
      <c r="AK271" s="120">
        <v>10</v>
      </c>
      <c r="AL271" s="123" t="str">
        <f>AC281</f>
        <v>諸隈</v>
      </c>
      <c r="AM271" s="123" t="str">
        <f>AD281</f>
        <v>美波</v>
      </c>
      <c r="AN271" s="123" t="str">
        <f>AE281</f>
        <v>(福・筑紫丘高）</v>
      </c>
      <c r="AP271" s="115">
        <v>5</v>
      </c>
      <c r="AQ271" s="16" t="s">
        <v>10</v>
      </c>
      <c r="AR271" s="50" t="s">
        <v>11</v>
      </c>
      <c r="AS271" s="14" t="s">
        <v>9</v>
      </c>
      <c r="AT271" s="11"/>
      <c r="AV271" s="120">
        <v>15</v>
      </c>
      <c r="AW271" s="120">
        <f>AQ290</f>
        <v>11</v>
      </c>
      <c r="AX271" s="120">
        <f>AR290</f>
        <v>25</v>
      </c>
      <c r="AY271" s="120">
        <f>AS290</f>
        <v>39</v>
      </c>
      <c r="AZ271" s="120">
        <v>10</v>
      </c>
      <c r="BA271" s="120">
        <f>AQ281</f>
        <v>2</v>
      </c>
      <c r="BB271" s="120">
        <f>AR281</f>
        <v>16</v>
      </c>
      <c r="BC271" s="120">
        <f>AS281</f>
        <v>30</v>
      </c>
      <c r="BI271" s="11"/>
      <c r="BQ271" s="115">
        <v>5</v>
      </c>
      <c r="BR271" s="16" t="s">
        <v>10</v>
      </c>
      <c r="BS271" s="50" t="s">
        <v>11</v>
      </c>
      <c r="BT271" s="14" t="s">
        <v>9</v>
      </c>
      <c r="BU271" s="11"/>
      <c r="BW271" s="120">
        <v>15</v>
      </c>
      <c r="BX271" s="120">
        <f>BR290</f>
        <v>11</v>
      </c>
      <c r="BY271" s="120">
        <f>BS290</f>
        <v>25</v>
      </c>
      <c r="BZ271" s="120">
        <f>BT290</f>
        <v>39</v>
      </c>
      <c r="CA271" s="120">
        <v>10</v>
      </c>
      <c r="CB271" s="120">
        <f>BR281</f>
        <v>2</v>
      </c>
      <c r="CC271" s="120">
        <f>BS281</f>
        <v>16</v>
      </c>
      <c r="CD271" s="120">
        <f>BT281</f>
        <v>30</v>
      </c>
    </row>
    <row r="272" spans="14:82" ht="13.5">
      <c r="N272" s="134">
        <v>6</v>
      </c>
      <c r="O272" s="50" t="s">
        <v>76</v>
      </c>
      <c r="P272" s="80" t="s">
        <v>306</v>
      </c>
      <c r="Q272" s="154" t="s">
        <v>150</v>
      </c>
      <c r="R272" s="174"/>
      <c r="S272" s="120">
        <v>17</v>
      </c>
      <c r="T272" s="123" t="str">
        <f>O294</f>
        <v>川添</v>
      </c>
      <c r="U272" s="123" t="str">
        <f>P294</f>
        <v>静香</v>
      </c>
      <c r="V272" s="123" t="str">
        <f>Q294</f>
        <v>(福・筑紫女学園高)</v>
      </c>
      <c r="W272" s="120">
        <v>11</v>
      </c>
      <c r="X272" s="123" t="str">
        <f>O283</f>
        <v>真辺</v>
      </c>
      <c r="Y272" s="123" t="str">
        <f>P283</f>
        <v>加奈絵</v>
      </c>
      <c r="Z272" s="123" t="str">
        <f>Q283</f>
        <v>(福・小倉高）</v>
      </c>
      <c r="AB272" s="134">
        <v>6</v>
      </c>
      <c r="AC272" s="50" t="s">
        <v>76</v>
      </c>
      <c r="AD272" s="52" t="s">
        <v>306</v>
      </c>
      <c r="AE272" s="54" t="s">
        <v>150</v>
      </c>
      <c r="AF272" s="166"/>
      <c r="AG272" s="120">
        <v>11</v>
      </c>
      <c r="AH272" s="123" t="str">
        <f>AC282</f>
        <v>勝本</v>
      </c>
      <c r="AI272" s="123" t="str">
        <f>AD282</f>
        <v>絵美</v>
      </c>
      <c r="AJ272" s="123" t="str">
        <f>AE282</f>
        <v>(福・小倉高）</v>
      </c>
      <c r="AK272" s="120">
        <v>11</v>
      </c>
      <c r="AL272" s="123" t="str">
        <f>AC283</f>
        <v>真辺</v>
      </c>
      <c r="AM272" s="123" t="str">
        <f>AD283</f>
        <v>加奈絵</v>
      </c>
      <c r="AN272" s="123" t="str">
        <f>AE283</f>
        <v>(福・小倉高）</v>
      </c>
      <c r="AP272" s="115">
        <v>6</v>
      </c>
      <c r="AQ272" s="17" t="s">
        <v>307</v>
      </c>
      <c r="AR272" s="49" t="s">
        <v>39</v>
      </c>
      <c r="AS272" s="18" t="s">
        <v>40</v>
      </c>
      <c r="AT272" s="48"/>
      <c r="AV272" s="120">
        <v>16</v>
      </c>
      <c r="AW272" s="120">
        <f>AQ292</f>
        <v>13</v>
      </c>
      <c r="AX272" s="120">
        <f>AR292</f>
        <v>27</v>
      </c>
      <c r="AY272" s="120">
        <f>AS292</f>
        <v>41</v>
      </c>
      <c r="AZ272" s="120">
        <v>11</v>
      </c>
      <c r="BA272" s="120">
        <f>AQ283</f>
        <v>4</v>
      </c>
      <c r="BB272" s="120">
        <f>AR283</f>
        <v>18</v>
      </c>
      <c r="BC272" s="120">
        <f>AS283</f>
        <v>32</v>
      </c>
      <c r="BI272" s="48"/>
      <c r="BQ272" s="115">
        <v>6</v>
      </c>
      <c r="BR272" s="17" t="s">
        <v>307</v>
      </c>
      <c r="BS272" s="49" t="s">
        <v>39</v>
      </c>
      <c r="BT272" s="18" t="s">
        <v>40</v>
      </c>
      <c r="BU272" s="48"/>
      <c r="BW272" s="120">
        <v>16</v>
      </c>
      <c r="BX272" s="120">
        <f>BR292</f>
        <v>13</v>
      </c>
      <c r="BY272" s="120">
        <f>BS292</f>
        <v>27</v>
      </c>
      <c r="BZ272" s="120">
        <f>BT292</f>
        <v>41</v>
      </c>
      <c r="CA272" s="120">
        <v>11</v>
      </c>
      <c r="CB272" s="120">
        <f>BR283</f>
        <v>4</v>
      </c>
      <c r="CC272" s="120">
        <f>BS283</f>
        <v>18</v>
      </c>
      <c r="CD272" s="120">
        <f>BT283</f>
        <v>32</v>
      </c>
    </row>
    <row r="273" spans="14:82" ht="13.5">
      <c r="N273" s="134">
        <v>6</v>
      </c>
      <c r="O273" s="50" t="s">
        <v>77</v>
      </c>
      <c r="P273" s="80" t="s">
        <v>308</v>
      </c>
      <c r="Q273" s="154" t="s">
        <v>71</v>
      </c>
      <c r="R273" s="174"/>
      <c r="S273" s="120">
        <v>18</v>
      </c>
      <c r="T273" s="123" t="str">
        <f>O296</f>
        <v>石松</v>
      </c>
      <c r="U273" s="123" t="str">
        <f>P296</f>
        <v>結衣子</v>
      </c>
      <c r="V273" s="123" t="str">
        <f>Q296</f>
        <v>(福・西南学院高）</v>
      </c>
      <c r="W273" s="120">
        <v>12</v>
      </c>
      <c r="X273" s="123" t="str">
        <f>O285</f>
        <v>林</v>
      </c>
      <c r="Y273" s="123" t="str">
        <f>P285</f>
        <v>珠希</v>
      </c>
      <c r="Z273" s="123" t="str">
        <f>Q285</f>
        <v>(福・筑紫丘高）</v>
      </c>
      <c r="AB273" s="134">
        <v>6</v>
      </c>
      <c r="AC273" s="50" t="s">
        <v>77</v>
      </c>
      <c r="AD273" s="52" t="s">
        <v>308</v>
      </c>
      <c r="AE273" s="54" t="s">
        <v>71</v>
      </c>
      <c r="AF273" s="166"/>
      <c r="AG273" s="120">
        <v>12</v>
      </c>
      <c r="AH273" s="123" t="str">
        <f>AC284</f>
        <v>碇</v>
      </c>
      <c r="AI273" s="123" t="str">
        <f>AD284</f>
        <v>由利絵</v>
      </c>
      <c r="AJ273" s="123" t="str">
        <f>AE284</f>
        <v>(福・筑紫丘高）</v>
      </c>
      <c r="AK273" s="120">
        <v>12</v>
      </c>
      <c r="AL273" s="123" t="str">
        <f>AC285</f>
        <v>林</v>
      </c>
      <c r="AM273" s="123" t="str">
        <f>AD285</f>
        <v>珠希</v>
      </c>
      <c r="AN273" s="123" t="str">
        <f>AE285</f>
        <v>(福・筑紫丘高）</v>
      </c>
      <c r="AP273" s="115">
        <v>6</v>
      </c>
      <c r="AQ273" s="16" t="s">
        <v>41</v>
      </c>
      <c r="AR273" s="52" t="s">
        <v>42</v>
      </c>
      <c r="AS273" s="14" t="s">
        <v>43</v>
      </c>
      <c r="AT273" s="11"/>
      <c r="AZ273" s="120">
        <v>12</v>
      </c>
      <c r="BA273" s="120">
        <f>AQ285</f>
        <v>6</v>
      </c>
      <c r="BB273" s="120">
        <f>AR285</f>
        <v>20</v>
      </c>
      <c r="BC273" s="120">
        <f>AS285</f>
        <v>34</v>
      </c>
      <c r="BI273" s="11"/>
      <c r="BQ273" s="115">
        <v>6</v>
      </c>
      <c r="BR273" s="16" t="s">
        <v>41</v>
      </c>
      <c r="BS273" s="52" t="s">
        <v>42</v>
      </c>
      <c r="BT273" s="14" t="s">
        <v>43</v>
      </c>
      <c r="BU273" s="11"/>
      <c r="CA273" s="120">
        <v>12</v>
      </c>
      <c r="CB273" s="120">
        <f>BR285</f>
        <v>6</v>
      </c>
      <c r="CC273" s="120">
        <f>BS285</f>
        <v>20</v>
      </c>
      <c r="CD273" s="120">
        <f>BT285</f>
        <v>34</v>
      </c>
    </row>
    <row r="274" spans="14:82" ht="13.5">
      <c r="N274" s="134">
        <v>7</v>
      </c>
      <c r="O274" s="50" t="s">
        <v>124</v>
      </c>
      <c r="P274" s="80" t="s">
        <v>309</v>
      </c>
      <c r="Q274" s="151" t="s">
        <v>125</v>
      </c>
      <c r="R274" s="176"/>
      <c r="S274" s="120">
        <v>19</v>
      </c>
      <c r="T274" s="123" t="str">
        <f>O298</f>
        <v>保坂</v>
      </c>
      <c r="U274" s="123" t="str">
        <f>P298</f>
        <v>絵里</v>
      </c>
      <c r="V274" s="123" t="str">
        <f>Q298</f>
        <v>(福・西南学院高）</v>
      </c>
      <c r="W274" s="120">
        <v>13</v>
      </c>
      <c r="X274" s="123" t="str">
        <f>O287</f>
        <v>藤本</v>
      </c>
      <c r="Y274" s="123" t="str">
        <f>P287</f>
        <v>朝美</v>
      </c>
      <c r="Z274" s="123" t="str">
        <f>Q287</f>
        <v>(福・小倉高）</v>
      </c>
      <c r="AB274" s="134">
        <v>7</v>
      </c>
      <c r="AC274" s="50" t="s">
        <v>124</v>
      </c>
      <c r="AD274" s="52" t="s">
        <v>309</v>
      </c>
      <c r="AE274" s="51" t="s">
        <v>125</v>
      </c>
      <c r="AF274" s="48"/>
      <c r="AG274" s="120">
        <v>13</v>
      </c>
      <c r="AH274" s="123" t="str">
        <f>AC286</f>
        <v>上田</v>
      </c>
      <c r="AI274" s="123" t="str">
        <f>AD286</f>
        <v>沙矢香</v>
      </c>
      <c r="AJ274" s="123" t="str">
        <f>AE286</f>
        <v>(福・小倉高）</v>
      </c>
      <c r="AK274" s="120">
        <v>13</v>
      </c>
      <c r="AL274" s="123" t="str">
        <f>AC287</f>
        <v>藤本</v>
      </c>
      <c r="AM274" s="123" t="str">
        <f>AD287</f>
        <v>朝美</v>
      </c>
      <c r="AN274" s="123" t="str">
        <f>AE287</f>
        <v>(福・小倉高）</v>
      </c>
      <c r="AP274" s="115">
        <v>7</v>
      </c>
      <c r="AQ274" s="16" t="s">
        <v>33</v>
      </c>
      <c r="AR274" s="52" t="s">
        <v>34</v>
      </c>
      <c r="AS274" s="52" t="s">
        <v>35</v>
      </c>
      <c r="AT274" s="11"/>
      <c r="AZ274" s="120">
        <v>13</v>
      </c>
      <c r="BA274" s="120">
        <f>AQ287</f>
        <v>8</v>
      </c>
      <c r="BB274" s="120">
        <f>AR287</f>
        <v>22</v>
      </c>
      <c r="BC274" s="120">
        <f>AS287</f>
        <v>36</v>
      </c>
      <c r="BI274" s="11"/>
      <c r="BQ274" s="115">
        <v>7</v>
      </c>
      <c r="BR274" s="16" t="s">
        <v>33</v>
      </c>
      <c r="BS274" s="52" t="s">
        <v>34</v>
      </c>
      <c r="BT274" s="52" t="s">
        <v>35</v>
      </c>
      <c r="BU274" s="11"/>
      <c r="CA274" s="120">
        <v>13</v>
      </c>
      <c r="CB274" s="120">
        <f>BR287</f>
        <v>8</v>
      </c>
      <c r="CC274" s="120">
        <f>BS287</f>
        <v>22</v>
      </c>
      <c r="CD274" s="120">
        <f>BT287</f>
        <v>36</v>
      </c>
    </row>
    <row r="275" spans="14:82" ht="13.5">
      <c r="N275" s="134">
        <v>7</v>
      </c>
      <c r="O275" s="50" t="s">
        <v>126</v>
      </c>
      <c r="P275" s="80" t="s">
        <v>127</v>
      </c>
      <c r="Q275" s="151" t="s">
        <v>125</v>
      </c>
      <c r="R275" s="176"/>
      <c r="S275" s="120">
        <v>20</v>
      </c>
      <c r="T275" s="123" t="str">
        <f>O300</f>
        <v>梶原</v>
      </c>
      <c r="U275" s="123" t="str">
        <f>P300</f>
        <v>由美</v>
      </c>
      <c r="V275" s="123" t="str">
        <f>Q300</f>
        <v>(福・福岡女学院高）</v>
      </c>
      <c r="W275" s="120">
        <v>14</v>
      </c>
      <c r="X275" s="123" t="str">
        <f>O289</f>
        <v>野田</v>
      </c>
      <c r="Y275" s="123" t="str">
        <f>P289</f>
        <v>梓</v>
      </c>
      <c r="Z275" s="123" t="str">
        <f>Q289</f>
        <v>(福・西南学院高）</v>
      </c>
      <c r="AB275" s="134">
        <v>7</v>
      </c>
      <c r="AC275" s="50" t="s">
        <v>126</v>
      </c>
      <c r="AD275" s="52" t="s">
        <v>127</v>
      </c>
      <c r="AE275" s="51" t="s">
        <v>125</v>
      </c>
      <c r="AF275" s="48"/>
      <c r="AG275" s="120">
        <v>14</v>
      </c>
      <c r="AH275" s="123" t="str">
        <f>AC288</f>
        <v>江頭</v>
      </c>
      <c r="AI275" s="123" t="str">
        <f>AD288</f>
        <v>陽子</v>
      </c>
      <c r="AJ275" s="123" t="str">
        <f>AE288</f>
        <v>(福・西南学院高）</v>
      </c>
      <c r="AK275" s="120">
        <v>14</v>
      </c>
      <c r="AL275" s="123" t="str">
        <f>AC289</f>
        <v>野田</v>
      </c>
      <c r="AM275" s="123" t="str">
        <f>AD289</f>
        <v>梓</v>
      </c>
      <c r="AN275" s="123" t="str">
        <f>AE289</f>
        <v>(福・西南学院高）</v>
      </c>
      <c r="AP275" s="115">
        <v>7</v>
      </c>
      <c r="AQ275" s="16" t="s">
        <v>36</v>
      </c>
      <c r="AR275" s="52" t="s">
        <v>37</v>
      </c>
      <c r="AS275" s="52" t="s">
        <v>38</v>
      </c>
      <c r="AT275" s="11"/>
      <c r="AZ275" s="120">
        <v>14</v>
      </c>
      <c r="BA275" s="120">
        <f>AQ289</f>
        <v>10</v>
      </c>
      <c r="BB275" s="120">
        <f>AR289</f>
        <v>24</v>
      </c>
      <c r="BC275" s="120">
        <f>AS289</f>
        <v>38</v>
      </c>
      <c r="BI275" s="11"/>
      <c r="BQ275" s="115">
        <v>7</v>
      </c>
      <c r="BR275" s="16" t="s">
        <v>36</v>
      </c>
      <c r="BS275" s="52" t="s">
        <v>37</v>
      </c>
      <c r="BT275" s="52" t="s">
        <v>38</v>
      </c>
      <c r="BU275" s="11"/>
      <c r="CA275" s="120">
        <v>14</v>
      </c>
      <c r="CB275" s="120">
        <f>BR289</f>
        <v>10</v>
      </c>
      <c r="CC275" s="120">
        <f>BS289</f>
        <v>24</v>
      </c>
      <c r="CD275" s="120">
        <f>BT289</f>
        <v>38</v>
      </c>
    </row>
    <row r="276" spans="14:82" ht="13.5">
      <c r="N276" s="134">
        <v>8</v>
      </c>
      <c r="O276" s="50" t="s">
        <v>56</v>
      </c>
      <c r="P276" s="80" t="s">
        <v>310</v>
      </c>
      <c r="Q276" s="80" t="s">
        <v>58</v>
      </c>
      <c r="R276" s="172"/>
      <c r="S276" s="120">
        <v>21</v>
      </c>
      <c r="T276" s="123" t="str">
        <f>O302</f>
        <v>井上</v>
      </c>
      <c r="U276" s="123" t="str">
        <f>P302</f>
        <v>裕美</v>
      </c>
      <c r="V276" s="123" t="str">
        <f>Q302</f>
        <v>(福・糸島高）</v>
      </c>
      <c r="W276" s="120">
        <v>15</v>
      </c>
      <c r="X276" s="123" t="str">
        <f>O291</f>
        <v>松添</v>
      </c>
      <c r="Y276" s="123" t="str">
        <f>P291</f>
        <v>愛子</v>
      </c>
      <c r="Z276" s="123" t="str">
        <f>Q291</f>
        <v>(福・筑紫丘高）</v>
      </c>
      <c r="AB276" s="134">
        <v>8</v>
      </c>
      <c r="AC276" s="50" t="s">
        <v>56</v>
      </c>
      <c r="AD276" s="52" t="s">
        <v>310</v>
      </c>
      <c r="AE276" s="52" t="s">
        <v>58</v>
      </c>
      <c r="AF276" s="11"/>
      <c r="AG276" s="120">
        <v>15</v>
      </c>
      <c r="AH276" s="123" t="str">
        <f>AC290</f>
        <v>有田</v>
      </c>
      <c r="AI276" s="123" t="str">
        <f>AD290</f>
        <v>彩</v>
      </c>
      <c r="AJ276" s="123" t="str">
        <f>AE290</f>
        <v>(福・筑紫丘高）</v>
      </c>
      <c r="AK276" s="120">
        <v>15</v>
      </c>
      <c r="AL276" s="123" t="str">
        <f>AC291</f>
        <v>松添</v>
      </c>
      <c r="AM276" s="123" t="str">
        <f>AD291</f>
        <v>愛子</v>
      </c>
      <c r="AN276" s="123" t="str">
        <f>AE291</f>
        <v>(福・筑紫丘高）</v>
      </c>
      <c r="AP276" s="115">
        <v>8</v>
      </c>
      <c r="AQ276" s="16" t="s">
        <v>44</v>
      </c>
      <c r="AR276" s="50" t="s">
        <v>45</v>
      </c>
      <c r="AS276" s="14" t="s">
        <v>18</v>
      </c>
      <c r="AT276" s="11"/>
      <c r="AZ276" s="120">
        <v>15</v>
      </c>
      <c r="BA276" s="120">
        <f>AQ291</f>
        <v>12</v>
      </c>
      <c r="BB276" s="120">
        <f>AR291</f>
        <v>26</v>
      </c>
      <c r="BC276" s="120">
        <f>AS291</f>
        <v>40</v>
      </c>
      <c r="BI276" s="11"/>
      <c r="BQ276" s="115">
        <v>8</v>
      </c>
      <c r="BR276" s="16" t="s">
        <v>44</v>
      </c>
      <c r="BS276" s="50" t="s">
        <v>45</v>
      </c>
      <c r="BT276" s="14" t="s">
        <v>18</v>
      </c>
      <c r="BU276" s="11"/>
      <c r="CA276" s="120">
        <v>15</v>
      </c>
      <c r="CB276" s="120">
        <f>BR291</f>
        <v>12</v>
      </c>
      <c r="CC276" s="120">
        <f>BS291</f>
        <v>26</v>
      </c>
      <c r="CD276" s="120">
        <f>BT291</f>
        <v>40</v>
      </c>
    </row>
    <row r="277" spans="14:82" ht="13.5">
      <c r="N277" s="134">
        <v>8</v>
      </c>
      <c r="O277" s="50" t="s">
        <v>57</v>
      </c>
      <c r="P277" s="80" t="s">
        <v>311</v>
      </c>
      <c r="Q277" s="80" t="s">
        <v>58</v>
      </c>
      <c r="R277" s="172"/>
      <c r="S277" s="120">
        <v>22</v>
      </c>
      <c r="T277" s="123" t="str">
        <f>O304</f>
        <v>日隈</v>
      </c>
      <c r="U277" s="123" t="str">
        <f>P304</f>
        <v>裕美</v>
      </c>
      <c r="V277" s="123" t="str">
        <f>Q304</f>
        <v>(福・柳川高)</v>
      </c>
      <c r="W277" s="120">
        <v>16</v>
      </c>
      <c r="X277" s="123" t="str">
        <f>O293</f>
        <v>三好</v>
      </c>
      <c r="Y277" s="123" t="str">
        <f>P293</f>
        <v>智絵</v>
      </c>
      <c r="Z277" s="123" t="str">
        <f>Q293</f>
        <v>(福・筑紫女学園高)</v>
      </c>
      <c r="AB277" s="134">
        <v>8</v>
      </c>
      <c r="AC277" s="50" t="s">
        <v>57</v>
      </c>
      <c r="AD277" s="52" t="s">
        <v>311</v>
      </c>
      <c r="AE277" s="52" t="s">
        <v>58</v>
      </c>
      <c r="AF277" s="11"/>
      <c r="AG277" s="120">
        <v>16</v>
      </c>
      <c r="AH277" s="123" t="str">
        <f>AC292</f>
        <v>平木</v>
      </c>
      <c r="AI277" s="123" t="str">
        <f>AD292</f>
        <v>朝子</v>
      </c>
      <c r="AJ277" s="123" t="str">
        <f>AE292</f>
        <v>(福・筑紫女学園高)</v>
      </c>
      <c r="AK277" s="120">
        <v>16</v>
      </c>
      <c r="AL277" s="123" t="str">
        <f>AC293</f>
        <v>三好</v>
      </c>
      <c r="AM277" s="123" t="str">
        <f>AD293</f>
        <v>智絵</v>
      </c>
      <c r="AN277" s="123" t="str">
        <f>AE293</f>
        <v>(福・筑紫女学園高)</v>
      </c>
      <c r="AP277" s="115">
        <v>8</v>
      </c>
      <c r="AQ277" s="16" t="s">
        <v>46</v>
      </c>
      <c r="AR277" s="50" t="s">
        <v>47</v>
      </c>
      <c r="AS277" s="14" t="s">
        <v>35</v>
      </c>
      <c r="AT277" s="11"/>
      <c r="AZ277" s="120">
        <v>16</v>
      </c>
      <c r="BA277" s="120">
        <f>AQ293</f>
        <v>14</v>
      </c>
      <c r="BB277" s="120">
        <f>AR293</f>
        <v>28</v>
      </c>
      <c r="BC277" s="120">
        <f>AS293</f>
        <v>42</v>
      </c>
      <c r="BI277" s="11"/>
      <c r="BQ277" s="115">
        <v>8</v>
      </c>
      <c r="BR277" s="16" t="s">
        <v>46</v>
      </c>
      <c r="BS277" s="50" t="s">
        <v>47</v>
      </c>
      <c r="BT277" s="14" t="s">
        <v>35</v>
      </c>
      <c r="BU277" s="11"/>
      <c r="CA277" s="120">
        <v>16</v>
      </c>
      <c r="CB277" s="120">
        <f>BR293</f>
        <v>14</v>
      </c>
      <c r="CC277" s="120">
        <f>BS293</f>
        <v>28</v>
      </c>
      <c r="CD277" s="120">
        <f>BT293</f>
        <v>42</v>
      </c>
    </row>
    <row r="278" spans="14:73" ht="13.5">
      <c r="N278" s="134">
        <v>9</v>
      </c>
      <c r="O278" s="50" t="s">
        <v>142</v>
      </c>
      <c r="P278" s="80" t="s">
        <v>143</v>
      </c>
      <c r="Q278" s="80" t="s">
        <v>137</v>
      </c>
      <c r="R278" s="172"/>
      <c r="S278" s="120">
        <v>23</v>
      </c>
      <c r="T278" s="123" t="str">
        <f>O306</f>
        <v>BYE</v>
      </c>
      <c r="U278" s="123" t="str">
        <f>P306</f>
        <v> </v>
      </c>
      <c r="V278" s="123" t="str">
        <f>Q306</f>
        <v> </v>
      </c>
      <c r="W278" s="120">
        <v>17</v>
      </c>
      <c r="X278" s="123" t="str">
        <f>O295</f>
        <v>里崎</v>
      </c>
      <c r="Y278" s="123" t="str">
        <f>P295</f>
        <v>麻美</v>
      </c>
      <c r="Z278" s="123" t="str">
        <f>Q295</f>
        <v>(福・筑紫女学園高)</v>
      </c>
      <c r="AB278" s="134">
        <v>9</v>
      </c>
      <c r="AC278" s="50" t="s">
        <v>142</v>
      </c>
      <c r="AD278" s="52" t="s">
        <v>143</v>
      </c>
      <c r="AE278" s="52" t="s">
        <v>137</v>
      </c>
      <c r="AF278" s="11"/>
      <c r="AG278" s="120">
        <v>17</v>
      </c>
      <c r="AH278" s="123" t="str">
        <f>AC294</f>
        <v>川添</v>
      </c>
      <c r="AI278" s="123" t="str">
        <f>AD294</f>
        <v>静香</v>
      </c>
      <c r="AJ278" s="123" t="str">
        <f>AE294</f>
        <v>(福・筑紫女学園高)</v>
      </c>
      <c r="AK278" s="120">
        <v>17</v>
      </c>
      <c r="AL278" s="123" t="str">
        <f>AC295</f>
        <v>里崎</v>
      </c>
      <c r="AM278" s="123" t="str">
        <f>AD295</f>
        <v>麻美</v>
      </c>
      <c r="AN278" s="123" t="str">
        <f>AE295</f>
        <v>(福・筑紫女学園高)</v>
      </c>
      <c r="AP278" s="115">
        <v>9</v>
      </c>
      <c r="AQ278" s="16" t="s">
        <v>312</v>
      </c>
      <c r="AR278" s="50" t="s">
        <v>31</v>
      </c>
      <c r="AS278" s="18" t="s">
        <v>28</v>
      </c>
      <c r="AT278" s="48"/>
      <c r="BI278" s="48"/>
      <c r="BQ278" s="115">
        <v>9</v>
      </c>
      <c r="BR278" s="16" t="s">
        <v>312</v>
      </c>
      <c r="BS278" s="50" t="s">
        <v>31</v>
      </c>
      <c r="BT278" s="18" t="s">
        <v>28</v>
      </c>
      <c r="BU278" s="48"/>
    </row>
    <row r="279" spans="14:73" ht="13.5">
      <c r="N279" s="134">
        <v>9</v>
      </c>
      <c r="O279" s="50" t="s">
        <v>144</v>
      </c>
      <c r="P279" s="80" t="s">
        <v>145</v>
      </c>
      <c r="Q279" s="80" t="s">
        <v>43</v>
      </c>
      <c r="R279" s="172"/>
      <c r="S279" s="120">
        <v>24</v>
      </c>
      <c r="T279" s="123" t="str">
        <f>O308</f>
        <v>森</v>
      </c>
      <c r="U279" s="123" t="str">
        <f>P308</f>
        <v>裕美</v>
      </c>
      <c r="V279" s="123" t="str">
        <f>Q308</f>
        <v>(福・柳川高)</v>
      </c>
      <c r="W279" s="120">
        <v>18</v>
      </c>
      <c r="X279" s="123" t="str">
        <f>O297</f>
        <v>右近</v>
      </c>
      <c r="Y279" s="123" t="str">
        <f>P297</f>
        <v>かよ</v>
      </c>
      <c r="Z279" s="123" t="str">
        <f>Q297</f>
        <v>(福・西南学院高）</v>
      </c>
      <c r="AB279" s="134">
        <v>9</v>
      </c>
      <c r="AC279" s="50" t="s">
        <v>144</v>
      </c>
      <c r="AD279" s="52" t="s">
        <v>145</v>
      </c>
      <c r="AE279" s="52" t="s">
        <v>43</v>
      </c>
      <c r="AF279" s="11"/>
      <c r="AG279" s="120">
        <v>18</v>
      </c>
      <c r="AH279" s="123" t="str">
        <f>AC296</f>
        <v>石松</v>
      </c>
      <c r="AI279" s="123" t="str">
        <f>AD296</f>
        <v>結衣子</v>
      </c>
      <c r="AJ279" s="123" t="str">
        <f>AE296</f>
        <v>(福・西南学院高）</v>
      </c>
      <c r="AK279" s="120">
        <v>18</v>
      </c>
      <c r="AL279" s="123" t="str">
        <f>AC297</f>
        <v>右近</v>
      </c>
      <c r="AM279" s="123" t="str">
        <f>AD297</f>
        <v>かよ</v>
      </c>
      <c r="AN279" s="123" t="str">
        <f>AE297</f>
        <v>(福・西南学院高）</v>
      </c>
      <c r="AP279" s="115">
        <v>9</v>
      </c>
      <c r="AQ279" s="17" t="s">
        <v>313</v>
      </c>
      <c r="AR279" s="49" t="s">
        <v>32</v>
      </c>
      <c r="AS279" s="18" t="s">
        <v>28</v>
      </c>
      <c r="AT279" s="48"/>
      <c r="BI279" s="48"/>
      <c r="BQ279" s="115">
        <v>9</v>
      </c>
      <c r="BR279" s="17" t="s">
        <v>313</v>
      </c>
      <c r="BS279" s="49" t="s">
        <v>32</v>
      </c>
      <c r="BT279" s="18" t="s">
        <v>28</v>
      </c>
      <c r="BU279" s="48"/>
    </row>
    <row r="280" spans="14:72" ht="13.5">
      <c r="N280" s="132">
        <v>10</v>
      </c>
      <c r="O280" s="50" t="s">
        <v>98</v>
      </c>
      <c r="P280" s="80" t="s">
        <v>99</v>
      </c>
      <c r="Q280" s="151" t="s">
        <v>92</v>
      </c>
      <c r="R280" s="176"/>
      <c r="S280" s="120">
        <v>25</v>
      </c>
      <c r="T280" s="123" t="str">
        <f>O310</f>
        <v>井上</v>
      </c>
      <c r="U280" s="123" t="str">
        <f>P310</f>
        <v>美紗</v>
      </c>
      <c r="V280" s="123" t="str">
        <f>Q310</f>
        <v>(福・筑紫女学園高)</v>
      </c>
      <c r="W280" s="120">
        <v>19</v>
      </c>
      <c r="X280" s="123" t="str">
        <f>O299</f>
        <v>山口</v>
      </c>
      <c r="Y280" s="123" t="str">
        <f>P299</f>
        <v>絵梨佳</v>
      </c>
      <c r="Z280" s="123" t="str">
        <f>Q299</f>
        <v>(福・西南学院高）</v>
      </c>
      <c r="AB280" s="132">
        <v>10</v>
      </c>
      <c r="AC280" s="50" t="s">
        <v>98</v>
      </c>
      <c r="AD280" s="52" t="s">
        <v>99</v>
      </c>
      <c r="AE280" s="51" t="s">
        <v>92</v>
      </c>
      <c r="AF280" s="48"/>
      <c r="AG280" s="120">
        <v>19</v>
      </c>
      <c r="AH280" s="123" t="str">
        <f>AC298</f>
        <v>保坂</v>
      </c>
      <c r="AI280" s="123" t="str">
        <f>AD298</f>
        <v>絵里</v>
      </c>
      <c r="AJ280" s="123" t="str">
        <f>AE298</f>
        <v>(福・西南学院高）</v>
      </c>
      <c r="AK280" s="120">
        <v>19</v>
      </c>
      <c r="AL280" s="123" t="str">
        <f>AC299</f>
        <v>山口</v>
      </c>
      <c r="AM280" s="123" t="str">
        <f>AD299</f>
        <v>絵梨佳</v>
      </c>
      <c r="AN280" s="123" t="str">
        <f>AE299</f>
        <v>(福・西南学院高）</v>
      </c>
      <c r="AP280" s="120">
        <v>10</v>
      </c>
      <c r="AQ280" s="120">
        <v>1</v>
      </c>
      <c r="AR280" s="120">
        <v>15</v>
      </c>
      <c r="AS280" s="120">
        <v>29</v>
      </c>
      <c r="BQ280" s="120">
        <v>10</v>
      </c>
      <c r="BR280" s="120">
        <v>1</v>
      </c>
      <c r="BS280" s="120">
        <v>15</v>
      </c>
      <c r="BT280" s="120">
        <v>29</v>
      </c>
    </row>
    <row r="281" spans="14:72" ht="13.5">
      <c r="N281" s="132">
        <v>10</v>
      </c>
      <c r="O281" s="50" t="s">
        <v>100</v>
      </c>
      <c r="P281" s="80" t="s">
        <v>101</v>
      </c>
      <c r="Q281" s="151" t="s">
        <v>92</v>
      </c>
      <c r="R281" s="176"/>
      <c r="S281" s="120">
        <v>26</v>
      </c>
      <c r="T281" s="123" t="str">
        <f>O312</f>
        <v>藤</v>
      </c>
      <c r="U281" s="123" t="str">
        <f>P312</f>
        <v>希望</v>
      </c>
      <c r="V281" s="123" t="str">
        <f>Q312</f>
        <v>(福・西南学院高）</v>
      </c>
      <c r="W281" s="120">
        <v>20</v>
      </c>
      <c r="X281" s="123" t="str">
        <f>O301</f>
        <v>宮野</v>
      </c>
      <c r="Y281" s="123" t="str">
        <f>P301</f>
        <v>歩美</v>
      </c>
      <c r="Z281" s="123" t="str">
        <f>Q301</f>
        <v>(福・福岡女学院高）</v>
      </c>
      <c r="AB281" s="132">
        <v>10</v>
      </c>
      <c r="AC281" s="50" t="s">
        <v>100</v>
      </c>
      <c r="AD281" s="52" t="s">
        <v>101</v>
      </c>
      <c r="AE281" s="51" t="s">
        <v>92</v>
      </c>
      <c r="AF281" s="48"/>
      <c r="AG281" s="120">
        <v>20</v>
      </c>
      <c r="AH281" s="123" t="str">
        <f>AC300</f>
        <v>梶原</v>
      </c>
      <c r="AI281" s="123" t="str">
        <f>AD300</f>
        <v>由美</v>
      </c>
      <c r="AJ281" s="123" t="str">
        <f>AE300</f>
        <v>(福・福岡女学院高）</v>
      </c>
      <c r="AK281" s="120">
        <v>20</v>
      </c>
      <c r="AL281" s="123" t="str">
        <f>AC301</f>
        <v>宮野</v>
      </c>
      <c r="AM281" s="123" t="str">
        <f>AD301</f>
        <v>歩美</v>
      </c>
      <c r="AN281" s="123" t="str">
        <f>AE301</f>
        <v>(福・福岡女学院高）</v>
      </c>
      <c r="AP281" s="120">
        <v>10</v>
      </c>
      <c r="AQ281" s="120">
        <v>2</v>
      </c>
      <c r="AR281" s="120">
        <v>16</v>
      </c>
      <c r="AS281" s="120">
        <v>30</v>
      </c>
      <c r="BQ281" s="120">
        <v>10</v>
      </c>
      <c r="BR281" s="120">
        <v>2</v>
      </c>
      <c r="BS281" s="120">
        <v>16</v>
      </c>
      <c r="BT281" s="120">
        <v>30</v>
      </c>
    </row>
    <row r="282" spans="14:72" ht="13.5">
      <c r="N282" s="132">
        <v>11</v>
      </c>
      <c r="O282" s="49" t="s">
        <v>61</v>
      </c>
      <c r="P282" s="151" t="s">
        <v>62</v>
      </c>
      <c r="Q282" s="151" t="s">
        <v>63</v>
      </c>
      <c r="R282" s="176"/>
      <c r="S282" s="120">
        <v>27</v>
      </c>
      <c r="T282" s="123" t="str">
        <f>O314</f>
        <v>大曲</v>
      </c>
      <c r="U282" s="123" t="str">
        <f>P314</f>
        <v>智子</v>
      </c>
      <c r="V282" s="123" t="str">
        <f>Q314</f>
        <v>(福・九州女子高）</v>
      </c>
      <c r="W282" s="120">
        <v>21</v>
      </c>
      <c r="X282" s="123" t="str">
        <f>O303</f>
        <v>篠田</v>
      </c>
      <c r="Y282" s="123" t="str">
        <f>P303</f>
        <v>麻里子</v>
      </c>
      <c r="Z282" s="123" t="str">
        <f>Q303</f>
        <v>(福・糸島高）</v>
      </c>
      <c r="AB282" s="132">
        <v>11</v>
      </c>
      <c r="AC282" s="49" t="s">
        <v>61</v>
      </c>
      <c r="AD282" s="51" t="s">
        <v>62</v>
      </c>
      <c r="AE282" s="51" t="s">
        <v>63</v>
      </c>
      <c r="AF282" s="48"/>
      <c r="AG282" s="120">
        <v>21</v>
      </c>
      <c r="AH282" s="123" t="str">
        <f>AC302</f>
        <v>井上</v>
      </c>
      <c r="AI282" s="123" t="str">
        <f>AD302</f>
        <v>裕美</v>
      </c>
      <c r="AJ282" s="123" t="str">
        <f>AE302</f>
        <v>(福・糸島高）</v>
      </c>
      <c r="AK282" s="120">
        <v>21</v>
      </c>
      <c r="AL282" s="123" t="str">
        <f>AC303</f>
        <v>篠田</v>
      </c>
      <c r="AM282" s="123" t="str">
        <f>AD303</f>
        <v>麻里子</v>
      </c>
      <c r="AN282" s="123" t="str">
        <f>AE303</f>
        <v>(福・糸島高）</v>
      </c>
      <c r="AP282" s="120">
        <v>11</v>
      </c>
      <c r="AQ282" s="120">
        <v>3</v>
      </c>
      <c r="AR282" s="120">
        <v>17</v>
      </c>
      <c r="AS282" s="120">
        <v>31</v>
      </c>
      <c r="BQ282" s="120">
        <v>11</v>
      </c>
      <c r="BR282" s="120">
        <v>3</v>
      </c>
      <c r="BS282" s="120">
        <v>17</v>
      </c>
      <c r="BT282" s="120">
        <v>31</v>
      </c>
    </row>
    <row r="283" spans="14:72" ht="13.5">
      <c r="N283" s="132">
        <v>11</v>
      </c>
      <c r="O283" s="49" t="s">
        <v>64</v>
      </c>
      <c r="P283" s="151" t="s">
        <v>65</v>
      </c>
      <c r="Q283" s="151" t="s">
        <v>63</v>
      </c>
      <c r="R283" s="176"/>
      <c r="S283" s="120">
        <v>28</v>
      </c>
      <c r="T283" s="123" t="str">
        <f>O316</f>
        <v>岩田</v>
      </c>
      <c r="U283" s="123" t="str">
        <f>P316</f>
        <v>絵理子</v>
      </c>
      <c r="V283" s="123" t="str">
        <f>Q316</f>
        <v>(福・西南学院高）</v>
      </c>
      <c r="W283" s="120">
        <v>22</v>
      </c>
      <c r="X283" s="123" t="str">
        <f>O305</f>
        <v>古川</v>
      </c>
      <c r="Y283" s="123" t="str">
        <f>P305</f>
        <v>さやか</v>
      </c>
      <c r="Z283" s="123" t="str">
        <f>Q305</f>
        <v>(福・柳川高)</v>
      </c>
      <c r="AB283" s="132">
        <v>11</v>
      </c>
      <c r="AC283" s="49" t="s">
        <v>64</v>
      </c>
      <c r="AD283" s="51" t="s">
        <v>65</v>
      </c>
      <c r="AE283" s="51" t="s">
        <v>63</v>
      </c>
      <c r="AF283" s="48"/>
      <c r="AG283" s="120">
        <v>22</v>
      </c>
      <c r="AH283" s="123" t="str">
        <f>AC304</f>
        <v>日隈</v>
      </c>
      <c r="AI283" s="123" t="str">
        <f>AD304</f>
        <v>裕美</v>
      </c>
      <c r="AJ283" s="123" t="str">
        <f>AE304</f>
        <v>(福・柳川高)</v>
      </c>
      <c r="AK283" s="120">
        <v>22</v>
      </c>
      <c r="AL283" s="123" t="str">
        <f>AC305</f>
        <v>古川</v>
      </c>
      <c r="AM283" s="123" t="str">
        <f>AD305</f>
        <v>さやか</v>
      </c>
      <c r="AN283" s="123" t="str">
        <f>AE305</f>
        <v>(福・柳川高)</v>
      </c>
      <c r="AP283" s="120">
        <v>11</v>
      </c>
      <c r="AQ283" s="120">
        <v>4</v>
      </c>
      <c r="AR283" s="120">
        <v>18</v>
      </c>
      <c r="AS283" s="120">
        <v>32</v>
      </c>
      <c r="BQ283" s="120">
        <v>11</v>
      </c>
      <c r="BR283" s="120">
        <v>4</v>
      </c>
      <c r="BS283" s="120">
        <v>18</v>
      </c>
      <c r="BT283" s="120">
        <v>32</v>
      </c>
    </row>
    <row r="284" spans="14:72" ht="13.5">
      <c r="N284" s="132">
        <v>12</v>
      </c>
      <c r="O284" s="50" t="s">
        <v>105</v>
      </c>
      <c r="P284" s="80" t="s">
        <v>106</v>
      </c>
      <c r="Q284" s="151" t="s">
        <v>92</v>
      </c>
      <c r="R284" s="176"/>
      <c r="S284" s="120">
        <v>29</v>
      </c>
      <c r="T284" s="123" t="str">
        <f>O318</f>
        <v>中村</v>
      </c>
      <c r="U284" s="123" t="str">
        <f>P318</f>
        <v>美穂</v>
      </c>
      <c r="V284" s="123" t="str">
        <f>Q318</f>
        <v>(福・筑紫丘高）</v>
      </c>
      <c r="W284" s="120">
        <v>23</v>
      </c>
      <c r="X284" s="123">
        <f>O307</f>
        <v>0</v>
      </c>
      <c r="Y284" s="123" t="str">
        <f>P307</f>
        <v> </v>
      </c>
      <c r="Z284" s="123" t="str">
        <f>Q307</f>
        <v> </v>
      </c>
      <c r="AB284" s="132">
        <v>12</v>
      </c>
      <c r="AC284" s="50" t="s">
        <v>105</v>
      </c>
      <c r="AD284" s="52" t="s">
        <v>106</v>
      </c>
      <c r="AE284" s="51" t="s">
        <v>92</v>
      </c>
      <c r="AF284" s="48"/>
      <c r="AG284" s="120">
        <v>23</v>
      </c>
      <c r="AH284" s="123" t="str">
        <f>AC306</f>
        <v>BYE</v>
      </c>
      <c r="AI284" s="123" t="str">
        <f>AD306</f>
        <v> </v>
      </c>
      <c r="AJ284" s="123" t="str">
        <f>AE306</f>
        <v> </v>
      </c>
      <c r="AK284" s="120">
        <v>23</v>
      </c>
      <c r="AL284" s="123">
        <f>AC307</f>
        <v>0</v>
      </c>
      <c r="AM284" s="123" t="str">
        <f>AD307</f>
        <v> </v>
      </c>
      <c r="AN284" s="123" t="str">
        <f>AE307</f>
        <v> </v>
      </c>
      <c r="AP284" s="120">
        <v>12</v>
      </c>
      <c r="AQ284" s="120">
        <v>5</v>
      </c>
      <c r="AR284" s="120">
        <v>19</v>
      </c>
      <c r="AS284" s="120">
        <v>33</v>
      </c>
      <c r="BQ284" s="120">
        <v>12</v>
      </c>
      <c r="BR284" s="120">
        <v>5</v>
      </c>
      <c r="BS284" s="120">
        <v>19</v>
      </c>
      <c r="BT284" s="120">
        <v>33</v>
      </c>
    </row>
    <row r="285" spans="14:72" ht="13.5">
      <c r="N285" s="132">
        <v>12</v>
      </c>
      <c r="O285" s="50" t="s">
        <v>107</v>
      </c>
      <c r="P285" s="80" t="s">
        <v>108</v>
      </c>
      <c r="Q285" s="151" t="s">
        <v>92</v>
      </c>
      <c r="R285" s="176"/>
      <c r="S285" s="120">
        <v>30</v>
      </c>
      <c r="T285" s="123" t="str">
        <f>O320</f>
        <v>足立</v>
      </c>
      <c r="U285" s="123" t="str">
        <f>P320</f>
        <v>愛</v>
      </c>
      <c r="V285" s="123" t="str">
        <f>Q320</f>
        <v>(福・筑紫女学園高)</v>
      </c>
      <c r="W285" s="120">
        <v>24</v>
      </c>
      <c r="X285" s="123" t="str">
        <f>O309</f>
        <v>吉田</v>
      </c>
      <c r="Y285" s="123" t="str">
        <f>P309</f>
        <v>千亜紀</v>
      </c>
      <c r="Z285" s="123" t="str">
        <f>Q309</f>
        <v>(福・柳川高)</v>
      </c>
      <c r="AB285" s="132">
        <v>12</v>
      </c>
      <c r="AC285" s="50" t="s">
        <v>107</v>
      </c>
      <c r="AD285" s="52" t="s">
        <v>108</v>
      </c>
      <c r="AE285" s="51" t="s">
        <v>92</v>
      </c>
      <c r="AF285" s="48"/>
      <c r="AG285" s="120">
        <v>24</v>
      </c>
      <c r="AH285" s="123" t="str">
        <f>AC308</f>
        <v>森</v>
      </c>
      <c r="AI285" s="123" t="str">
        <f>AD308</f>
        <v>裕美</v>
      </c>
      <c r="AJ285" s="123" t="str">
        <f>AE308</f>
        <v>(福・柳川高)</v>
      </c>
      <c r="AK285" s="120">
        <v>24</v>
      </c>
      <c r="AL285" s="123" t="str">
        <f>AC309</f>
        <v>吉田</v>
      </c>
      <c r="AM285" s="123" t="str">
        <f>AD309</f>
        <v>千亜紀</v>
      </c>
      <c r="AN285" s="123" t="str">
        <f>AE309</f>
        <v>(福・柳川高)</v>
      </c>
      <c r="AP285" s="120">
        <v>12</v>
      </c>
      <c r="AQ285" s="120">
        <v>6</v>
      </c>
      <c r="AR285" s="120">
        <v>20</v>
      </c>
      <c r="AS285" s="120">
        <v>34</v>
      </c>
      <c r="BQ285" s="120">
        <v>12</v>
      </c>
      <c r="BR285" s="120">
        <v>6</v>
      </c>
      <c r="BS285" s="120">
        <v>20</v>
      </c>
      <c r="BT285" s="120">
        <v>34</v>
      </c>
    </row>
    <row r="286" spans="14:72" ht="13.5">
      <c r="N286" s="132">
        <v>13</v>
      </c>
      <c r="O286" s="49" t="s">
        <v>66</v>
      </c>
      <c r="P286" s="151" t="s">
        <v>67</v>
      </c>
      <c r="Q286" s="151" t="s">
        <v>63</v>
      </c>
      <c r="R286" s="176"/>
      <c r="S286" s="120">
        <v>31</v>
      </c>
      <c r="T286" s="123" t="str">
        <f>O322</f>
        <v>BYE</v>
      </c>
      <c r="U286" s="123" t="str">
        <f>P322</f>
        <v> </v>
      </c>
      <c r="V286" s="123" t="str">
        <f>Q322</f>
        <v> </v>
      </c>
      <c r="W286" s="120">
        <v>25</v>
      </c>
      <c r="X286" s="123" t="str">
        <f>O311</f>
        <v>小山田</v>
      </c>
      <c r="Y286" s="123" t="str">
        <f>P311</f>
        <v>結子</v>
      </c>
      <c r="Z286" s="123" t="str">
        <f>Q311</f>
        <v>(福・筑紫女学園高)</v>
      </c>
      <c r="AB286" s="132">
        <v>13</v>
      </c>
      <c r="AC286" s="49" t="s">
        <v>66</v>
      </c>
      <c r="AD286" s="51" t="s">
        <v>67</v>
      </c>
      <c r="AE286" s="51" t="s">
        <v>63</v>
      </c>
      <c r="AF286" s="48"/>
      <c r="AG286" s="120">
        <v>25</v>
      </c>
      <c r="AH286" s="123" t="str">
        <f>AC310</f>
        <v>井上</v>
      </c>
      <c r="AI286" s="123" t="str">
        <f>AD310</f>
        <v>美紗</v>
      </c>
      <c r="AJ286" s="123" t="str">
        <f>AE310</f>
        <v>(福・筑紫女学園高)</v>
      </c>
      <c r="AK286" s="120">
        <v>25</v>
      </c>
      <c r="AL286" s="123" t="str">
        <f>AC311</f>
        <v>小山田</v>
      </c>
      <c r="AM286" s="123" t="str">
        <f>AD311</f>
        <v>結子</v>
      </c>
      <c r="AN286" s="123" t="str">
        <f>AE311</f>
        <v>(福・筑紫女学園高)</v>
      </c>
      <c r="AP286" s="120">
        <v>13</v>
      </c>
      <c r="AQ286" s="120">
        <v>7</v>
      </c>
      <c r="AR286" s="120">
        <v>21</v>
      </c>
      <c r="AS286" s="120">
        <v>35</v>
      </c>
      <c r="BQ286" s="120">
        <v>13</v>
      </c>
      <c r="BR286" s="120">
        <v>7</v>
      </c>
      <c r="BS286" s="120">
        <v>21</v>
      </c>
      <c r="BT286" s="120">
        <v>35</v>
      </c>
    </row>
    <row r="287" spans="14:72" ht="13.5">
      <c r="N287" s="132">
        <v>13</v>
      </c>
      <c r="O287" s="49" t="s">
        <v>68</v>
      </c>
      <c r="P287" s="151" t="s">
        <v>69</v>
      </c>
      <c r="Q287" s="151" t="s">
        <v>63</v>
      </c>
      <c r="R287" s="176"/>
      <c r="S287" s="120">
        <v>32</v>
      </c>
      <c r="T287" s="123" t="str">
        <f>O324</f>
        <v>古賀</v>
      </c>
      <c r="U287" s="123" t="str">
        <f>P324</f>
        <v>淳美</v>
      </c>
      <c r="V287" s="123" t="str">
        <f>Q324</f>
        <v>(福・柳川高)</v>
      </c>
      <c r="W287" s="120">
        <v>26</v>
      </c>
      <c r="X287" s="123" t="str">
        <f>O313</f>
        <v>吉村</v>
      </c>
      <c r="Y287" s="123" t="str">
        <f>P313</f>
        <v>直子</v>
      </c>
      <c r="Z287" s="123" t="str">
        <f>Q313</f>
        <v>(福・西南学院高）</v>
      </c>
      <c r="AB287" s="132">
        <v>13</v>
      </c>
      <c r="AC287" s="49" t="s">
        <v>68</v>
      </c>
      <c r="AD287" s="51" t="s">
        <v>69</v>
      </c>
      <c r="AE287" s="51" t="s">
        <v>63</v>
      </c>
      <c r="AF287" s="48"/>
      <c r="AG287" s="120">
        <v>26</v>
      </c>
      <c r="AH287" s="123" t="str">
        <f>AC312</f>
        <v>藤</v>
      </c>
      <c r="AI287" s="123" t="str">
        <f>AD312</f>
        <v>希望</v>
      </c>
      <c r="AJ287" s="123" t="str">
        <f>AE312</f>
        <v>(福・西南学院高）</v>
      </c>
      <c r="AK287" s="120">
        <v>26</v>
      </c>
      <c r="AL287" s="123" t="str">
        <f>AC313</f>
        <v>吉村</v>
      </c>
      <c r="AM287" s="123" t="str">
        <f>AD313</f>
        <v>直子</v>
      </c>
      <c r="AN287" s="123" t="str">
        <f>AE313</f>
        <v>(福・西南学院高）</v>
      </c>
      <c r="AP287" s="120">
        <v>13</v>
      </c>
      <c r="AQ287" s="120">
        <v>8</v>
      </c>
      <c r="AR287" s="120">
        <v>22</v>
      </c>
      <c r="AS287" s="120">
        <v>36</v>
      </c>
      <c r="BQ287" s="120">
        <v>13</v>
      </c>
      <c r="BR287" s="120">
        <v>8</v>
      </c>
      <c r="BS287" s="120">
        <v>22</v>
      </c>
      <c r="BT287" s="120">
        <v>36</v>
      </c>
    </row>
    <row r="288" spans="14:72" ht="13.5">
      <c r="N288" s="132">
        <v>14</v>
      </c>
      <c r="O288" s="50" t="s">
        <v>82</v>
      </c>
      <c r="P288" s="80" t="s">
        <v>88</v>
      </c>
      <c r="Q288" s="154" t="s">
        <v>150</v>
      </c>
      <c r="R288" s="174"/>
      <c r="W288" s="120">
        <v>27</v>
      </c>
      <c r="X288" s="123" t="str">
        <f>O315</f>
        <v>桑山</v>
      </c>
      <c r="Y288" s="123" t="str">
        <f>P315</f>
        <v>真実</v>
      </c>
      <c r="Z288" s="123" t="str">
        <f>Q315</f>
        <v>(福・九州女子高）</v>
      </c>
      <c r="AB288" s="132">
        <v>14</v>
      </c>
      <c r="AC288" s="50" t="s">
        <v>82</v>
      </c>
      <c r="AD288" s="52" t="s">
        <v>88</v>
      </c>
      <c r="AE288" s="54" t="s">
        <v>150</v>
      </c>
      <c r="AF288" s="166"/>
      <c r="AG288" s="120">
        <v>27</v>
      </c>
      <c r="AH288" s="123" t="str">
        <f>AC314</f>
        <v>大曲</v>
      </c>
      <c r="AI288" s="123" t="str">
        <f>AD314</f>
        <v>智子</v>
      </c>
      <c r="AJ288" s="123" t="str">
        <f>AE314</f>
        <v>(福・九州女子高）</v>
      </c>
      <c r="AK288" s="120">
        <v>27</v>
      </c>
      <c r="AL288" s="123" t="str">
        <f>AC315</f>
        <v>桑山</v>
      </c>
      <c r="AM288" s="123" t="str">
        <f>AD315</f>
        <v>真実</v>
      </c>
      <c r="AN288" s="123" t="str">
        <f>AE315</f>
        <v>(福・九州女子高）</v>
      </c>
      <c r="AP288" s="120">
        <v>14</v>
      </c>
      <c r="AQ288" s="120">
        <v>9</v>
      </c>
      <c r="AR288" s="120">
        <v>23</v>
      </c>
      <c r="AS288" s="120">
        <v>37</v>
      </c>
      <c r="BQ288" s="120">
        <v>14</v>
      </c>
      <c r="BR288" s="120">
        <v>9</v>
      </c>
      <c r="BS288" s="120">
        <v>23</v>
      </c>
      <c r="BT288" s="120">
        <v>37</v>
      </c>
    </row>
    <row r="289" spans="14:72" ht="13.5">
      <c r="N289" s="132">
        <v>14</v>
      </c>
      <c r="O289" s="50" t="s">
        <v>89</v>
      </c>
      <c r="P289" s="80" t="s">
        <v>47</v>
      </c>
      <c r="Q289" s="154" t="s">
        <v>150</v>
      </c>
      <c r="R289" s="174"/>
      <c r="W289" s="120">
        <v>28</v>
      </c>
      <c r="X289" s="123" t="str">
        <f>O317</f>
        <v>西島</v>
      </c>
      <c r="Y289" s="123" t="str">
        <f>P317</f>
        <v>麻衣子</v>
      </c>
      <c r="Z289" s="123" t="str">
        <f>Q317</f>
        <v>(福・西南学院高）</v>
      </c>
      <c r="AB289" s="132">
        <v>14</v>
      </c>
      <c r="AC289" s="50" t="s">
        <v>89</v>
      </c>
      <c r="AD289" s="52" t="s">
        <v>47</v>
      </c>
      <c r="AE289" s="54" t="s">
        <v>150</v>
      </c>
      <c r="AF289" s="166"/>
      <c r="AG289" s="120">
        <v>28</v>
      </c>
      <c r="AH289" s="123" t="str">
        <f>AC316</f>
        <v>岩田</v>
      </c>
      <c r="AI289" s="123" t="str">
        <f>AD316</f>
        <v>絵理子</v>
      </c>
      <c r="AJ289" s="123" t="str">
        <f>AE316</f>
        <v>(福・西南学院高）</v>
      </c>
      <c r="AK289" s="120">
        <v>28</v>
      </c>
      <c r="AL289" s="123" t="str">
        <f>AC317</f>
        <v>西島</v>
      </c>
      <c r="AM289" s="123" t="str">
        <f>AD317</f>
        <v>麻衣子</v>
      </c>
      <c r="AN289" s="123" t="str">
        <f>AE317</f>
        <v>(福・西南学院高）</v>
      </c>
      <c r="AP289" s="120">
        <v>14</v>
      </c>
      <c r="AQ289" s="120">
        <v>10</v>
      </c>
      <c r="AR289" s="120">
        <v>24</v>
      </c>
      <c r="AS289" s="120">
        <v>38</v>
      </c>
      <c r="BQ289" s="120">
        <v>14</v>
      </c>
      <c r="BR289" s="120">
        <v>10</v>
      </c>
      <c r="BS289" s="120">
        <v>24</v>
      </c>
      <c r="BT289" s="120">
        <v>38</v>
      </c>
    </row>
    <row r="290" spans="14:72" ht="13.5">
      <c r="N290" s="132">
        <v>15</v>
      </c>
      <c r="O290" s="50" t="s">
        <v>102</v>
      </c>
      <c r="P290" s="80" t="s">
        <v>51</v>
      </c>
      <c r="Q290" s="151" t="s">
        <v>92</v>
      </c>
      <c r="R290" s="176"/>
      <c r="W290" s="120">
        <v>29</v>
      </c>
      <c r="X290" s="123" t="str">
        <f>O319</f>
        <v>安河内</v>
      </c>
      <c r="Y290" s="123" t="str">
        <f>P319</f>
        <v>智子</v>
      </c>
      <c r="Z290" s="123" t="str">
        <f>Q319</f>
        <v>(福・筑紫丘高）</v>
      </c>
      <c r="AB290" s="132">
        <v>15</v>
      </c>
      <c r="AC290" s="50" t="s">
        <v>102</v>
      </c>
      <c r="AD290" s="52" t="s">
        <v>51</v>
      </c>
      <c r="AE290" s="51" t="s">
        <v>92</v>
      </c>
      <c r="AF290" s="48"/>
      <c r="AG290" s="120">
        <v>29</v>
      </c>
      <c r="AH290" s="123" t="str">
        <f>AC318</f>
        <v>中村</v>
      </c>
      <c r="AI290" s="123" t="str">
        <f>AD318</f>
        <v>美穂</v>
      </c>
      <c r="AJ290" s="123" t="str">
        <f>AE318</f>
        <v>(福・筑紫丘高）</v>
      </c>
      <c r="AK290" s="120">
        <v>29</v>
      </c>
      <c r="AL290" s="123" t="str">
        <f>AC319</f>
        <v>安河内</v>
      </c>
      <c r="AM290" s="123" t="str">
        <f>AD319</f>
        <v>智子</v>
      </c>
      <c r="AN290" s="123" t="str">
        <f>AE319</f>
        <v>(福・筑紫丘高）</v>
      </c>
      <c r="AP290" s="120">
        <v>15</v>
      </c>
      <c r="AQ290" s="120">
        <v>11</v>
      </c>
      <c r="AR290" s="120">
        <v>25</v>
      </c>
      <c r="AS290" s="120">
        <v>39</v>
      </c>
      <c r="BQ290" s="120">
        <v>15</v>
      </c>
      <c r="BR290" s="120">
        <v>11</v>
      </c>
      <c r="BS290" s="120">
        <v>25</v>
      </c>
      <c r="BT290" s="120">
        <v>39</v>
      </c>
    </row>
    <row r="291" spans="14:72" ht="13.5">
      <c r="N291" s="132">
        <v>15</v>
      </c>
      <c r="O291" s="50" t="s">
        <v>103</v>
      </c>
      <c r="P291" s="80" t="s">
        <v>104</v>
      </c>
      <c r="Q291" s="151" t="s">
        <v>92</v>
      </c>
      <c r="R291" s="176"/>
      <c r="W291" s="120">
        <v>30</v>
      </c>
      <c r="X291" s="123" t="str">
        <f>O321</f>
        <v>北村</v>
      </c>
      <c r="Y291" s="123" t="str">
        <f>P321</f>
        <v>亮子</v>
      </c>
      <c r="Z291" s="123" t="str">
        <f>Q321</f>
        <v>(福・筑紫女学園高)</v>
      </c>
      <c r="AB291" s="132">
        <v>15</v>
      </c>
      <c r="AC291" s="50" t="s">
        <v>103</v>
      </c>
      <c r="AD291" s="52" t="s">
        <v>104</v>
      </c>
      <c r="AE291" s="51" t="s">
        <v>92</v>
      </c>
      <c r="AF291" s="48"/>
      <c r="AG291" s="120">
        <v>30</v>
      </c>
      <c r="AH291" s="123" t="str">
        <f>AC320</f>
        <v>足立</v>
      </c>
      <c r="AI291" s="123" t="str">
        <f>AD320</f>
        <v>愛</v>
      </c>
      <c r="AJ291" s="123" t="str">
        <f>AE320</f>
        <v>(福・筑紫女学園高)</v>
      </c>
      <c r="AK291" s="120">
        <v>30</v>
      </c>
      <c r="AL291" s="123" t="str">
        <f>AC321</f>
        <v>北村</v>
      </c>
      <c r="AM291" s="123" t="str">
        <f>AD321</f>
        <v>亮子</v>
      </c>
      <c r="AN291" s="123" t="str">
        <f>AE321</f>
        <v>(福・筑紫女学園高)</v>
      </c>
      <c r="AP291" s="120">
        <v>15</v>
      </c>
      <c r="AQ291" s="120">
        <v>12</v>
      </c>
      <c r="AR291" s="120">
        <v>26</v>
      </c>
      <c r="AS291" s="120">
        <v>40</v>
      </c>
      <c r="BQ291" s="120">
        <v>15</v>
      </c>
      <c r="BR291" s="120">
        <v>12</v>
      </c>
      <c r="BS291" s="120">
        <v>26</v>
      </c>
      <c r="BT291" s="120">
        <v>40</v>
      </c>
    </row>
    <row r="292" spans="14:72" ht="13.5">
      <c r="N292" s="132">
        <v>16</v>
      </c>
      <c r="O292" s="50" t="s">
        <v>114</v>
      </c>
      <c r="P292" s="80" t="s">
        <v>115</v>
      </c>
      <c r="Q292" s="151" t="s">
        <v>111</v>
      </c>
      <c r="R292" s="176"/>
      <c r="W292" s="120">
        <v>31</v>
      </c>
      <c r="X292" s="123">
        <f>O323</f>
        <v>0</v>
      </c>
      <c r="Y292" s="123" t="str">
        <f>P323</f>
        <v> </v>
      </c>
      <c r="Z292" s="123" t="str">
        <f>Q323</f>
        <v> </v>
      </c>
      <c r="AB292" s="132">
        <v>16</v>
      </c>
      <c r="AC292" s="50" t="s">
        <v>114</v>
      </c>
      <c r="AD292" s="52" t="s">
        <v>115</v>
      </c>
      <c r="AE292" s="51" t="s">
        <v>111</v>
      </c>
      <c r="AF292" s="48"/>
      <c r="AG292" s="120">
        <v>31</v>
      </c>
      <c r="AH292" s="123" t="str">
        <f>AC322</f>
        <v>BYE</v>
      </c>
      <c r="AI292" s="123" t="str">
        <f>AD322</f>
        <v> </v>
      </c>
      <c r="AJ292" s="123" t="str">
        <f>AE322</f>
        <v> </v>
      </c>
      <c r="AK292" s="120">
        <v>31</v>
      </c>
      <c r="AL292" s="123">
        <f>AC323</f>
        <v>0</v>
      </c>
      <c r="AM292" s="123" t="str">
        <f>AD323</f>
        <v> </v>
      </c>
      <c r="AN292" s="123" t="str">
        <f>AE323</f>
        <v> </v>
      </c>
      <c r="AP292" s="120">
        <v>16</v>
      </c>
      <c r="AQ292" s="120">
        <v>13</v>
      </c>
      <c r="AR292" s="120">
        <v>27</v>
      </c>
      <c r="AS292" s="120">
        <v>41</v>
      </c>
      <c r="BQ292" s="120">
        <v>16</v>
      </c>
      <c r="BR292" s="120">
        <v>13</v>
      </c>
      <c r="BS292" s="120">
        <v>27</v>
      </c>
      <c r="BT292" s="120">
        <v>41</v>
      </c>
    </row>
    <row r="293" spans="14:72" ht="13.5">
      <c r="N293" s="132">
        <v>16</v>
      </c>
      <c r="O293" s="50" t="s">
        <v>116</v>
      </c>
      <c r="P293" s="80" t="s">
        <v>117</v>
      </c>
      <c r="Q293" s="151" t="s">
        <v>111</v>
      </c>
      <c r="R293" s="176"/>
      <c r="W293" s="120">
        <v>32</v>
      </c>
      <c r="X293" s="123" t="str">
        <f>O325</f>
        <v>中村</v>
      </c>
      <c r="Y293" s="123" t="str">
        <f>P325</f>
        <v>遼</v>
      </c>
      <c r="Z293" s="123" t="str">
        <f>Q325</f>
        <v>(福・柳川高)</v>
      </c>
      <c r="AB293" s="132">
        <v>16</v>
      </c>
      <c r="AC293" s="50" t="s">
        <v>116</v>
      </c>
      <c r="AD293" s="52" t="s">
        <v>117</v>
      </c>
      <c r="AE293" s="51" t="s">
        <v>111</v>
      </c>
      <c r="AF293" s="48"/>
      <c r="AG293" s="120">
        <v>32</v>
      </c>
      <c r="AH293" s="123" t="str">
        <f>AC324</f>
        <v>古賀</v>
      </c>
      <c r="AI293" s="123" t="str">
        <f>AD324</f>
        <v>淳美</v>
      </c>
      <c r="AJ293" s="123" t="str">
        <f>AE324</f>
        <v>(福・柳川高)</v>
      </c>
      <c r="AK293" s="120">
        <v>32</v>
      </c>
      <c r="AL293" s="123" t="str">
        <f>AC325</f>
        <v>中村</v>
      </c>
      <c r="AM293" s="123" t="str">
        <f>AD325</f>
        <v>遼</v>
      </c>
      <c r="AN293" s="123" t="str">
        <f>AE325</f>
        <v>(福・柳川高)</v>
      </c>
      <c r="AP293" s="120">
        <v>16</v>
      </c>
      <c r="AQ293" s="120">
        <v>14</v>
      </c>
      <c r="AR293" s="120">
        <v>28</v>
      </c>
      <c r="AS293" s="120">
        <v>42</v>
      </c>
      <c r="BQ293" s="120">
        <v>16</v>
      </c>
      <c r="BR293" s="120">
        <v>14</v>
      </c>
      <c r="BS293" s="120">
        <v>28</v>
      </c>
      <c r="BT293" s="120">
        <v>42</v>
      </c>
    </row>
    <row r="294" spans="14:37" ht="13.5">
      <c r="N294" s="132">
        <v>17</v>
      </c>
      <c r="O294" s="50" t="s">
        <v>109</v>
      </c>
      <c r="P294" s="80" t="s">
        <v>110</v>
      </c>
      <c r="Q294" s="151" t="s">
        <v>111</v>
      </c>
      <c r="R294" s="176"/>
      <c r="W294" s="120"/>
      <c r="AB294" s="132">
        <v>17</v>
      </c>
      <c r="AC294" s="50" t="s">
        <v>109</v>
      </c>
      <c r="AD294" s="52" t="s">
        <v>110</v>
      </c>
      <c r="AE294" s="51" t="s">
        <v>111</v>
      </c>
      <c r="AF294" s="48"/>
      <c r="AK294" s="120"/>
    </row>
    <row r="295" spans="14:37" ht="13.5">
      <c r="N295" s="132">
        <v>17</v>
      </c>
      <c r="O295" s="50" t="s">
        <v>112</v>
      </c>
      <c r="P295" s="80" t="s">
        <v>113</v>
      </c>
      <c r="Q295" s="151" t="s">
        <v>111</v>
      </c>
      <c r="R295" s="176"/>
      <c r="W295" s="120"/>
      <c r="AB295" s="132">
        <v>17</v>
      </c>
      <c r="AC295" s="50" t="s">
        <v>112</v>
      </c>
      <c r="AD295" s="52" t="s">
        <v>113</v>
      </c>
      <c r="AE295" s="51" t="s">
        <v>111</v>
      </c>
      <c r="AF295" s="48"/>
      <c r="AK295" s="120"/>
    </row>
    <row r="296" spans="14:37" ht="13.5">
      <c r="N296" s="132">
        <v>18</v>
      </c>
      <c r="O296" s="49" t="s">
        <v>70</v>
      </c>
      <c r="P296" s="151" t="s">
        <v>314</v>
      </c>
      <c r="Q296" s="154" t="s">
        <v>150</v>
      </c>
      <c r="R296" s="174"/>
      <c r="W296" s="120"/>
      <c r="AB296" s="132">
        <v>18</v>
      </c>
      <c r="AC296" s="49" t="s">
        <v>70</v>
      </c>
      <c r="AD296" s="51" t="s">
        <v>314</v>
      </c>
      <c r="AE296" s="54" t="s">
        <v>150</v>
      </c>
      <c r="AF296" s="166"/>
      <c r="AK296" s="120"/>
    </row>
    <row r="297" spans="14:37" ht="13.5">
      <c r="N297" s="132">
        <v>18</v>
      </c>
      <c r="O297" s="50" t="s">
        <v>72</v>
      </c>
      <c r="P297" s="80" t="s">
        <v>315</v>
      </c>
      <c r="Q297" s="154" t="s">
        <v>150</v>
      </c>
      <c r="R297" s="174"/>
      <c r="W297" s="120"/>
      <c r="AB297" s="132">
        <v>18</v>
      </c>
      <c r="AC297" s="50" t="s">
        <v>72</v>
      </c>
      <c r="AD297" s="52" t="s">
        <v>315</v>
      </c>
      <c r="AE297" s="54" t="s">
        <v>150</v>
      </c>
      <c r="AF297" s="166"/>
      <c r="AK297" s="120"/>
    </row>
    <row r="298" spans="14:37" ht="13.5">
      <c r="N298" s="132">
        <v>19</v>
      </c>
      <c r="O298" s="50" t="s">
        <v>85</v>
      </c>
      <c r="P298" s="80" t="s">
        <v>86</v>
      </c>
      <c r="Q298" s="154" t="s">
        <v>150</v>
      </c>
      <c r="R298" s="174"/>
      <c r="W298" s="120"/>
      <c r="AB298" s="132">
        <v>19</v>
      </c>
      <c r="AC298" s="50" t="s">
        <v>85</v>
      </c>
      <c r="AD298" s="52" t="s">
        <v>86</v>
      </c>
      <c r="AE298" s="54" t="s">
        <v>150</v>
      </c>
      <c r="AF298" s="166"/>
      <c r="AK298" s="120"/>
    </row>
    <row r="299" spans="14:37" ht="13.5">
      <c r="N299" s="132">
        <v>19</v>
      </c>
      <c r="O299" s="50" t="s">
        <v>87</v>
      </c>
      <c r="P299" s="80" t="s">
        <v>316</v>
      </c>
      <c r="Q299" s="154" t="s">
        <v>150</v>
      </c>
      <c r="R299" s="174"/>
      <c r="W299" s="120"/>
      <c r="AB299" s="132">
        <v>19</v>
      </c>
      <c r="AC299" s="50" t="s">
        <v>87</v>
      </c>
      <c r="AD299" s="52" t="s">
        <v>316</v>
      </c>
      <c r="AE299" s="54" t="s">
        <v>150</v>
      </c>
      <c r="AF299" s="166"/>
      <c r="AK299" s="120"/>
    </row>
    <row r="300" spans="14:37" ht="13.5">
      <c r="N300" s="132">
        <v>20</v>
      </c>
      <c r="O300" s="50" t="s">
        <v>131</v>
      </c>
      <c r="P300" s="80" t="s">
        <v>132</v>
      </c>
      <c r="Q300" s="151" t="s">
        <v>125</v>
      </c>
      <c r="R300" s="176"/>
      <c r="W300" s="120"/>
      <c r="AB300" s="132">
        <v>20</v>
      </c>
      <c r="AC300" s="50" t="s">
        <v>131</v>
      </c>
      <c r="AD300" s="52" t="s">
        <v>132</v>
      </c>
      <c r="AE300" s="51" t="s">
        <v>125</v>
      </c>
      <c r="AF300" s="48"/>
      <c r="AK300" s="120"/>
    </row>
    <row r="301" spans="14:37" ht="13.5">
      <c r="N301" s="132">
        <v>20</v>
      </c>
      <c r="O301" s="50" t="s">
        <v>133</v>
      </c>
      <c r="P301" s="80" t="s">
        <v>134</v>
      </c>
      <c r="Q301" s="151" t="s">
        <v>125</v>
      </c>
      <c r="R301" s="176"/>
      <c r="W301" s="120"/>
      <c r="AB301" s="132">
        <v>20</v>
      </c>
      <c r="AC301" s="50" t="s">
        <v>133</v>
      </c>
      <c r="AD301" s="52" t="s">
        <v>134</v>
      </c>
      <c r="AE301" s="51" t="s">
        <v>125</v>
      </c>
      <c r="AF301" s="48"/>
      <c r="AK301" s="120"/>
    </row>
    <row r="302" spans="14:37" ht="13.5">
      <c r="N302" s="132">
        <v>21</v>
      </c>
      <c r="O302" s="49" t="s">
        <v>52</v>
      </c>
      <c r="P302" s="151" t="s">
        <v>34</v>
      </c>
      <c r="Q302" s="154" t="s">
        <v>53</v>
      </c>
      <c r="R302" s="174"/>
      <c r="W302" s="120"/>
      <c r="AB302" s="132">
        <v>21</v>
      </c>
      <c r="AC302" s="49" t="s">
        <v>52</v>
      </c>
      <c r="AD302" s="51" t="s">
        <v>34</v>
      </c>
      <c r="AE302" s="54" t="s">
        <v>53</v>
      </c>
      <c r="AF302" s="166"/>
      <c r="AK302" s="120"/>
    </row>
    <row r="303" spans="14:37" ht="13.5">
      <c r="N303" s="132">
        <v>21</v>
      </c>
      <c r="O303" s="49" t="s">
        <v>54</v>
      </c>
      <c r="P303" s="151" t="s">
        <v>55</v>
      </c>
      <c r="Q303" s="154" t="s">
        <v>53</v>
      </c>
      <c r="R303" s="174"/>
      <c r="W303" s="120"/>
      <c r="AB303" s="132">
        <v>21</v>
      </c>
      <c r="AC303" s="49" t="s">
        <v>54</v>
      </c>
      <c r="AD303" s="51" t="s">
        <v>55</v>
      </c>
      <c r="AE303" s="54" t="s">
        <v>53</v>
      </c>
      <c r="AF303" s="166"/>
      <c r="AK303" s="120"/>
    </row>
    <row r="304" spans="14:37" ht="13.5">
      <c r="N304" s="132">
        <v>22</v>
      </c>
      <c r="O304" s="50" t="s">
        <v>148</v>
      </c>
      <c r="P304" s="80" t="s">
        <v>34</v>
      </c>
      <c r="Q304" s="80" t="s">
        <v>43</v>
      </c>
      <c r="R304" s="172"/>
      <c r="W304" s="120"/>
      <c r="AB304" s="132">
        <v>22</v>
      </c>
      <c r="AC304" s="50" t="s">
        <v>148</v>
      </c>
      <c r="AD304" s="52" t="s">
        <v>34</v>
      </c>
      <c r="AE304" s="52" t="s">
        <v>43</v>
      </c>
      <c r="AF304" s="11"/>
      <c r="AK304" s="120"/>
    </row>
    <row r="305" spans="14:37" ht="13.5">
      <c r="N305" s="132">
        <v>22</v>
      </c>
      <c r="O305" s="50" t="s">
        <v>149</v>
      </c>
      <c r="P305" s="80" t="s">
        <v>309</v>
      </c>
      <c r="Q305" s="80" t="s">
        <v>43</v>
      </c>
      <c r="R305" s="172"/>
      <c r="W305" s="120"/>
      <c r="AB305" s="132">
        <v>22</v>
      </c>
      <c r="AC305" s="50" t="s">
        <v>149</v>
      </c>
      <c r="AD305" s="52" t="s">
        <v>309</v>
      </c>
      <c r="AE305" s="52" t="s">
        <v>43</v>
      </c>
      <c r="AF305" s="11"/>
      <c r="AK305" s="120"/>
    </row>
    <row r="306" spans="14:37" ht="13.5">
      <c r="N306" s="133">
        <v>23</v>
      </c>
      <c r="O306" s="57" t="s">
        <v>302</v>
      </c>
      <c r="P306" s="144" t="s">
        <v>303</v>
      </c>
      <c r="Q306" s="144" t="s">
        <v>303</v>
      </c>
      <c r="R306" s="178"/>
      <c r="W306" s="120"/>
      <c r="AB306" s="133">
        <v>23</v>
      </c>
      <c r="AC306" s="57" t="s">
        <v>302</v>
      </c>
      <c r="AD306" s="58" t="s">
        <v>303</v>
      </c>
      <c r="AE306" s="58" t="s">
        <v>303</v>
      </c>
      <c r="AF306" s="11"/>
      <c r="AK306" s="120"/>
    </row>
    <row r="307" spans="14:37" ht="13.5">
      <c r="N307" s="133">
        <v>23</v>
      </c>
      <c r="O307" s="57"/>
      <c r="P307" s="144" t="s">
        <v>303</v>
      </c>
      <c r="Q307" s="144" t="s">
        <v>303</v>
      </c>
      <c r="R307" s="178"/>
      <c r="W307" s="120"/>
      <c r="AB307" s="133">
        <v>23</v>
      </c>
      <c r="AC307" s="57"/>
      <c r="AD307" s="58" t="s">
        <v>303</v>
      </c>
      <c r="AE307" s="58" t="s">
        <v>303</v>
      </c>
      <c r="AF307" s="11"/>
      <c r="AK307" s="120"/>
    </row>
    <row r="308" spans="14:37" ht="13.5">
      <c r="N308" s="132">
        <v>24</v>
      </c>
      <c r="O308" s="50" t="s">
        <v>146</v>
      </c>
      <c r="P308" s="80" t="s">
        <v>50</v>
      </c>
      <c r="Q308" s="80" t="s">
        <v>137</v>
      </c>
      <c r="R308" s="172"/>
      <c r="W308" s="120"/>
      <c r="AB308" s="132">
        <v>24</v>
      </c>
      <c r="AC308" s="50" t="s">
        <v>146</v>
      </c>
      <c r="AD308" s="52" t="s">
        <v>50</v>
      </c>
      <c r="AE308" s="52" t="s">
        <v>137</v>
      </c>
      <c r="AF308" s="11"/>
      <c r="AK308" s="120"/>
    </row>
    <row r="309" spans="14:37" ht="13.5">
      <c r="N309" s="132">
        <v>24</v>
      </c>
      <c r="O309" s="50" t="s">
        <v>49</v>
      </c>
      <c r="P309" s="80" t="s">
        <v>147</v>
      </c>
      <c r="Q309" s="80" t="s">
        <v>43</v>
      </c>
      <c r="R309" s="172"/>
      <c r="W309" s="120"/>
      <c r="AB309" s="132">
        <v>24</v>
      </c>
      <c r="AC309" s="50" t="s">
        <v>49</v>
      </c>
      <c r="AD309" s="52" t="s">
        <v>147</v>
      </c>
      <c r="AE309" s="52" t="s">
        <v>43</v>
      </c>
      <c r="AF309" s="11"/>
      <c r="AK309" s="120"/>
    </row>
    <row r="310" spans="14:37" ht="13.5">
      <c r="N310" s="132">
        <v>25</v>
      </c>
      <c r="O310" s="50" t="s">
        <v>52</v>
      </c>
      <c r="P310" s="80" t="s">
        <v>118</v>
      </c>
      <c r="Q310" s="151" t="s">
        <v>111</v>
      </c>
      <c r="R310" s="176"/>
      <c r="W310" s="120"/>
      <c r="AB310" s="132">
        <v>25</v>
      </c>
      <c r="AC310" s="50" t="s">
        <v>52</v>
      </c>
      <c r="AD310" s="52" t="s">
        <v>118</v>
      </c>
      <c r="AE310" s="51" t="s">
        <v>111</v>
      </c>
      <c r="AF310" s="48"/>
      <c r="AK310" s="120"/>
    </row>
    <row r="311" spans="14:37" ht="13.5">
      <c r="N311" s="132">
        <v>25</v>
      </c>
      <c r="O311" s="50" t="s">
        <v>119</v>
      </c>
      <c r="P311" s="80" t="s">
        <v>120</v>
      </c>
      <c r="Q311" s="151" t="s">
        <v>111</v>
      </c>
      <c r="R311" s="176"/>
      <c r="W311" s="120"/>
      <c r="AB311" s="132">
        <v>25</v>
      </c>
      <c r="AC311" s="50" t="s">
        <v>119</v>
      </c>
      <c r="AD311" s="52" t="s">
        <v>120</v>
      </c>
      <c r="AE311" s="51" t="s">
        <v>111</v>
      </c>
      <c r="AF311" s="48"/>
      <c r="AK311" s="120"/>
    </row>
    <row r="312" spans="14:37" ht="13.5">
      <c r="N312" s="132">
        <v>26</v>
      </c>
      <c r="O312" s="50" t="s">
        <v>78</v>
      </c>
      <c r="P312" s="80" t="s">
        <v>79</v>
      </c>
      <c r="Q312" s="154" t="s">
        <v>150</v>
      </c>
      <c r="R312" s="174"/>
      <c r="W312" s="120"/>
      <c r="AB312" s="132">
        <v>26</v>
      </c>
      <c r="AC312" s="50" t="s">
        <v>78</v>
      </c>
      <c r="AD312" s="52" t="s">
        <v>79</v>
      </c>
      <c r="AE312" s="54" t="s">
        <v>150</v>
      </c>
      <c r="AF312" s="166"/>
      <c r="AK312" s="120"/>
    </row>
    <row r="313" spans="14:37" ht="13.5">
      <c r="N313" s="132">
        <v>26</v>
      </c>
      <c r="O313" s="50" t="s">
        <v>80</v>
      </c>
      <c r="P313" s="80" t="s">
        <v>81</v>
      </c>
      <c r="Q313" s="154" t="s">
        <v>150</v>
      </c>
      <c r="R313" s="174"/>
      <c r="W313" s="120"/>
      <c r="AB313" s="132">
        <v>26</v>
      </c>
      <c r="AC313" s="50" t="s">
        <v>80</v>
      </c>
      <c r="AD313" s="52" t="s">
        <v>81</v>
      </c>
      <c r="AE313" s="54" t="s">
        <v>150</v>
      </c>
      <c r="AF313" s="166"/>
      <c r="AK313" s="120"/>
    </row>
    <row r="314" spans="14:37" ht="13.5">
      <c r="N314" s="132">
        <v>27</v>
      </c>
      <c r="O314" s="50" t="s">
        <v>59</v>
      </c>
      <c r="P314" s="80" t="s">
        <v>317</v>
      </c>
      <c r="Q314" s="80" t="s">
        <v>58</v>
      </c>
      <c r="R314" s="172"/>
      <c r="W314" s="120"/>
      <c r="AB314" s="132">
        <v>27</v>
      </c>
      <c r="AC314" s="50" t="s">
        <v>59</v>
      </c>
      <c r="AD314" s="52" t="s">
        <v>317</v>
      </c>
      <c r="AE314" s="52" t="s">
        <v>58</v>
      </c>
      <c r="AF314" s="11"/>
      <c r="AK314" s="120"/>
    </row>
    <row r="315" spans="14:37" ht="13.5">
      <c r="N315" s="132">
        <v>27</v>
      </c>
      <c r="O315" s="50" t="s">
        <v>60</v>
      </c>
      <c r="P315" s="80" t="s">
        <v>318</v>
      </c>
      <c r="Q315" s="80" t="s">
        <v>58</v>
      </c>
      <c r="R315" s="172"/>
      <c r="W315" s="120"/>
      <c r="AB315" s="132">
        <v>27</v>
      </c>
      <c r="AC315" s="50" t="s">
        <v>60</v>
      </c>
      <c r="AD315" s="52" t="s">
        <v>318</v>
      </c>
      <c r="AE315" s="52" t="s">
        <v>58</v>
      </c>
      <c r="AF315" s="11"/>
      <c r="AK315" s="120"/>
    </row>
    <row r="316" spans="14:37" ht="13.5">
      <c r="N316" s="132">
        <v>28</v>
      </c>
      <c r="O316" s="50" t="s">
        <v>73</v>
      </c>
      <c r="P316" s="80" t="s">
        <v>319</v>
      </c>
      <c r="Q316" s="154" t="s">
        <v>150</v>
      </c>
      <c r="R316" s="174"/>
      <c r="W316" s="120"/>
      <c r="AB316" s="132">
        <v>28</v>
      </c>
      <c r="AC316" s="50" t="s">
        <v>73</v>
      </c>
      <c r="AD316" s="52" t="s">
        <v>319</v>
      </c>
      <c r="AE316" s="54" t="s">
        <v>150</v>
      </c>
      <c r="AF316" s="166"/>
      <c r="AK316" s="120"/>
    </row>
    <row r="317" spans="14:37" ht="13.5">
      <c r="N317" s="132">
        <v>28</v>
      </c>
      <c r="O317" s="50" t="s">
        <v>74</v>
      </c>
      <c r="P317" s="80" t="s">
        <v>75</v>
      </c>
      <c r="Q317" s="154" t="s">
        <v>150</v>
      </c>
      <c r="R317" s="174"/>
      <c r="W317" s="120"/>
      <c r="AB317" s="132">
        <v>28</v>
      </c>
      <c r="AC317" s="50" t="s">
        <v>74</v>
      </c>
      <c r="AD317" s="52" t="s">
        <v>75</v>
      </c>
      <c r="AE317" s="54" t="s">
        <v>150</v>
      </c>
      <c r="AF317" s="166"/>
      <c r="AK317" s="120"/>
    </row>
    <row r="318" spans="14:37" ht="13.5">
      <c r="N318" s="132">
        <v>29</v>
      </c>
      <c r="O318" s="50" t="s">
        <v>48</v>
      </c>
      <c r="P318" s="80" t="s">
        <v>95</v>
      </c>
      <c r="Q318" s="151" t="s">
        <v>92</v>
      </c>
      <c r="R318" s="176"/>
      <c r="W318" s="120"/>
      <c r="AB318" s="132">
        <v>29</v>
      </c>
      <c r="AC318" s="50" t="s">
        <v>48</v>
      </c>
      <c r="AD318" s="52" t="s">
        <v>95</v>
      </c>
      <c r="AE318" s="51" t="s">
        <v>92</v>
      </c>
      <c r="AF318" s="48"/>
      <c r="AK318" s="120"/>
    </row>
    <row r="319" spans="14:37" ht="13.5">
      <c r="N319" s="132">
        <v>29</v>
      </c>
      <c r="O319" s="50" t="s">
        <v>96</v>
      </c>
      <c r="P319" s="80" t="s">
        <v>97</v>
      </c>
      <c r="Q319" s="151" t="s">
        <v>92</v>
      </c>
      <c r="R319" s="176"/>
      <c r="W319" s="120"/>
      <c r="AB319" s="132">
        <v>29</v>
      </c>
      <c r="AC319" s="50" t="s">
        <v>96</v>
      </c>
      <c r="AD319" s="52" t="s">
        <v>97</v>
      </c>
      <c r="AE319" s="51" t="s">
        <v>92</v>
      </c>
      <c r="AF319" s="48"/>
      <c r="AK319" s="120"/>
    </row>
    <row r="320" spans="14:37" ht="13.5">
      <c r="N320" s="135">
        <v>30</v>
      </c>
      <c r="O320" s="56" t="s">
        <v>12</v>
      </c>
      <c r="P320" s="83" t="s">
        <v>121</v>
      </c>
      <c r="Q320" s="155" t="s">
        <v>111</v>
      </c>
      <c r="R320" s="155"/>
      <c r="W320" s="120"/>
      <c r="AB320" s="135">
        <v>30</v>
      </c>
      <c r="AC320" s="56" t="s">
        <v>12</v>
      </c>
      <c r="AD320" s="56" t="s">
        <v>121</v>
      </c>
      <c r="AE320" s="59" t="s">
        <v>111</v>
      </c>
      <c r="AF320" s="59"/>
      <c r="AK320" s="120"/>
    </row>
    <row r="321" spans="14:37" ht="13.5">
      <c r="N321" s="135">
        <v>30</v>
      </c>
      <c r="O321" s="56" t="s">
        <v>122</v>
      </c>
      <c r="P321" s="83" t="s">
        <v>123</v>
      </c>
      <c r="Q321" s="155" t="s">
        <v>111</v>
      </c>
      <c r="R321" s="155"/>
      <c r="W321" s="120"/>
      <c r="AB321" s="135">
        <v>30</v>
      </c>
      <c r="AC321" s="56" t="s">
        <v>122</v>
      </c>
      <c r="AD321" s="56" t="s">
        <v>123</v>
      </c>
      <c r="AE321" s="59" t="s">
        <v>111</v>
      </c>
      <c r="AF321" s="59"/>
      <c r="AK321" s="120"/>
    </row>
    <row r="322" spans="14:37" ht="13.5">
      <c r="N322" s="136">
        <v>31</v>
      </c>
      <c r="O322" s="55" t="s">
        <v>302</v>
      </c>
      <c r="P322" s="149" t="s">
        <v>303</v>
      </c>
      <c r="Q322" s="149" t="s">
        <v>303</v>
      </c>
      <c r="R322" s="149"/>
      <c r="W322" s="120"/>
      <c r="AB322" s="136">
        <v>31</v>
      </c>
      <c r="AC322" s="55" t="s">
        <v>302</v>
      </c>
      <c r="AD322" s="55" t="s">
        <v>303</v>
      </c>
      <c r="AE322" s="55" t="s">
        <v>303</v>
      </c>
      <c r="AF322" s="56"/>
      <c r="AK322" s="120"/>
    </row>
    <row r="323" spans="14:37" ht="13.5">
      <c r="N323" s="136">
        <v>31</v>
      </c>
      <c r="O323" s="55"/>
      <c r="P323" s="149" t="s">
        <v>303</v>
      </c>
      <c r="Q323" s="149" t="s">
        <v>303</v>
      </c>
      <c r="R323" s="149"/>
      <c r="W323" s="120"/>
      <c r="AB323" s="136">
        <v>31</v>
      </c>
      <c r="AC323" s="55"/>
      <c r="AD323" s="55" t="s">
        <v>303</v>
      </c>
      <c r="AE323" s="55" t="s">
        <v>303</v>
      </c>
      <c r="AF323" s="56"/>
      <c r="AK323" s="120"/>
    </row>
    <row r="324" spans="14:37" ht="13.5">
      <c r="N324" s="135">
        <v>32</v>
      </c>
      <c r="O324" s="56" t="s">
        <v>320</v>
      </c>
      <c r="P324" s="83" t="s">
        <v>140</v>
      </c>
      <c r="Q324" s="83" t="s">
        <v>137</v>
      </c>
      <c r="R324" s="83"/>
      <c r="W324" s="120"/>
      <c r="AB324" s="135">
        <v>32</v>
      </c>
      <c r="AC324" s="56" t="s">
        <v>320</v>
      </c>
      <c r="AD324" s="56" t="s">
        <v>140</v>
      </c>
      <c r="AE324" s="56" t="s">
        <v>137</v>
      </c>
      <c r="AF324" s="56"/>
      <c r="AK324" s="120"/>
    </row>
    <row r="325" spans="14:37" ht="13.5">
      <c r="N325" s="135">
        <v>32</v>
      </c>
      <c r="O325" s="56" t="s">
        <v>48</v>
      </c>
      <c r="P325" s="83" t="s">
        <v>141</v>
      </c>
      <c r="Q325" s="83" t="s">
        <v>43</v>
      </c>
      <c r="R325" s="83"/>
      <c r="W325" s="120"/>
      <c r="AB325" s="135">
        <v>32</v>
      </c>
      <c r="AC325" s="56" t="s">
        <v>48</v>
      </c>
      <c r="AD325" s="56" t="s">
        <v>141</v>
      </c>
      <c r="AE325" s="56" t="s">
        <v>43</v>
      </c>
      <c r="AF325" s="56"/>
      <c r="AK325" s="120"/>
    </row>
  </sheetData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3"/>
  <sheetViews>
    <sheetView showZeros="0" tabSelected="1" workbookViewId="0" topLeftCell="A1">
      <selection activeCell="A1" sqref="A1:Z1"/>
    </sheetView>
  </sheetViews>
  <sheetFormatPr defaultColWidth="8.796875" defaultRowHeight="14.25"/>
  <cols>
    <col min="1" max="1" width="2.5" style="23" customWidth="1"/>
    <col min="2" max="3" width="5.19921875" style="47" customWidth="1"/>
    <col min="4" max="4" width="13.8984375" style="23" customWidth="1"/>
    <col min="5" max="5" width="1.8984375" style="23" customWidth="1"/>
    <col min="6" max="6" width="1.8984375" style="24" customWidth="1"/>
    <col min="7" max="7" width="4.5" style="23" customWidth="1"/>
    <col min="8" max="8" width="1.8984375" style="24" customWidth="1"/>
    <col min="9" max="9" width="4.5" style="23" customWidth="1"/>
    <col min="10" max="10" width="1.8984375" style="24" customWidth="1"/>
    <col min="11" max="11" width="4.5" style="23" customWidth="1"/>
    <col min="12" max="12" width="1.8984375" style="24" customWidth="1"/>
    <col min="13" max="13" width="4.5" style="23" customWidth="1"/>
    <col min="14" max="14" width="1.8984375" style="23" customWidth="1"/>
    <col min="15" max="15" width="4.5" style="24" customWidth="1"/>
    <col min="16" max="16" width="1.8984375" style="23" customWidth="1"/>
    <col min="17" max="17" width="4.5" style="23" customWidth="1"/>
    <col min="18" max="18" width="1.8984375" style="23" customWidth="1"/>
    <col min="19" max="19" width="4.5" style="24" customWidth="1"/>
    <col min="20" max="20" width="1.8984375" style="23" customWidth="1"/>
    <col min="21" max="21" width="4.5" style="24" customWidth="1"/>
    <col min="22" max="22" width="1.59765625" style="23" customWidth="1"/>
    <col min="23" max="24" width="5.19921875" style="261" customWidth="1"/>
    <col min="25" max="25" width="13.8984375" style="261" customWidth="1"/>
    <col min="26" max="26" width="3.3984375" style="23" customWidth="1"/>
    <col min="27" max="16384" width="2.59765625" style="25" customWidth="1"/>
  </cols>
  <sheetData>
    <row r="1" spans="1:26" s="93" customFormat="1" ht="26.25" customHeight="1">
      <c r="A1" s="306" t="s">
        <v>349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spans="1:26" ht="28.5" customHeight="1">
      <c r="A2" s="307" t="s">
        <v>153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</row>
    <row r="3" ht="13.5">
      <c r="Z3" s="245" t="s">
        <v>350</v>
      </c>
    </row>
    <row r="4" ht="13.5">
      <c r="Z4" s="245" t="s">
        <v>353</v>
      </c>
    </row>
    <row r="5" ht="6.75" customHeight="1"/>
    <row r="6" spans="1:26" ht="13.5">
      <c r="A6" s="25"/>
      <c r="D6" s="25"/>
      <c r="E6" s="25" t="s">
        <v>247</v>
      </c>
      <c r="F6" s="90"/>
      <c r="G6" s="245" t="s">
        <v>2</v>
      </c>
      <c r="H6" s="90"/>
      <c r="I6" s="245" t="s">
        <v>248</v>
      </c>
      <c r="J6" s="90"/>
      <c r="K6" s="245" t="s">
        <v>249</v>
      </c>
      <c r="L6" s="90"/>
      <c r="M6" s="25"/>
      <c r="N6" s="25" t="s">
        <v>348</v>
      </c>
      <c r="O6" s="90"/>
      <c r="P6" s="25" t="s">
        <v>249</v>
      </c>
      <c r="Q6" s="25"/>
      <c r="R6" s="25" t="s">
        <v>248</v>
      </c>
      <c r="S6" s="90"/>
      <c r="T6" s="25" t="s">
        <v>250</v>
      </c>
      <c r="U6" s="90"/>
      <c r="V6" s="25" t="s">
        <v>247</v>
      </c>
      <c r="Z6" s="25"/>
    </row>
    <row r="7" spans="1:26" ht="15" customHeight="1">
      <c r="A7" s="303">
        <v>1</v>
      </c>
      <c r="B7" s="300" t="str">
        <f>IF(A7="","",VLOOKUP('14BS'!A7,'ﾃﾞｰﾀ14&amp;12'!$A$3:$D$66,2,FALSE))</f>
        <v>高橋</v>
      </c>
      <c r="C7" s="300" t="str">
        <f>IF(A7="","",VLOOKUP('14BS'!A7,'ﾃﾞｰﾀ14&amp;12'!$A$3:$D$66,3,FALSE))</f>
        <v>一希</v>
      </c>
      <c r="D7" s="300" t="str">
        <f>IF(A7="","",VLOOKUP('14BS'!A7,'ﾃﾞｰﾀ14&amp;12'!$A$3:$D$66,4,FALSE))</f>
        <v>(福・北九州ｳｴｽﾄ）</v>
      </c>
      <c r="E7" s="4"/>
      <c r="F7" s="10"/>
      <c r="G7" s="35"/>
      <c r="H7" s="35"/>
      <c r="I7" s="3"/>
      <c r="J7" s="35"/>
      <c r="K7" s="3"/>
      <c r="L7" s="35"/>
      <c r="M7" s="3"/>
      <c r="N7" s="3"/>
      <c r="O7" s="35"/>
      <c r="P7" s="3"/>
      <c r="Q7" s="3"/>
      <c r="R7" s="3"/>
      <c r="S7" s="35"/>
      <c r="T7" s="3"/>
      <c r="U7" s="35"/>
      <c r="V7" s="4"/>
      <c r="W7" s="300" t="str">
        <f>IF(Z7="","",VLOOKUP('14BS'!Z7,'ﾃﾞｰﾀ14&amp;12'!$A$3:$D$66,2,FALSE))</f>
        <v>山口</v>
      </c>
      <c r="X7" s="300" t="str">
        <f>IF(Z7="","",VLOOKUP('14BS'!Z7,'ﾃﾞｰﾀ14&amp;12'!$A$3:$D$66,3,FALSE))</f>
        <v>颯也</v>
      </c>
      <c r="Y7" s="300" t="str">
        <f>IF(Z7="","",VLOOKUP('14BS'!Z7,'ﾃﾞｰﾀ14&amp;12'!$A$3:$D$66,4,FALSE))</f>
        <v>(福・筑陽学園中）</v>
      </c>
      <c r="Z7" s="304">
        <v>17</v>
      </c>
    </row>
    <row r="8" spans="1:26" ht="15" customHeight="1">
      <c r="A8" s="303"/>
      <c r="B8" s="300"/>
      <c r="C8" s="300"/>
      <c r="D8" s="300"/>
      <c r="E8" s="6"/>
      <c r="F8" s="9">
        <v>1</v>
      </c>
      <c r="G8" s="37" t="str">
        <f>IF(F8="","",VLOOKUP('14BS'!F8,'ﾃﾞｰﾀ14&amp;12'!$A$3:$D$66,2,FALSE))</f>
        <v>高橋</v>
      </c>
      <c r="H8" s="35"/>
      <c r="I8" s="3"/>
      <c r="J8" s="35"/>
      <c r="K8" s="3"/>
      <c r="L8" s="35"/>
      <c r="M8" s="3"/>
      <c r="N8" s="3"/>
      <c r="O8" s="35"/>
      <c r="P8" s="3"/>
      <c r="Q8" s="3"/>
      <c r="R8" s="3"/>
      <c r="S8" s="35"/>
      <c r="T8" s="37">
        <v>17</v>
      </c>
      <c r="U8" s="37" t="str">
        <f>IF(T8="","",VLOOKUP('14BS'!T8,'ﾃﾞｰﾀ14&amp;12'!$A$3:$D$66,2,FALSE))</f>
        <v>山口</v>
      </c>
      <c r="V8" s="7"/>
      <c r="W8" s="300"/>
      <c r="X8" s="300"/>
      <c r="Y8" s="300"/>
      <c r="Z8" s="304"/>
    </row>
    <row r="9" spans="1:26" ht="15" customHeight="1">
      <c r="A9" s="303">
        <v>2</v>
      </c>
      <c r="B9" s="300" t="str">
        <f>IF(A9="","",VLOOKUP('14BS'!A9,'ﾃﾞｰﾀ14&amp;12'!$A$3:$D$66,2,FALSE))</f>
        <v>大岩</v>
      </c>
      <c r="C9" s="300" t="str">
        <f>IF(A9="","",VLOOKUP('14BS'!A9,'ﾃﾞｰﾀ14&amp;12'!$A$3:$D$66,3,FALSE))</f>
        <v>龍弥</v>
      </c>
      <c r="D9" s="300" t="str">
        <f>IF(A9="","",VLOOKUP('14BS'!A9,'ﾃﾞｰﾀ14&amp;12'!$A$3:$D$66,4,FALSE))</f>
        <v>(熊･松橋中)</v>
      </c>
      <c r="E9" s="8"/>
      <c r="F9" s="299">
        <v>80</v>
      </c>
      <c r="G9" s="298"/>
      <c r="H9" s="35"/>
      <c r="I9" s="3"/>
      <c r="J9" s="35"/>
      <c r="K9" s="3"/>
      <c r="L9" s="35"/>
      <c r="M9" s="258">
        <v>25</v>
      </c>
      <c r="N9" s="305" t="str">
        <f>IF(M9="","",VLOOKUP('14BS'!M9,'ﾃﾞｰﾀ14&amp;12'!$A$3:$D$66,2,FALSE))</f>
        <v>石井</v>
      </c>
      <c r="O9" s="305"/>
      <c r="P9" s="3"/>
      <c r="Q9" s="3"/>
      <c r="R9" s="3"/>
      <c r="S9" s="35"/>
      <c r="T9" s="299">
        <v>85</v>
      </c>
      <c r="U9" s="298"/>
      <c r="V9" s="9"/>
      <c r="W9" s="300" t="str">
        <f>IF(Z9="","",VLOOKUP('14BS'!Z9,'ﾃﾞｰﾀ14&amp;12'!$A$3:$D$66,2,FALSE))</f>
        <v>黒岩</v>
      </c>
      <c r="X9" s="300" t="str">
        <f>IF(Z9="","",VLOOKUP('14BS'!Z9,'ﾃﾞｰﾀ14&amp;12'!$A$3:$D$66,3,FALSE))</f>
        <v>弘行</v>
      </c>
      <c r="Y9" s="300" t="str">
        <f>IF(Z9="","",VLOOKUP('14BS'!Z9,'ﾃﾞｰﾀ14&amp;12'!$A$3:$D$66,4,FALSE))</f>
        <v>(佐・佐賀GTC)</v>
      </c>
      <c r="Z9" s="304">
        <v>18</v>
      </c>
    </row>
    <row r="10" spans="1:26" ht="15" customHeight="1">
      <c r="A10" s="303"/>
      <c r="B10" s="300"/>
      <c r="C10" s="300"/>
      <c r="D10" s="300"/>
      <c r="E10" s="10"/>
      <c r="F10" s="10"/>
      <c r="G10" s="39"/>
      <c r="H10" s="41">
        <v>1</v>
      </c>
      <c r="I10" s="37" t="str">
        <f>IF(H10="","",VLOOKUP('14BS'!H10,'ﾃﾞｰﾀ14&amp;12'!$A$3:$D$66,2,FALSE))</f>
        <v>高橋</v>
      </c>
      <c r="J10" s="35"/>
      <c r="K10" s="3"/>
      <c r="L10" s="35"/>
      <c r="M10" s="3"/>
      <c r="N10" s="300">
        <v>85</v>
      </c>
      <c r="O10" s="300"/>
      <c r="P10" s="3"/>
      <c r="Q10" s="3"/>
      <c r="R10" s="37">
        <v>17</v>
      </c>
      <c r="S10" s="37" t="str">
        <f>IF(R10="","",VLOOKUP('14BS'!R10,'ﾃﾞｰﾀ14&amp;12'!$A$3:$D$66,2,FALSE))</f>
        <v>山口</v>
      </c>
      <c r="T10" s="40"/>
      <c r="U10" s="35"/>
      <c r="V10" s="5"/>
      <c r="W10" s="300"/>
      <c r="X10" s="300"/>
      <c r="Y10" s="300"/>
      <c r="Z10" s="304"/>
    </row>
    <row r="11" spans="1:26" ht="15" customHeight="1">
      <c r="A11" s="303">
        <v>3</v>
      </c>
      <c r="B11" s="300" t="str">
        <f>IF(A11="","",VLOOKUP('14BS'!A11,'ﾃﾞｰﾀ14&amp;12'!$A$3:$D$66,2,FALSE))</f>
        <v>西田</v>
      </c>
      <c r="C11" s="300" t="str">
        <f>IF(A11="","",VLOOKUP('14BS'!A11,'ﾃﾞｰﾀ14&amp;12'!$A$3:$D$66,3,FALSE))</f>
        <v>浩輝</v>
      </c>
      <c r="D11" s="300" t="str">
        <f>IF(A11="","",VLOOKUP('14BS'!A11,'ﾃﾞｰﾀ14&amp;12'!$A$3:$D$66,4,FALSE))</f>
        <v>(鹿・伊敷台中）</v>
      </c>
      <c r="E11" s="4"/>
      <c r="F11" s="10"/>
      <c r="G11" s="39"/>
      <c r="H11" s="299">
        <v>81</v>
      </c>
      <c r="I11" s="298"/>
      <c r="J11" s="35"/>
      <c r="K11" s="3"/>
      <c r="L11" s="35"/>
      <c r="M11" s="3"/>
      <c r="N11" s="40"/>
      <c r="O11" s="35"/>
      <c r="P11" s="3"/>
      <c r="Q11" s="3"/>
      <c r="R11" s="299">
        <v>81</v>
      </c>
      <c r="S11" s="298"/>
      <c r="T11" s="40"/>
      <c r="U11" s="35"/>
      <c r="V11" s="4"/>
      <c r="W11" s="300" t="str">
        <f>IF(Z11="","",VLOOKUP('14BS'!Z11,'ﾃﾞｰﾀ14&amp;12'!$A$3:$D$66,2,FALSE))</f>
        <v>田村</v>
      </c>
      <c r="X11" s="300" t="str">
        <f>IF(Z11="","",VLOOKUP('14BS'!Z11,'ﾃﾞｰﾀ14&amp;12'!$A$3:$D$66,3,FALSE))</f>
        <v>知大</v>
      </c>
      <c r="Y11" s="300" t="str">
        <f>IF(Z11="","",VLOOKUP('14BS'!Z11,'ﾃﾞｰﾀ14&amp;12'!$A$3:$D$66,4,FALSE))</f>
        <v>(沖・沖縄ＴＴＣ）</v>
      </c>
      <c r="Z11" s="304">
        <v>19</v>
      </c>
    </row>
    <row r="12" spans="1:26" ht="15" customHeight="1">
      <c r="A12" s="303"/>
      <c r="B12" s="300"/>
      <c r="C12" s="300"/>
      <c r="D12" s="300"/>
      <c r="E12" s="6"/>
      <c r="F12" s="9">
        <v>3</v>
      </c>
      <c r="G12" s="38" t="str">
        <f>IF(F12="","",VLOOKUP('14BS'!F12,'ﾃﾞｰﾀ14&amp;12'!$A$3:$D$66,2,FALSE))</f>
        <v>西田</v>
      </c>
      <c r="H12" s="35"/>
      <c r="I12" s="39"/>
      <c r="J12" s="35"/>
      <c r="K12" s="3"/>
      <c r="L12" s="35"/>
      <c r="M12" s="3"/>
      <c r="N12" s="40"/>
      <c r="O12" s="35"/>
      <c r="P12" s="3"/>
      <c r="Q12" s="3"/>
      <c r="R12" s="40"/>
      <c r="S12" s="35"/>
      <c r="T12" s="41">
        <v>19</v>
      </c>
      <c r="U12" s="37" t="str">
        <f>IF(T12="","",VLOOKUP('14BS'!T12,'ﾃﾞｰﾀ14&amp;12'!$A$3:$D$66,2,FALSE))</f>
        <v>田村</v>
      </c>
      <c r="V12" s="7"/>
      <c r="W12" s="300"/>
      <c r="X12" s="300"/>
      <c r="Y12" s="300"/>
      <c r="Z12" s="304"/>
    </row>
    <row r="13" spans="1:26" ht="15" customHeight="1">
      <c r="A13" s="303">
        <v>4</v>
      </c>
      <c r="B13" s="300" t="str">
        <f>IF(A13="","",VLOOKUP('14BS'!A13,'ﾃﾞｰﾀ14&amp;12'!$A$3:$D$66,2,FALSE))</f>
        <v>井上　</v>
      </c>
      <c r="C13" s="300" t="str">
        <f>IF(A13="","",VLOOKUP('14BS'!A13,'ﾃﾞｰﾀ14&amp;12'!$A$3:$D$66,3,FALSE))</f>
        <v>敬博</v>
      </c>
      <c r="D13" s="300" t="str">
        <f>IF(A13="","",VLOOKUP('14BS'!A13,'ﾃﾞｰﾀ14&amp;12'!$A$3:$D$66,4,FALSE))</f>
        <v>(宮・ﾗｲｼﾞﾝｸﾞｻﾝ)</v>
      </c>
      <c r="E13" s="8"/>
      <c r="F13" s="299">
        <v>85</v>
      </c>
      <c r="G13" s="297"/>
      <c r="H13" s="35"/>
      <c r="I13" s="39"/>
      <c r="J13" s="35"/>
      <c r="K13" s="3"/>
      <c r="L13" s="35"/>
      <c r="M13" s="3"/>
      <c r="N13" s="244"/>
      <c r="O13" s="35"/>
      <c r="P13" s="3"/>
      <c r="Q13" s="3"/>
      <c r="R13" s="40"/>
      <c r="S13" s="35"/>
      <c r="T13" s="297">
        <v>84</v>
      </c>
      <c r="U13" s="298"/>
      <c r="V13" s="9"/>
      <c r="W13" s="300" t="str">
        <f>IF(Z13="","",VLOOKUP('14BS'!Z13,'ﾃﾞｰﾀ14&amp;12'!$A$3:$D$66,2,FALSE))</f>
        <v>吉田</v>
      </c>
      <c r="X13" s="300" t="str">
        <f>IF(Z13="","",VLOOKUP('14BS'!Z13,'ﾃﾞｰﾀ14&amp;12'!$A$3:$D$66,3,FALSE))</f>
        <v>唯将</v>
      </c>
      <c r="Y13" s="300" t="str">
        <f>IF(Z13="","",VLOOKUP('14BS'!Z13,'ﾃﾞｰﾀ14&amp;12'!$A$3:$D$66,4,FALSE))</f>
        <v>(長・ﾄﾚﾃﾞｨｱTC)</v>
      </c>
      <c r="Z13" s="304">
        <v>20</v>
      </c>
    </row>
    <row r="14" spans="1:26" ht="15" customHeight="1">
      <c r="A14" s="303"/>
      <c r="B14" s="300"/>
      <c r="C14" s="300"/>
      <c r="D14" s="300"/>
      <c r="E14" s="5"/>
      <c r="F14" s="10"/>
      <c r="G14" s="3"/>
      <c r="H14" s="35"/>
      <c r="I14" s="39"/>
      <c r="J14" s="41">
        <v>1</v>
      </c>
      <c r="K14" s="37" t="str">
        <f>IF(J14="","",VLOOKUP('14BS'!J14,'ﾃﾞｰﾀ14&amp;12'!$A$3:$D$66,2,FALSE))</f>
        <v>高橋</v>
      </c>
      <c r="L14" s="35"/>
      <c r="M14" s="35"/>
      <c r="N14" s="40"/>
      <c r="O14" s="35"/>
      <c r="P14" s="37">
        <v>17</v>
      </c>
      <c r="Q14" s="37" t="str">
        <f>IF(P14="","",VLOOKUP('14BS'!P14,'ﾃﾞｰﾀ14&amp;12'!$A$3:$D$66,2,FALSE))</f>
        <v>山口</v>
      </c>
      <c r="R14" s="40"/>
      <c r="S14" s="35"/>
      <c r="T14" s="3"/>
      <c r="U14" s="35"/>
      <c r="V14" s="5"/>
      <c r="W14" s="300"/>
      <c r="X14" s="300"/>
      <c r="Y14" s="300"/>
      <c r="Z14" s="304"/>
    </row>
    <row r="15" spans="1:26" ht="15" customHeight="1">
      <c r="A15" s="303">
        <v>5</v>
      </c>
      <c r="B15" s="300" t="str">
        <f>IF(A15="","",VLOOKUP('14BS'!A15,'ﾃﾞｰﾀ14&amp;12'!$A$3:$D$66,2,FALSE))</f>
        <v>上甲</v>
      </c>
      <c r="C15" s="300" t="str">
        <f>IF(A15="","",VLOOKUP('14BS'!A15,'ﾃﾞｰﾀ14&amp;12'!$A$3:$D$66,3,FALSE))</f>
        <v>修平</v>
      </c>
      <c r="D15" s="300" t="str">
        <f>IF(A15="","",VLOOKUP('14BS'!A15,'ﾃﾞｰﾀ14&amp;12'!$A$3:$D$66,4,FALSE))</f>
        <v>(熊・RKKﾙｰﾃﾞﾝｽTC）</v>
      </c>
      <c r="E15" s="4"/>
      <c r="F15" s="10"/>
      <c r="G15" s="3"/>
      <c r="H15" s="35"/>
      <c r="I15" s="39"/>
      <c r="J15" s="299">
        <v>82</v>
      </c>
      <c r="K15" s="298"/>
      <c r="L15" s="35"/>
      <c r="M15" s="35"/>
      <c r="N15" s="40"/>
      <c r="O15" s="35"/>
      <c r="P15" s="299" t="s">
        <v>1312</v>
      </c>
      <c r="Q15" s="298"/>
      <c r="R15" s="40"/>
      <c r="S15" s="35"/>
      <c r="T15" s="3"/>
      <c r="U15" s="35"/>
      <c r="V15" s="4"/>
      <c r="W15" s="300" t="str">
        <f>IF(Z15="","",VLOOKUP('14BS'!Z15,'ﾃﾞｰﾀ14&amp;12'!$A$3:$D$66,2,FALSE))</f>
        <v>田村</v>
      </c>
      <c r="X15" s="300" t="str">
        <f>IF(Z15="","",VLOOKUP('14BS'!Z15,'ﾃﾞｰﾀ14&amp;12'!$A$3:$D$66,3,FALSE))</f>
        <v>隆樹</v>
      </c>
      <c r="Y15" s="300" t="str">
        <f>IF(Z15="","",VLOOKUP('14BS'!Z15,'ﾃﾞｰﾀ14&amp;12'!$A$3:$D$66,4,FALSE))</f>
        <v>(宮･ｼｰｶﾞｲｱTC)</v>
      </c>
      <c r="Z15" s="304">
        <v>21</v>
      </c>
    </row>
    <row r="16" spans="1:26" ht="15" customHeight="1">
      <c r="A16" s="303"/>
      <c r="B16" s="300"/>
      <c r="C16" s="300"/>
      <c r="D16" s="300"/>
      <c r="E16" s="6"/>
      <c r="F16" s="9">
        <v>5</v>
      </c>
      <c r="G16" s="37" t="str">
        <f>IF(F16="","",VLOOKUP('14BS'!F16,'ﾃﾞｰﾀ14&amp;12'!$A$3:$D$66,2,FALSE))</f>
        <v>上甲</v>
      </c>
      <c r="H16" s="35"/>
      <c r="I16" s="39"/>
      <c r="J16" s="35"/>
      <c r="K16" s="39"/>
      <c r="L16" s="35"/>
      <c r="M16" s="35"/>
      <c r="N16" s="40"/>
      <c r="O16" s="35"/>
      <c r="P16" s="40"/>
      <c r="Q16" s="35"/>
      <c r="R16" s="40"/>
      <c r="S16" s="35"/>
      <c r="T16" s="37">
        <v>22</v>
      </c>
      <c r="U16" s="37" t="str">
        <f>IF(T16="","",VLOOKUP('14BS'!T16,'ﾃﾞｰﾀ14&amp;12'!$A$3:$D$66,2,FALSE))</f>
        <v>岩本</v>
      </c>
      <c r="V16" s="7"/>
      <c r="W16" s="300"/>
      <c r="X16" s="300"/>
      <c r="Y16" s="300"/>
      <c r="Z16" s="304"/>
    </row>
    <row r="17" spans="1:26" ht="15" customHeight="1">
      <c r="A17" s="303">
        <v>6</v>
      </c>
      <c r="B17" s="300" t="str">
        <f>IF(A17="","",VLOOKUP('14BS'!A17,'ﾃﾞｰﾀ14&amp;12'!$A$3:$D$66,2,FALSE))</f>
        <v>佐伯</v>
      </c>
      <c r="C17" s="300" t="str">
        <f>IF(A17="","",VLOOKUP('14BS'!A17,'ﾃﾞｰﾀ14&amp;12'!$A$3:$D$66,3,FALSE))</f>
        <v>直政</v>
      </c>
      <c r="D17" s="300" t="str">
        <f>IF(A17="","",VLOOKUP('14BS'!A17,'ﾃﾞｰﾀ14&amp;12'!$A$3:$D$66,4,FALSE))</f>
        <v>(大・LOB.TA）</v>
      </c>
      <c r="E17" s="8"/>
      <c r="F17" s="299">
        <v>84</v>
      </c>
      <c r="G17" s="298"/>
      <c r="H17" s="35"/>
      <c r="I17" s="39"/>
      <c r="J17" s="35"/>
      <c r="K17" s="39"/>
      <c r="L17" s="35"/>
      <c r="M17" s="35"/>
      <c r="N17" s="40"/>
      <c r="O17" s="35"/>
      <c r="P17" s="40"/>
      <c r="Q17" s="35"/>
      <c r="R17" s="40"/>
      <c r="S17" s="35"/>
      <c r="T17" s="299">
        <v>82</v>
      </c>
      <c r="U17" s="298"/>
      <c r="V17" s="9"/>
      <c r="W17" s="300" t="str">
        <f>IF(Z17="","",VLOOKUP('14BS'!Z17,'ﾃﾞｰﾀ14&amp;12'!$A$3:$D$66,2,FALSE))</f>
        <v>岩本</v>
      </c>
      <c r="X17" s="300" t="str">
        <f>IF(Z17="","",VLOOKUP('14BS'!Z17,'ﾃﾞｰﾀ14&amp;12'!$A$3:$D$66,3,FALSE))</f>
        <v>桂</v>
      </c>
      <c r="Y17" s="300" t="str">
        <f>IF(Z17="","",VLOOKUP('14BS'!Z17,'ﾃﾞｰﾀ14&amp;12'!$A$3:$D$66,4,FALSE))</f>
        <v>(佐・ﾌｧｲﾝﾋﾙｽﾞJr)</v>
      </c>
      <c r="Z17" s="304">
        <v>22</v>
      </c>
    </row>
    <row r="18" spans="1:26" ht="15" customHeight="1">
      <c r="A18" s="303"/>
      <c r="B18" s="300"/>
      <c r="C18" s="300"/>
      <c r="D18" s="300"/>
      <c r="E18" s="5"/>
      <c r="F18" s="10"/>
      <c r="G18" s="39"/>
      <c r="H18" s="41">
        <v>8</v>
      </c>
      <c r="I18" s="38" t="str">
        <f>IF(H18="","",VLOOKUP('14BS'!H18,'ﾃﾞｰﾀ14&amp;12'!$A$3:$D$66,2,FALSE))</f>
        <v>尊田</v>
      </c>
      <c r="J18" s="35"/>
      <c r="K18" s="39"/>
      <c r="L18" s="35"/>
      <c r="M18" s="35"/>
      <c r="N18" s="40"/>
      <c r="O18" s="35"/>
      <c r="P18" s="40"/>
      <c r="Q18" s="35"/>
      <c r="R18" s="41">
        <v>24</v>
      </c>
      <c r="S18" s="37" t="str">
        <f>IF(R18="","",VLOOKUP('14BS'!R18,'ﾃﾞｰﾀ14&amp;12'!$A$3:$D$66,2,FALSE))</f>
        <v>小崎</v>
      </c>
      <c r="T18" s="40"/>
      <c r="U18" s="35"/>
      <c r="V18" s="5"/>
      <c r="W18" s="300"/>
      <c r="X18" s="300"/>
      <c r="Y18" s="300"/>
      <c r="Z18" s="304"/>
    </row>
    <row r="19" spans="1:26" ht="15" customHeight="1">
      <c r="A19" s="303">
        <v>7</v>
      </c>
      <c r="B19" s="300" t="str">
        <f>IF(A19="","",VLOOKUP('14BS'!A19,'ﾃﾞｰﾀ14&amp;12'!$A$3:$D$66,2,FALSE))</f>
        <v>吉開</v>
      </c>
      <c r="C19" s="300" t="str">
        <f>IF(A19="","",VLOOKUP('14BS'!A19,'ﾃﾞｰﾀ14&amp;12'!$A$3:$D$66,3,FALSE))</f>
        <v>健太</v>
      </c>
      <c r="D19" s="300" t="str">
        <f>IF(A19="","",VLOOKUP('14BS'!A19,'ﾃﾞｰﾀ14&amp;12'!$A$3:$D$66,4,FALSE))</f>
        <v>(佐・太閤TC）</v>
      </c>
      <c r="E19" s="4"/>
      <c r="F19" s="10"/>
      <c r="G19" s="39"/>
      <c r="H19" s="299">
        <v>82</v>
      </c>
      <c r="I19" s="297"/>
      <c r="J19" s="35"/>
      <c r="K19" s="39"/>
      <c r="L19" s="35"/>
      <c r="M19" s="35"/>
      <c r="N19" s="40"/>
      <c r="O19" s="35"/>
      <c r="P19" s="40"/>
      <c r="Q19" s="35"/>
      <c r="R19" s="297">
        <v>82</v>
      </c>
      <c r="S19" s="298"/>
      <c r="T19" s="40"/>
      <c r="U19" s="35"/>
      <c r="V19" s="4"/>
      <c r="W19" s="300" t="str">
        <f>IF(Z19="","",VLOOKUP('14BS'!Z19,'ﾃﾞｰﾀ14&amp;12'!$A$3:$D$66,2,FALSE))</f>
        <v>諸隈</v>
      </c>
      <c r="X19" s="300" t="str">
        <f>IF(Z19="","",VLOOKUP('14BS'!Z19,'ﾃﾞｰﾀ14&amp;12'!$A$3:$D$66,3,FALSE))</f>
        <v>裕亮</v>
      </c>
      <c r="Y19" s="300" t="str">
        <f>IF(Z19="","",VLOOKUP('14BS'!Z19,'ﾃﾞｰﾀ14&amp;12'!$A$3:$D$66,4,FALSE))</f>
        <v>(佐･IDS)</v>
      </c>
      <c r="Z19" s="304">
        <v>23</v>
      </c>
    </row>
    <row r="20" spans="1:26" ht="15" customHeight="1">
      <c r="A20" s="303"/>
      <c r="B20" s="300"/>
      <c r="C20" s="300"/>
      <c r="D20" s="300"/>
      <c r="E20" s="6"/>
      <c r="F20" s="9">
        <v>8</v>
      </c>
      <c r="G20" s="38" t="str">
        <f>IF(F20="","",VLOOKUP('14BS'!F20,'ﾃﾞｰﾀ14&amp;12'!$A$3:$D$66,2,FALSE))</f>
        <v>尊田</v>
      </c>
      <c r="H20" s="35"/>
      <c r="I20" s="3"/>
      <c r="J20" s="35"/>
      <c r="K20" s="39"/>
      <c r="L20" s="35"/>
      <c r="M20" s="35"/>
      <c r="N20" s="40"/>
      <c r="O20" s="35"/>
      <c r="P20" s="40"/>
      <c r="Q20" s="35"/>
      <c r="R20" s="3"/>
      <c r="S20" s="35"/>
      <c r="T20" s="41">
        <v>24</v>
      </c>
      <c r="U20" s="37" t="str">
        <f>IF(T20="","",VLOOKUP('14BS'!T20,'ﾃﾞｰﾀ14&amp;12'!$A$3:$D$66,2,FALSE))</f>
        <v>小崎</v>
      </c>
      <c r="V20" s="7"/>
      <c r="W20" s="300"/>
      <c r="X20" s="300"/>
      <c r="Y20" s="300"/>
      <c r="Z20" s="304"/>
    </row>
    <row r="21" spans="1:26" ht="15" customHeight="1">
      <c r="A21" s="303">
        <v>8</v>
      </c>
      <c r="B21" s="300" t="str">
        <f>IF(A21="","",VLOOKUP('14BS'!A21,'ﾃﾞｰﾀ14&amp;12'!$A$3:$D$66,2,FALSE))</f>
        <v>尊田</v>
      </c>
      <c r="C21" s="300" t="str">
        <f>IF(A21="","",VLOOKUP('14BS'!A21,'ﾃﾞｰﾀ14&amp;12'!$A$3:$D$66,3,FALSE))</f>
        <v>海司</v>
      </c>
      <c r="D21" s="300" t="str">
        <f>IF(A21="","",VLOOKUP('14BS'!A21,'ﾃﾞｰﾀ14&amp;12'!$A$3:$D$66,4,FALSE))</f>
        <v>(福・筑陽学園中）</v>
      </c>
      <c r="E21" s="8"/>
      <c r="F21" s="299">
        <v>97</v>
      </c>
      <c r="G21" s="297"/>
      <c r="H21" s="35"/>
      <c r="I21" s="3"/>
      <c r="J21" s="35"/>
      <c r="K21" s="39"/>
      <c r="L21" s="35"/>
      <c r="M21" s="35"/>
      <c r="N21" s="40"/>
      <c r="O21" s="35"/>
      <c r="P21" s="40"/>
      <c r="Q21" s="35"/>
      <c r="R21" s="3"/>
      <c r="S21" s="35"/>
      <c r="T21" s="297">
        <v>82</v>
      </c>
      <c r="U21" s="298"/>
      <c r="V21" s="9"/>
      <c r="W21" s="300" t="str">
        <f>IF(Z21="","",VLOOKUP('14BS'!Z21,'ﾃﾞｰﾀ14&amp;12'!$A$3:$D$66,2,FALSE))</f>
        <v>小崎</v>
      </c>
      <c r="X21" s="300" t="str">
        <f>IF(Z21="","",VLOOKUP('14BS'!Z21,'ﾃﾞｰﾀ14&amp;12'!$A$3:$D$66,3,FALSE))</f>
        <v>直人</v>
      </c>
      <c r="Y21" s="300" t="str">
        <f>IF(Z21="","",VLOOKUP('14BS'!Z21,'ﾃﾞｰﾀ14&amp;12'!$A$3:$D$66,4,FALSE))</f>
        <v>(熊・RKKﾙｰﾃﾞﾝｽTC）</v>
      </c>
      <c r="Z21" s="304">
        <v>24</v>
      </c>
    </row>
    <row r="22" spans="1:26" ht="15" customHeight="1">
      <c r="A22" s="303"/>
      <c r="B22" s="300"/>
      <c r="C22" s="300"/>
      <c r="D22" s="300"/>
      <c r="E22" s="5"/>
      <c r="F22" s="10"/>
      <c r="G22" s="3"/>
      <c r="H22" s="35"/>
      <c r="I22" s="3"/>
      <c r="J22" s="35"/>
      <c r="K22" s="39"/>
      <c r="L22" s="41">
        <v>1</v>
      </c>
      <c r="M22" s="37" t="str">
        <f>IF(L22="","",VLOOKUP('14BS'!L22,'ﾃﾞｰﾀ14&amp;12'!$A$3:$D$66,2,FALSE))</f>
        <v>高橋</v>
      </c>
      <c r="N22" s="41">
        <v>25</v>
      </c>
      <c r="O22" s="37" t="str">
        <f>IF(N22="","",VLOOKUP('14BS'!N22,'ﾃﾞｰﾀ14&amp;12'!$A$3:$D$66,2,FALSE))</f>
        <v>石井</v>
      </c>
      <c r="P22" s="40"/>
      <c r="Q22" s="35"/>
      <c r="R22" s="3"/>
      <c r="S22" s="35"/>
      <c r="T22" s="3"/>
      <c r="U22" s="35"/>
      <c r="V22" s="5"/>
      <c r="W22" s="300"/>
      <c r="X22" s="300"/>
      <c r="Y22" s="300"/>
      <c r="Z22" s="304"/>
    </row>
    <row r="23" spans="1:26" ht="15" customHeight="1">
      <c r="A23" s="303">
        <v>9</v>
      </c>
      <c r="B23" s="300" t="str">
        <f>IF(A23="","",VLOOKUP('14BS'!A23,'ﾃﾞｰﾀ14&amp;12'!$A$3:$D$66,2,FALSE))</f>
        <v>小村</v>
      </c>
      <c r="C23" s="300" t="str">
        <f>IF(A23="","",VLOOKUP('14BS'!A23,'ﾃﾞｰﾀ14&amp;12'!$A$3:$D$66,3,FALSE))</f>
        <v>拓也</v>
      </c>
      <c r="D23" s="300" t="str">
        <f>IF(A23="","",VLOOKUP('14BS'!A23,'ﾃﾞｰﾀ14&amp;12'!$A$3:$D$66,4,FALSE))</f>
        <v>(宮・ｻｻﾞﾝﾌｨｰﾙﾄﾞ）</v>
      </c>
      <c r="E23" s="4"/>
      <c r="F23" s="10"/>
      <c r="G23" s="3"/>
      <c r="H23" s="35"/>
      <c r="I23" s="3"/>
      <c r="J23" s="35"/>
      <c r="K23" s="39"/>
      <c r="L23" s="299">
        <v>85</v>
      </c>
      <c r="M23" s="297"/>
      <c r="N23" s="297">
        <v>85</v>
      </c>
      <c r="O23" s="298"/>
      <c r="P23" s="40"/>
      <c r="Q23" s="35"/>
      <c r="R23" s="3"/>
      <c r="S23" s="35"/>
      <c r="T23" s="3"/>
      <c r="U23" s="35"/>
      <c r="V23" s="4"/>
      <c r="W23" s="300" t="str">
        <f>IF(Z23="","",VLOOKUP('14BS'!Z23,'ﾃﾞｰﾀ14&amp;12'!$A$3:$D$66,2,FALSE))</f>
        <v>石井</v>
      </c>
      <c r="X23" s="300" t="str">
        <f>IF(Z23="","",VLOOKUP('14BS'!Z23,'ﾃﾞｰﾀ14&amp;12'!$A$3:$D$66,3,FALSE))</f>
        <v>智久</v>
      </c>
      <c r="Y23" s="300" t="str">
        <f>IF(Z23="","",VLOOKUP('14BS'!Z23,'ﾃﾞｰﾀ14&amp;12'!$A$3:$D$66,4,FALSE))</f>
        <v>(宮・ｼｰｶﾞｲｱTC）</v>
      </c>
      <c r="Z23" s="304">
        <v>25</v>
      </c>
    </row>
    <row r="24" spans="1:26" ht="15" customHeight="1">
      <c r="A24" s="303"/>
      <c r="B24" s="300"/>
      <c r="C24" s="300"/>
      <c r="D24" s="300"/>
      <c r="E24" s="6"/>
      <c r="F24" s="9">
        <v>9</v>
      </c>
      <c r="G24" s="37" t="str">
        <f>IF(F24="","",VLOOKUP('14BS'!F24,'ﾃﾞｰﾀ14&amp;12'!$A$3:$D$66,2,FALSE))</f>
        <v>小村</v>
      </c>
      <c r="H24" s="35"/>
      <c r="I24" s="3"/>
      <c r="J24" s="35"/>
      <c r="K24" s="39"/>
      <c r="L24" s="35"/>
      <c r="M24" s="35"/>
      <c r="N24" s="35"/>
      <c r="O24" s="35"/>
      <c r="P24" s="40"/>
      <c r="Q24" s="35"/>
      <c r="R24" s="3"/>
      <c r="S24" s="35"/>
      <c r="T24" s="37">
        <v>25</v>
      </c>
      <c r="U24" s="37" t="str">
        <f>IF(T24="","",VLOOKUP('14BS'!T24,'ﾃﾞｰﾀ14&amp;12'!$A$3:$D$66,2,FALSE))</f>
        <v>石井</v>
      </c>
      <c r="V24" s="7"/>
      <c r="W24" s="300"/>
      <c r="X24" s="300"/>
      <c r="Y24" s="300"/>
      <c r="Z24" s="304"/>
    </row>
    <row r="25" spans="1:26" ht="15" customHeight="1">
      <c r="A25" s="303">
        <v>10</v>
      </c>
      <c r="B25" s="300" t="str">
        <f>IF(A25="","",VLOOKUP('14BS'!A25,'ﾃﾞｰﾀ14&amp;12'!$A$3:$D$66,2,FALSE))</f>
        <v>内田</v>
      </c>
      <c r="C25" s="300" t="str">
        <f>IF(A25="","",VLOOKUP('14BS'!A25,'ﾃﾞｰﾀ14&amp;12'!$A$3:$D$66,3,FALSE))</f>
        <v>浩史</v>
      </c>
      <c r="D25" s="300" t="str">
        <f>IF(A25="","",VLOOKUP('14BS'!A25,'ﾃﾞｰﾀ14&amp;12'!$A$3:$D$66,4,FALSE))</f>
        <v>(大・BEKITT）</v>
      </c>
      <c r="E25" s="8"/>
      <c r="F25" s="299">
        <v>84</v>
      </c>
      <c r="G25" s="298"/>
      <c r="H25" s="35"/>
      <c r="I25" s="3"/>
      <c r="J25" s="35"/>
      <c r="K25" s="39"/>
      <c r="L25" s="35"/>
      <c r="M25" s="35"/>
      <c r="N25" s="35"/>
      <c r="O25" s="35"/>
      <c r="P25" s="40"/>
      <c r="Q25" s="35"/>
      <c r="R25" s="3"/>
      <c r="S25" s="35"/>
      <c r="T25" s="299">
        <v>85</v>
      </c>
      <c r="U25" s="298"/>
      <c r="V25" s="9"/>
      <c r="W25" s="300" t="str">
        <f>IF(Z25="","",VLOOKUP('14BS'!Z25,'ﾃﾞｰﾀ14&amp;12'!$A$3:$D$66,2,FALSE))</f>
        <v>日暮</v>
      </c>
      <c r="X25" s="300" t="str">
        <f>IF(Z25="","",VLOOKUP('14BS'!Z25,'ﾃﾞｰﾀ14&amp;12'!$A$3:$D$66,3,FALSE))</f>
        <v>潮</v>
      </c>
      <c r="Y25" s="300" t="str">
        <f>IF(Z25="","",VLOOKUP('14BS'!Z25,'ﾃﾞｰﾀ14&amp;12'!$A$3:$D$66,4,FALSE))</f>
        <v>(福・ｈｉｒａｉ TS）</v>
      </c>
      <c r="Z25" s="304">
        <v>26</v>
      </c>
    </row>
    <row r="26" spans="1:26" ht="15" customHeight="1">
      <c r="A26" s="303"/>
      <c r="B26" s="300"/>
      <c r="C26" s="300"/>
      <c r="D26" s="300"/>
      <c r="E26" s="5"/>
      <c r="F26" s="10"/>
      <c r="G26" s="39"/>
      <c r="H26" s="41">
        <v>12</v>
      </c>
      <c r="I26" s="37" t="str">
        <f>IF(H26="","",VLOOKUP('14BS'!H26,'ﾃﾞｰﾀ14&amp;12'!$A$3:$D$66,2,FALSE))</f>
        <v>隠田</v>
      </c>
      <c r="J26" s="35"/>
      <c r="K26" s="39"/>
      <c r="L26" s="35"/>
      <c r="M26" s="35"/>
      <c r="N26" s="35"/>
      <c r="O26" s="35"/>
      <c r="P26" s="40"/>
      <c r="Q26" s="35"/>
      <c r="R26" s="37">
        <v>25</v>
      </c>
      <c r="S26" s="37" t="str">
        <f>IF(R26="","",VLOOKUP('14BS'!R26,'ﾃﾞｰﾀ14&amp;12'!$A$3:$D$66,2,FALSE))</f>
        <v>石井</v>
      </c>
      <c r="T26" s="40"/>
      <c r="U26" s="35"/>
      <c r="V26" s="5"/>
      <c r="W26" s="300"/>
      <c r="X26" s="300"/>
      <c r="Y26" s="300"/>
      <c r="Z26" s="304"/>
    </row>
    <row r="27" spans="1:26" ht="15" customHeight="1">
      <c r="A27" s="303">
        <v>11</v>
      </c>
      <c r="B27" s="300" t="str">
        <f>IF(A27="","",VLOOKUP('14BS'!A27,'ﾃﾞｰﾀ14&amp;12'!$A$3:$D$66,2,FALSE))</f>
        <v>成松</v>
      </c>
      <c r="C27" s="300" t="str">
        <f>IF(A27="","",VLOOKUP('14BS'!A27,'ﾃﾞｰﾀ14&amp;12'!$A$3:$D$66,3,FALSE))</f>
        <v>智希</v>
      </c>
      <c r="D27" s="300" t="str">
        <f>IF(A27="","",VLOOKUP('14BS'!A27,'ﾃﾞｰﾀ14&amp;12'!$A$3:$D$66,4,FALSE))</f>
        <v>(熊・RKKﾙｰﾃﾞﾝｽTC）</v>
      </c>
      <c r="E27" s="4"/>
      <c r="F27" s="10"/>
      <c r="G27" s="39"/>
      <c r="H27" s="299">
        <v>83</v>
      </c>
      <c r="I27" s="298"/>
      <c r="J27" s="35"/>
      <c r="K27" s="39"/>
      <c r="L27" s="35"/>
      <c r="M27" s="35"/>
      <c r="N27" s="35"/>
      <c r="O27" s="35"/>
      <c r="P27" s="40"/>
      <c r="Q27" s="35"/>
      <c r="R27" s="299">
        <v>82</v>
      </c>
      <c r="S27" s="298"/>
      <c r="T27" s="40"/>
      <c r="U27" s="35"/>
      <c r="V27" s="4"/>
      <c r="W27" s="300" t="str">
        <f>IF(Z27="","",VLOOKUP('14BS'!Z27,'ﾃﾞｰﾀ14&amp;12'!$A$3:$D$66,2,FALSE))</f>
        <v>野口</v>
      </c>
      <c r="X27" s="300" t="str">
        <f>IF(Z27="","",VLOOKUP('14BS'!Z27,'ﾃﾞｰﾀ14&amp;12'!$A$3:$D$66,3,FALSE))</f>
        <v>亜都夢</v>
      </c>
      <c r="Y27" s="300" t="str">
        <f>IF(Z27="","",VLOOKUP('14BS'!Z27,'ﾃﾞｰﾀ14&amp;12'!$A$3:$D$66,4,FALSE))</f>
        <v>(長・海星中）</v>
      </c>
      <c r="Z27" s="304">
        <v>27</v>
      </c>
    </row>
    <row r="28" spans="1:26" ht="15" customHeight="1">
      <c r="A28" s="303"/>
      <c r="B28" s="300"/>
      <c r="C28" s="300"/>
      <c r="D28" s="300"/>
      <c r="E28" s="6"/>
      <c r="F28" s="9">
        <v>12</v>
      </c>
      <c r="G28" s="38" t="str">
        <f>IF(F28="","",VLOOKUP('14BS'!F28,'ﾃﾞｰﾀ14&amp;12'!$A$3:$D$66,2,FALSE))</f>
        <v>隠田</v>
      </c>
      <c r="H28" s="35"/>
      <c r="I28" s="39"/>
      <c r="J28" s="35"/>
      <c r="K28" s="39"/>
      <c r="L28" s="35"/>
      <c r="M28" s="35"/>
      <c r="N28" s="35"/>
      <c r="O28" s="35"/>
      <c r="P28" s="40"/>
      <c r="Q28" s="35"/>
      <c r="R28" s="40"/>
      <c r="S28" s="35"/>
      <c r="T28" s="41">
        <v>28</v>
      </c>
      <c r="U28" s="37" t="str">
        <f>IF(T28="","",VLOOKUP('14BS'!T28,'ﾃﾞｰﾀ14&amp;12'!$A$3:$D$66,2,FALSE))</f>
        <v>渡辺</v>
      </c>
      <c r="V28" s="7"/>
      <c r="W28" s="300"/>
      <c r="X28" s="300"/>
      <c r="Y28" s="300"/>
      <c r="Z28" s="304"/>
    </row>
    <row r="29" spans="1:26" ht="15" customHeight="1">
      <c r="A29" s="303">
        <v>12</v>
      </c>
      <c r="B29" s="300" t="str">
        <f>IF(A29="","",VLOOKUP('14BS'!A29,'ﾃﾞｰﾀ14&amp;12'!$A$3:$D$66,2,FALSE))</f>
        <v>隠田</v>
      </c>
      <c r="C29" s="300" t="str">
        <f>IF(A29="","",VLOOKUP('14BS'!A29,'ﾃﾞｰﾀ14&amp;12'!$A$3:$D$66,3,FALSE))</f>
        <v>圭典</v>
      </c>
      <c r="D29" s="300" t="str">
        <f>IF(A29="","",VLOOKUP('14BS'!A29,'ﾃﾞｰﾀ14&amp;12'!$A$3:$D$66,4,FALSE))</f>
        <v>(佐・ﾌｧｲﾋﾙｽﾞJr）</v>
      </c>
      <c r="E29" s="8"/>
      <c r="F29" s="299">
        <v>82</v>
      </c>
      <c r="G29" s="297"/>
      <c r="H29" s="35"/>
      <c r="I29" s="39"/>
      <c r="J29" s="35"/>
      <c r="K29" s="39"/>
      <c r="L29" s="35"/>
      <c r="M29" s="35"/>
      <c r="N29" s="35"/>
      <c r="O29" s="35"/>
      <c r="P29" s="40"/>
      <c r="Q29" s="35"/>
      <c r="R29" s="40"/>
      <c r="S29" s="35"/>
      <c r="T29" s="297">
        <v>86</v>
      </c>
      <c r="U29" s="298"/>
      <c r="V29" s="9"/>
      <c r="W29" s="300" t="str">
        <f>IF(Z29="","",VLOOKUP('14BS'!Z29,'ﾃﾞｰﾀ14&amp;12'!$A$3:$D$66,2,FALSE))</f>
        <v>渡辺</v>
      </c>
      <c r="X29" s="300" t="str">
        <f>IF(Z29="","",VLOOKUP('14BS'!Z29,'ﾃﾞｰﾀ14&amp;12'!$A$3:$D$66,3,FALSE))</f>
        <v>仁史</v>
      </c>
      <c r="Y29" s="300" t="str">
        <f>IF(Z29="","",VLOOKUP('14BS'!Z29,'ﾃﾞｰﾀ14&amp;12'!$A$3:$D$66,4,FALSE))</f>
        <v>(福・DIVO）</v>
      </c>
      <c r="Z29" s="304">
        <v>28</v>
      </c>
    </row>
    <row r="30" spans="1:26" ht="15" customHeight="1">
      <c r="A30" s="303"/>
      <c r="B30" s="300"/>
      <c r="C30" s="300"/>
      <c r="D30" s="300"/>
      <c r="E30" s="5"/>
      <c r="F30" s="10"/>
      <c r="G30" s="3"/>
      <c r="H30" s="35"/>
      <c r="I30" s="39"/>
      <c r="J30" s="41">
        <v>12</v>
      </c>
      <c r="K30" s="38" t="str">
        <f>IF(J30="","",VLOOKUP('14BS'!J30,'ﾃﾞｰﾀ14&amp;12'!$A$3:$D$66,2,FALSE))</f>
        <v>隠田</v>
      </c>
      <c r="L30" s="35"/>
      <c r="M30" s="35"/>
      <c r="N30" s="35"/>
      <c r="O30" s="35"/>
      <c r="P30" s="41">
        <v>25</v>
      </c>
      <c r="Q30" s="37" t="str">
        <f>IF(P30="","",VLOOKUP('14BS'!P30,'ﾃﾞｰﾀ14&amp;12'!$A$3:$D$66,2,FALSE))</f>
        <v>石井</v>
      </c>
      <c r="R30" s="40"/>
      <c r="S30" s="35"/>
      <c r="T30" s="3"/>
      <c r="U30" s="35"/>
      <c r="V30" s="5"/>
      <c r="W30" s="300"/>
      <c r="X30" s="300"/>
      <c r="Y30" s="300"/>
      <c r="Z30" s="304"/>
    </row>
    <row r="31" spans="1:26" ht="15" customHeight="1">
      <c r="A31" s="303">
        <v>13</v>
      </c>
      <c r="B31" s="300" t="str">
        <f>IF(A31="","",VLOOKUP('14BS'!A31,'ﾃﾞｰﾀ14&amp;12'!$A$3:$D$66,2,FALSE))</f>
        <v>河下</v>
      </c>
      <c r="C31" s="300" t="str">
        <f>IF(A31="","",VLOOKUP('14BS'!A31,'ﾃﾞｰﾀ14&amp;12'!$A$3:$D$66,3,FALSE))</f>
        <v>祐輝</v>
      </c>
      <c r="D31" s="300" t="str">
        <f>IF(A31="","",VLOOKUP('14BS'!A31,'ﾃﾞｰﾀ14&amp;12'!$A$3:$D$66,4,FALSE))</f>
        <v>(熊・RKKﾙｰﾃﾞﾝｽTC）</v>
      </c>
      <c r="E31" s="4"/>
      <c r="F31" s="10"/>
      <c r="G31" s="3"/>
      <c r="H31" s="35"/>
      <c r="I31" s="39"/>
      <c r="J31" s="299">
        <v>83</v>
      </c>
      <c r="K31" s="297"/>
      <c r="L31" s="35"/>
      <c r="M31" s="35"/>
      <c r="N31" s="35"/>
      <c r="O31" s="35"/>
      <c r="P31" s="297">
        <v>86</v>
      </c>
      <c r="Q31" s="298"/>
      <c r="R31" s="40"/>
      <c r="S31" s="35"/>
      <c r="T31" s="3"/>
      <c r="U31" s="35"/>
      <c r="V31" s="4"/>
      <c r="W31" s="300" t="str">
        <f>IF(Z31="","",VLOOKUP('14BS'!Z31,'ﾃﾞｰﾀ14&amp;12'!$A$3:$D$66,2,FALSE))</f>
        <v>染矢</v>
      </c>
      <c r="X31" s="300" t="str">
        <f>IF(Z31="","",VLOOKUP('14BS'!Z31,'ﾃﾞｰﾀ14&amp;12'!$A$3:$D$66,3,FALSE))</f>
        <v>和隆</v>
      </c>
      <c r="Y31" s="300" t="str">
        <f>IF(Z31="","",VLOOKUP('14BS'!Z31,'ﾃﾞｰﾀ14&amp;12'!$A$3:$D$66,4,FALSE))</f>
        <v>(宮・延岡ﾛｲﾔﾙTC)</v>
      </c>
      <c r="Z31" s="304">
        <v>29</v>
      </c>
    </row>
    <row r="32" spans="1:26" ht="15" customHeight="1">
      <c r="A32" s="303"/>
      <c r="B32" s="300"/>
      <c r="C32" s="300"/>
      <c r="D32" s="300"/>
      <c r="E32" s="6"/>
      <c r="F32" s="9">
        <v>13</v>
      </c>
      <c r="G32" s="37" t="str">
        <f>IF(F32="","",VLOOKUP('14BS'!F32,'ﾃﾞｰﾀ14&amp;12'!$A$3:$D$66,2,FALSE))</f>
        <v>河下</v>
      </c>
      <c r="H32" s="35"/>
      <c r="I32" s="39"/>
      <c r="J32" s="35"/>
      <c r="K32" s="3"/>
      <c r="L32" s="35"/>
      <c r="M32" s="35"/>
      <c r="N32" s="35"/>
      <c r="O32" s="35"/>
      <c r="P32" s="3"/>
      <c r="Q32" s="3"/>
      <c r="R32" s="40"/>
      <c r="S32" s="35"/>
      <c r="T32" s="37">
        <v>30</v>
      </c>
      <c r="U32" s="37" t="str">
        <f>IF(T32="","",VLOOKUP('14BS'!T32,'ﾃﾞｰﾀ14&amp;12'!$A$3:$D$66,2,FALSE))</f>
        <v>新垣</v>
      </c>
      <c r="V32" s="7"/>
      <c r="W32" s="300"/>
      <c r="X32" s="300"/>
      <c r="Y32" s="300"/>
      <c r="Z32" s="304"/>
    </row>
    <row r="33" spans="1:26" ht="15" customHeight="1">
      <c r="A33" s="303">
        <v>14</v>
      </c>
      <c r="B33" s="300" t="str">
        <f>IF(A33="","",VLOOKUP('14BS'!A33,'ﾃﾞｰﾀ14&amp;12'!$A$3:$D$66,2,FALSE))</f>
        <v>野田</v>
      </c>
      <c r="C33" s="300" t="str">
        <f>IF(A33="","",VLOOKUP('14BS'!A33,'ﾃﾞｰﾀ14&amp;12'!$A$3:$D$66,3,FALSE))</f>
        <v>哲平</v>
      </c>
      <c r="D33" s="300" t="str">
        <f>IF(A33="","",VLOOKUP('14BS'!A33,'ﾃﾞｰﾀ14&amp;12'!$A$3:$D$66,4,FALSE))</f>
        <v>(長・ﾄﾚﾃﾞｨｱTC)</v>
      </c>
      <c r="E33" s="8"/>
      <c r="F33" s="299">
        <v>83</v>
      </c>
      <c r="G33" s="298"/>
      <c r="H33" s="35"/>
      <c r="I33" s="39"/>
      <c r="J33" s="35"/>
      <c r="K33" s="3"/>
      <c r="L33" s="35"/>
      <c r="M33" s="35"/>
      <c r="N33" s="35"/>
      <c r="O33" s="35"/>
      <c r="P33" s="3"/>
      <c r="Q33" s="3"/>
      <c r="R33" s="40"/>
      <c r="S33" s="35"/>
      <c r="T33" s="299">
        <v>84</v>
      </c>
      <c r="U33" s="298"/>
      <c r="V33" s="9"/>
      <c r="W33" s="300" t="str">
        <f>IF(Z33="","",VLOOKUP('14BS'!Z33,'ﾃﾞｰﾀ14&amp;12'!$A$3:$D$66,2,FALSE))</f>
        <v>新垣</v>
      </c>
      <c r="X33" s="300" t="str">
        <f>IF(Z33="","",VLOOKUP('14BS'!Z33,'ﾃﾞｰﾀ14&amp;12'!$A$3:$D$66,3,FALSE))</f>
        <v>世良</v>
      </c>
      <c r="Y33" s="300" t="str">
        <f>IF(Z33="","",VLOOKUP('14BS'!Z33,'ﾃﾞｰﾀ14&amp;12'!$A$3:$D$66,4,FALSE))</f>
        <v>(沖･ＳＴＳ)</v>
      </c>
      <c r="Z33" s="304">
        <v>30</v>
      </c>
    </row>
    <row r="34" spans="1:26" ht="15" customHeight="1">
      <c r="A34" s="303"/>
      <c r="B34" s="300"/>
      <c r="C34" s="300"/>
      <c r="D34" s="300"/>
      <c r="E34" s="5"/>
      <c r="F34" s="10"/>
      <c r="G34" s="39"/>
      <c r="H34" s="41">
        <v>16</v>
      </c>
      <c r="I34" s="38" t="str">
        <f>IF(H34="","",VLOOKUP('14BS'!H34,'ﾃﾞｰﾀ14&amp;12'!$A$3:$D$66,2,FALSE))</f>
        <v>池田</v>
      </c>
      <c r="J34" s="35"/>
      <c r="K34" s="3"/>
      <c r="L34" s="35"/>
      <c r="M34" s="35"/>
      <c r="N34" s="35"/>
      <c r="O34" s="35"/>
      <c r="P34" s="3"/>
      <c r="Q34" s="3"/>
      <c r="R34" s="41">
        <v>32</v>
      </c>
      <c r="S34" s="37" t="str">
        <f>IF(R34="","",VLOOKUP('14BS'!R34,'ﾃﾞｰﾀ14&amp;12'!$A$3:$D$66,2,FALSE))</f>
        <v>林</v>
      </c>
      <c r="T34" s="40"/>
      <c r="U34" s="35"/>
      <c r="V34" s="5"/>
      <c r="W34" s="300"/>
      <c r="X34" s="300"/>
      <c r="Y34" s="300"/>
      <c r="Z34" s="304"/>
    </row>
    <row r="35" spans="1:26" ht="15" customHeight="1">
      <c r="A35" s="303">
        <v>15</v>
      </c>
      <c r="B35" s="300" t="str">
        <f>IF(A35="","",VLOOKUP('14BS'!A35,'ﾃﾞｰﾀ14&amp;12'!$A$3:$D$66,2,FALSE))</f>
        <v>竹田</v>
      </c>
      <c r="C35" s="300" t="str">
        <f>IF(A35="","",VLOOKUP('14BS'!A35,'ﾃﾞｰﾀ14&amp;12'!$A$3:$D$66,3,FALSE))</f>
        <v>祐二</v>
      </c>
      <c r="D35" s="300" t="str">
        <f>IF(A35="","",VLOOKUP('14BS'!A35,'ﾃﾞｰﾀ14&amp;12'!$A$3:$D$66,4,FALSE))</f>
        <v>(鹿・フジｼﾞｭﾆｱ）</v>
      </c>
      <c r="E35" s="4"/>
      <c r="F35" s="10"/>
      <c r="G35" s="39"/>
      <c r="H35" s="299">
        <v>81</v>
      </c>
      <c r="I35" s="297"/>
      <c r="J35" s="35"/>
      <c r="K35" s="3"/>
      <c r="L35" s="35"/>
      <c r="M35" s="35"/>
      <c r="N35" s="35"/>
      <c r="O35" s="35"/>
      <c r="P35" s="3"/>
      <c r="Q35" s="3"/>
      <c r="R35" s="297">
        <v>83</v>
      </c>
      <c r="S35" s="298"/>
      <c r="T35" s="40"/>
      <c r="U35" s="35"/>
      <c r="V35" s="4"/>
      <c r="W35" s="300" t="str">
        <f>IF(Z35="","",VLOOKUP('14BS'!Z35,'ﾃﾞｰﾀ14&amp;12'!$A$3:$D$66,2,FALSE))</f>
        <v>永富</v>
      </c>
      <c r="X35" s="300" t="str">
        <f>IF(Z35="","",VLOOKUP('14BS'!Z35,'ﾃﾞｰﾀ14&amp;12'!$A$3:$D$66,3,FALSE))</f>
        <v>康太郎</v>
      </c>
      <c r="Y35" s="300" t="str">
        <f>IF(Z35="","",VLOOKUP('14BS'!Z35,'ﾃﾞｰﾀ14&amp;12'!$A$3:$D$66,4,FALSE))</f>
        <v>(大・LOB.TA）</v>
      </c>
      <c r="Z35" s="304">
        <v>31</v>
      </c>
    </row>
    <row r="36" spans="1:26" ht="15" customHeight="1">
      <c r="A36" s="303"/>
      <c r="B36" s="300"/>
      <c r="C36" s="300"/>
      <c r="D36" s="300"/>
      <c r="E36" s="6"/>
      <c r="F36" s="9">
        <v>16</v>
      </c>
      <c r="G36" s="38" t="str">
        <f>IF(F36="","",VLOOKUP('14BS'!F36,'ﾃﾞｰﾀ14&amp;12'!$A$3:$D$66,2,FALSE))</f>
        <v>池田</v>
      </c>
      <c r="H36" s="35"/>
      <c r="I36" s="3"/>
      <c r="J36" s="35"/>
      <c r="K36" s="3"/>
      <c r="L36" s="35"/>
      <c r="M36" s="35"/>
      <c r="N36" s="35"/>
      <c r="O36" s="35"/>
      <c r="P36" s="3"/>
      <c r="Q36" s="3"/>
      <c r="R36" s="3"/>
      <c r="S36" s="35"/>
      <c r="T36" s="41">
        <v>32</v>
      </c>
      <c r="U36" s="37" t="str">
        <f>IF(T36="","",VLOOKUP('14BS'!T36,'ﾃﾞｰﾀ14&amp;12'!$A$3:$D$66,2,FALSE))</f>
        <v>林</v>
      </c>
      <c r="V36" s="7"/>
      <c r="W36" s="300"/>
      <c r="X36" s="300"/>
      <c r="Y36" s="300"/>
      <c r="Z36" s="304"/>
    </row>
    <row r="37" spans="1:26" ht="15" customHeight="1">
      <c r="A37" s="303">
        <v>16</v>
      </c>
      <c r="B37" s="300" t="str">
        <f>IF(A37="","",VLOOKUP('14BS'!A37,'ﾃﾞｰﾀ14&amp;12'!$A$3:$D$66,2,FALSE))</f>
        <v>池田</v>
      </c>
      <c r="C37" s="300" t="str">
        <f>IF(A37="","",VLOOKUP('14BS'!A37,'ﾃﾞｰﾀ14&amp;12'!$A$3:$D$66,3,FALSE))</f>
        <v>智博</v>
      </c>
      <c r="D37" s="300" t="str">
        <f>IF(A37="","",VLOOKUP('14BS'!A37,'ﾃﾞｰﾀ14&amp;12'!$A$3:$D$66,4,FALSE))</f>
        <v>(佐・太閤TC）</v>
      </c>
      <c r="E37" s="8"/>
      <c r="F37" s="299">
        <v>82</v>
      </c>
      <c r="G37" s="297"/>
      <c r="H37" s="35"/>
      <c r="I37" s="3"/>
      <c r="J37" s="35"/>
      <c r="K37" s="3"/>
      <c r="L37" s="35"/>
      <c r="M37" s="35"/>
      <c r="N37" s="35"/>
      <c r="O37" s="35"/>
      <c r="P37" s="3"/>
      <c r="Q37" s="3"/>
      <c r="R37" s="3"/>
      <c r="S37" s="35"/>
      <c r="T37" s="297">
        <v>82</v>
      </c>
      <c r="U37" s="298"/>
      <c r="V37" s="9"/>
      <c r="W37" s="300" t="str">
        <f>IF(Z37="","",VLOOKUP('14BS'!Z37,'ﾃﾞｰﾀ14&amp;12'!$A$3:$D$66,2,FALSE))</f>
        <v>林</v>
      </c>
      <c r="X37" s="300" t="str">
        <f>IF(Z37="","",VLOOKUP('14BS'!Z37,'ﾃﾞｰﾀ14&amp;12'!$A$3:$D$66,3,FALSE))</f>
        <v>裕一郎</v>
      </c>
      <c r="Y37" s="300" t="str">
        <f>IF(Z37="","",VLOOKUP('14BS'!Z37,'ﾃﾞｰﾀ14&amp;12'!$A$3:$D$66,4,FALSE))</f>
        <v>(鹿・伊敷台中）</v>
      </c>
      <c r="Z37" s="304">
        <v>32</v>
      </c>
    </row>
    <row r="38" spans="1:26" ht="15" customHeight="1">
      <c r="A38" s="303"/>
      <c r="B38" s="300"/>
      <c r="C38" s="300"/>
      <c r="D38" s="300"/>
      <c r="E38" s="5"/>
      <c r="F38" s="10"/>
      <c r="G38" s="3"/>
      <c r="H38" s="35"/>
      <c r="I38" s="3"/>
      <c r="J38" s="35"/>
      <c r="K38" s="3"/>
      <c r="L38" s="35"/>
      <c r="M38" s="35"/>
      <c r="N38" s="35"/>
      <c r="O38" s="35"/>
      <c r="P38" s="3"/>
      <c r="Q38" s="3"/>
      <c r="R38" s="3"/>
      <c r="S38" s="35"/>
      <c r="T38" s="3"/>
      <c r="U38" s="35"/>
      <c r="V38" s="5"/>
      <c r="W38" s="300"/>
      <c r="X38" s="300"/>
      <c r="Y38" s="300"/>
      <c r="Z38" s="304"/>
    </row>
    <row r="39" spans="1:26" ht="1.5" customHeight="1">
      <c r="A39" s="2"/>
      <c r="B39" s="21"/>
      <c r="C39" s="21"/>
      <c r="D39" s="21"/>
      <c r="E39" s="5"/>
      <c r="F39" s="10"/>
      <c r="G39" s="3"/>
      <c r="H39" s="35"/>
      <c r="I39" s="3"/>
      <c r="J39" s="35"/>
      <c r="K39" s="3"/>
      <c r="L39" s="35"/>
      <c r="M39" s="35"/>
      <c r="N39" s="35"/>
      <c r="O39" s="35"/>
      <c r="P39" s="3"/>
      <c r="Q39" s="3"/>
      <c r="R39" s="3"/>
      <c r="S39" s="35"/>
      <c r="T39" s="3"/>
      <c r="U39" s="35"/>
      <c r="V39" s="5"/>
      <c r="W39" s="21"/>
      <c r="X39" s="21"/>
      <c r="Y39" s="21"/>
      <c r="Z39" s="1"/>
    </row>
    <row r="40" spans="1:26" ht="1.5" customHeight="1">
      <c r="A40" s="2"/>
      <c r="B40" s="21"/>
      <c r="C40" s="21"/>
      <c r="D40" s="21"/>
      <c r="E40" s="5"/>
      <c r="F40" s="10"/>
      <c r="G40" s="3"/>
      <c r="H40" s="35"/>
      <c r="I40" s="3"/>
      <c r="J40" s="35"/>
      <c r="K40" s="3"/>
      <c r="L40" s="35"/>
      <c r="M40" s="35"/>
      <c r="N40" s="35"/>
      <c r="O40" s="35"/>
      <c r="P40" s="3"/>
      <c r="Q40" s="3"/>
      <c r="R40" s="3"/>
      <c r="S40" s="35"/>
      <c r="T40" s="3"/>
      <c r="U40" s="35"/>
      <c r="V40" s="5"/>
      <c r="W40" s="21"/>
      <c r="X40" s="21"/>
      <c r="Y40" s="21"/>
      <c r="Z40" s="1"/>
    </row>
    <row r="41" spans="1:26" ht="1.5" customHeight="1">
      <c r="A41" s="2"/>
      <c r="B41" s="21"/>
      <c r="C41" s="21"/>
      <c r="D41" s="21"/>
      <c r="E41" s="5"/>
      <c r="F41" s="10"/>
      <c r="G41" s="3"/>
      <c r="H41" s="35"/>
      <c r="I41" s="3"/>
      <c r="J41" s="35"/>
      <c r="K41" s="3"/>
      <c r="L41" s="35"/>
      <c r="M41" s="35"/>
      <c r="N41" s="35"/>
      <c r="O41" s="35"/>
      <c r="P41" s="3"/>
      <c r="Q41" s="3"/>
      <c r="R41" s="3"/>
      <c r="S41" s="35"/>
      <c r="T41" s="3"/>
      <c r="U41" s="35"/>
      <c r="V41" s="5"/>
      <c r="W41" s="21"/>
      <c r="X41" s="21"/>
      <c r="Y41" s="21"/>
      <c r="Z41" s="1"/>
    </row>
    <row r="42" spans="2:27" s="2" customFormat="1" ht="14.25">
      <c r="B42" s="3"/>
      <c r="C42" s="3"/>
      <c r="D42" s="3"/>
      <c r="E42" s="5"/>
      <c r="F42" s="10"/>
      <c r="G42" s="5"/>
      <c r="H42" s="5"/>
      <c r="K42" s="45" t="s">
        <v>3</v>
      </c>
      <c r="L42" s="5"/>
      <c r="N42" s="5"/>
      <c r="O42" s="5"/>
      <c r="R42" s="45" t="s">
        <v>152</v>
      </c>
      <c r="S42" s="5"/>
      <c r="T42" s="10"/>
      <c r="U42" s="5"/>
      <c r="V42" s="10"/>
      <c r="W42" s="21"/>
      <c r="X42" s="21"/>
      <c r="Y42" s="21"/>
      <c r="Z42" s="3"/>
      <c r="AA42" s="3"/>
    </row>
    <row r="43" spans="1:27" s="246" customFormat="1" ht="15.75" customHeight="1">
      <c r="A43" s="32"/>
      <c r="B43" s="31"/>
      <c r="C43" s="31"/>
      <c r="D43" s="32"/>
      <c r="E43" s="23"/>
      <c r="F43" s="24"/>
      <c r="G43" s="25"/>
      <c r="H43" s="91">
        <v>1</v>
      </c>
      <c r="I43" s="92" t="s">
        <v>354</v>
      </c>
      <c r="J43" s="60"/>
      <c r="K43" s="60"/>
      <c r="L43" s="282">
        <v>5</v>
      </c>
      <c r="M43" s="283" t="s">
        <v>358</v>
      </c>
      <c r="N43" s="23"/>
      <c r="O43" s="25"/>
      <c r="P43" s="23"/>
      <c r="Q43" s="91">
        <v>1</v>
      </c>
      <c r="R43" s="260" t="str">
        <f>IF(Q43="","",VLOOKUP(Q43,'ﾃﾞｰﾀ14&amp;12'!$A$110:$D$119,2,FALSE))&amp;" "&amp;IF(Q43="","",VLOOKUP(Q43,'ﾃﾞｰﾀ14&amp;12'!$A$110:$D$119,3,FALSE))</f>
        <v>小田原 敦志</v>
      </c>
      <c r="U43" s="247"/>
      <c r="V43" s="248"/>
      <c r="W43" s="262"/>
      <c r="X43" s="262"/>
      <c r="Y43" s="262"/>
      <c r="AA43" s="247"/>
    </row>
    <row r="44" spans="1:27" ht="15.75" customHeight="1">
      <c r="A44" s="249"/>
      <c r="B44" s="250"/>
      <c r="C44" s="250"/>
      <c r="D44" s="249"/>
      <c r="E44" s="247"/>
      <c r="F44" s="248"/>
      <c r="G44" s="246"/>
      <c r="H44" s="91">
        <v>2</v>
      </c>
      <c r="I44" s="92" t="s">
        <v>355</v>
      </c>
      <c r="J44" s="12"/>
      <c r="K44" s="12"/>
      <c r="L44" s="282">
        <v>6</v>
      </c>
      <c r="M44" s="284" t="s">
        <v>359</v>
      </c>
      <c r="O44" s="25"/>
      <c r="Q44" s="91">
        <v>2</v>
      </c>
      <c r="R44" s="260" t="str">
        <f>IF(Q44="","",VLOOKUP(Q44,'ﾃﾞｰﾀ14&amp;12'!$A$110:$D$119,2,FALSE))&amp;" "&amp;IF(Q44="","",VLOOKUP(Q44,'ﾃﾞｰﾀ14&amp;12'!$A$110:$D$119,3,FALSE))</f>
        <v>當真 恭平</v>
      </c>
      <c r="S44" s="91"/>
      <c r="T44" s="24"/>
      <c r="U44" s="23"/>
      <c r="V44" s="24"/>
      <c r="Z44" s="25"/>
      <c r="AA44" s="23"/>
    </row>
    <row r="45" spans="1:27" ht="15.75" customHeight="1">
      <c r="A45" s="32"/>
      <c r="B45" s="31"/>
      <c r="C45" s="31"/>
      <c r="D45" s="32"/>
      <c r="G45" s="25"/>
      <c r="H45" s="91">
        <v>3</v>
      </c>
      <c r="I45" s="92" t="s">
        <v>356</v>
      </c>
      <c r="J45" s="12"/>
      <c r="K45" s="12"/>
      <c r="L45" s="282">
        <v>7</v>
      </c>
      <c r="M45" s="284" t="s">
        <v>360</v>
      </c>
      <c r="O45" s="25"/>
      <c r="Q45" s="91">
        <v>3</v>
      </c>
      <c r="R45" s="260" t="str">
        <f>IF(Q45="","",VLOOKUP(Q45,'ﾃﾞｰﾀ14&amp;12'!$A$110:$D$119,2,FALSE))&amp;" "&amp;IF(Q45="","",VLOOKUP(Q45,'ﾃﾞｰﾀ14&amp;12'!$A$110:$D$119,3,FALSE))</f>
        <v>矢野 敬太郎</v>
      </c>
      <c r="S45" s="91"/>
      <c r="T45" s="24"/>
      <c r="U45" s="23"/>
      <c r="V45" s="24"/>
      <c r="Z45" s="25"/>
      <c r="AA45" s="23"/>
    </row>
    <row r="46" spans="1:27" ht="15.75" customHeight="1">
      <c r="A46" s="32"/>
      <c r="B46" s="31"/>
      <c r="C46" s="31"/>
      <c r="D46" s="32"/>
      <c r="G46" s="25"/>
      <c r="H46" s="91">
        <v>4</v>
      </c>
      <c r="I46" s="92" t="s">
        <v>357</v>
      </c>
      <c r="J46" s="60"/>
      <c r="K46" s="60"/>
      <c r="L46" s="282">
        <v>8</v>
      </c>
      <c r="M46" s="284" t="s">
        <v>361</v>
      </c>
      <c r="O46" s="25"/>
      <c r="Q46" s="91">
        <v>4</v>
      </c>
      <c r="R46" s="260" t="str">
        <f>IF(Q46="","",VLOOKUP(Q46,'ﾃﾞｰﾀ14&amp;12'!$A$110:$D$119,2,FALSE))&amp;" "&amp;IF(Q46="","",VLOOKUP(Q46,'ﾃﾞｰﾀ14&amp;12'!$A$110:$D$119,3,FALSE))</f>
        <v>南里 直</v>
      </c>
      <c r="S46" s="91"/>
      <c r="T46" s="24"/>
      <c r="U46" s="23"/>
      <c r="V46" s="24"/>
      <c r="Z46" s="25"/>
      <c r="AA46" s="23"/>
    </row>
    <row r="47" spans="1:9" ht="15.75" customHeight="1">
      <c r="A47" s="32"/>
      <c r="B47" s="31"/>
      <c r="C47" s="31"/>
      <c r="D47" s="32"/>
      <c r="G47" s="25"/>
      <c r="H47" s="91"/>
      <c r="I47" s="92"/>
    </row>
    <row r="48" spans="1:25" s="28" customFormat="1" ht="13.5" customHeight="1">
      <c r="A48" s="32"/>
      <c r="B48" s="272" t="s">
        <v>4</v>
      </c>
      <c r="C48" s="33"/>
      <c r="D48" s="34"/>
      <c r="E48" s="27"/>
      <c r="F48" s="29"/>
      <c r="G48" s="27"/>
      <c r="H48" s="29"/>
      <c r="I48" s="27"/>
      <c r="J48" s="29"/>
      <c r="K48" s="27"/>
      <c r="L48" s="27"/>
      <c r="M48" s="27"/>
      <c r="N48" s="27"/>
      <c r="O48" s="22"/>
      <c r="P48" s="2"/>
      <c r="Q48" s="271" t="s">
        <v>337</v>
      </c>
      <c r="R48" s="26"/>
      <c r="S48" s="26"/>
      <c r="T48" s="26"/>
      <c r="U48" s="26"/>
      <c r="V48" s="26"/>
      <c r="W48" s="263"/>
      <c r="X48" s="263"/>
      <c r="Y48" s="263"/>
    </row>
    <row r="49" spans="1:26" ht="12" customHeight="1">
      <c r="A49" s="303">
        <f>IF(L22="","",IF(L22=J14,J30,IF(L22=J30,J14)))</f>
        <v>12</v>
      </c>
      <c r="B49" s="300" t="str">
        <f>IF(A49="","",VLOOKUP('14BS'!A49,'ﾃﾞｰﾀ14&amp;12'!$A$3:$D$66,2,FALSE))</f>
        <v>隠田</v>
      </c>
      <c r="C49" s="300" t="str">
        <f>IF(A49="","",VLOOKUP('14BS'!A49,'ﾃﾞｰﾀ14&amp;12'!$A$3:$D$66,3,FALSE))</f>
        <v>圭典</v>
      </c>
      <c r="D49" s="300" t="str">
        <f>IF(A49="","",VLOOKUP('14BS'!A49,'ﾃﾞｰﾀ14&amp;12'!$A$3:$D$66,4,FALSE))</f>
        <v>(佐・ﾌｧｲﾋﾙｽﾞJr）</v>
      </c>
      <c r="E49" s="22"/>
      <c r="F49" s="22"/>
      <c r="G49" s="46"/>
      <c r="I49" s="24"/>
      <c r="K49" s="24"/>
      <c r="M49" s="24"/>
      <c r="N49" s="24"/>
      <c r="O49" s="87"/>
      <c r="P49" s="87"/>
      <c r="Q49" s="87"/>
      <c r="R49" s="87"/>
      <c r="S49" s="87"/>
      <c r="T49" s="87"/>
      <c r="U49" s="35"/>
      <c r="V49" s="35"/>
      <c r="W49" s="300" t="str">
        <f>IF(Z49="","",VLOOKUP('14BS'!Z49,'ﾃﾞｰﾀ14&amp;12'!$A$3:$D$66,2,FALSE))</f>
        <v>池田</v>
      </c>
      <c r="X49" s="300" t="str">
        <f>IF(Z49="","",VLOOKUP('14BS'!Z49,'ﾃﾞｰﾀ14&amp;12'!$A$3:$D$66,3,FALSE))</f>
        <v>智博</v>
      </c>
      <c r="Y49" s="300" t="str">
        <f>IF(Z49="","",VLOOKUP('14BS'!Z49,'ﾃﾞｰﾀ14&amp;12'!$A$3:$D$66,4,FALSE))</f>
        <v>(佐・太閤TC）</v>
      </c>
      <c r="Z49" s="304">
        <v>16</v>
      </c>
    </row>
    <row r="50" spans="1:26" ht="12" customHeight="1">
      <c r="A50" s="303"/>
      <c r="B50" s="300"/>
      <c r="C50" s="300"/>
      <c r="D50" s="300"/>
      <c r="E50" s="231"/>
      <c r="F50" s="183"/>
      <c r="G50" s="36"/>
      <c r="H50" s="41">
        <v>12</v>
      </c>
      <c r="I50" s="42" t="str">
        <f>IF(H50="","",VLOOKUP('14BS'!H50,'ﾃﾞｰﾀ14&amp;12'!$A$3:$D$66,2,FALSE))</f>
        <v>隠田</v>
      </c>
      <c r="J50" s="22"/>
      <c r="K50" s="22"/>
      <c r="L50" s="22"/>
      <c r="M50" s="22"/>
      <c r="N50" s="60"/>
      <c r="O50" s="87"/>
      <c r="P50" s="87"/>
      <c r="Q50" s="87"/>
      <c r="R50" s="87">
        <v>24</v>
      </c>
      <c r="S50" s="87" t="str">
        <f>IF(R50="","",VLOOKUP('14BS'!R50,'ﾃﾞｰﾀ14&amp;12'!$A$3:$D$66,2,FALSE))</f>
        <v>小崎</v>
      </c>
      <c r="T50" s="224"/>
      <c r="U50" s="228"/>
      <c r="V50" s="228"/>
      <c r="W50" s="300"/>
      <c r="X50" s="300"/>
      <c r="Y50" s="300"/>
      <c r="Z50" s="304"/>
    </row>
    <row r="51" spans="1:26" ht="12" customHeight="1">
      <c r="A51" s="303">
        <f>IF(N22="","",IF(N22=P14,P30,IF(N22=P30,P14)))</f>
        <v>17</v>
      </c>
      <c r="B51" s="300" t="str">
        <f>IF(A51="","",VLOOKUP('14BS'!A51,'ﾃﾞｰﾀ14&amp;12'!$A$3:$D$66,2,FALSE))</f>
        <v>山口</v>
      </c>
      <c r="C51" s="300" t="str">
        <f>IF(A51="","",VLOOKUP('14BS'!A51,'ﾃﾞｰﾀ14&amp;12'!$A$3:$D$66,3,FALSE))</f>
        <v>颯也</v>
      </c>
      <c r="D51" s="300" t="str">
        <f>IF(A51="","",VLOOKUP('14BS'!A51,'ﾃﾞｰﾀ14&amp;12'!$A$3:$D$66,4,FALSE))</f>
        <v>(福・筑陽学園中）</v>
      </c>
      <c r="E51" s="42"/>
      <c r="F51" s="43"/>
      <c r="G51" s="189"/>
      <c r="H51" s="301">
        <v>81</v>
      </c>
      <c r="I51" s="302"/>
      <c r="J51" s="22"/>
      <c r="K51" s="22"/>
      <c r="L51" s="22"/>
      <c r="M51" s="22"/>
      <c r="N51" s="22"/>
      <c r="O51" s="87"/>
      <c r="P51" s="87"/>
      <c r="Q51" s="87"/>
      <c r="R51" s="299" t="s">
        <v>1314</v>
      </c>
      <c r="S51" s="297"/>
      <c r="T51" s="229"/>
      <c r="U51" s="37"/>
      <c r="V51" s="37"/>
      <c r="W51" s="300" t="str">
        <f>IF(Z51="","",VLOOKUP('14BS'!Z51,'ﾃﾞｰﾀ14&amp;12'!$A$3:$D$66,2,FALSE))</f>
        <v>小崎</v>
      </c>
      <c r="X51" s="300" t="str">
        <f>IF(Z51="","",VLOOKUP('14BS'!Z51,'ﾃﾞｰﾀ14&amp;12'!$A$3:$D$66,3,FALSE))</f>
        <v>直人</v>
      </c>
      <c r="Y51" s="300" t="str">
        <f>IF(Z51="","",VLOOKUP('14BS'!Z51,'ﾃﾞｰﾀ14&amp;12'!$A$3:$D$66,4,FALSE))</f>
        <v>(熊・RKKﾙｰﾃﾞﾝｽTC）</v>
      </c>
      <c r="Z51" s="304">
        <v>24</v>
      </c>
    </row>
    <row r="52" spans="1:26" ht="12" customHeight="1">
      <c r="A52" s="303"/>
      <c r="B52" s="300"/>
      <c r="C52" s="300"/>
      <c r="D52" s="300"/>
      <c r="E52" s="22"/>
      <c r="F52" s="22"/>
      <c r="G52" s="22"/>
      <c r="H52" s="22"/>
      <c r="I52" s="22"/>
      <c r="J52" s="35"/>
      <c r="K52" s="12"/>
      <c r="L52" s="12"/>
      <c r="M52" s="12"/>
      <c r="N52" s="22"/>
      <c r="O52" s="87"/>
      <c r="P52" s="88">
        <v>32</v>
      </c>
      <c r="Q52" s="185" t="str">
        <f>IF(P52="","",VLOOKUP('14BS'!P52,'ﾃﾞｰﾀ14&amp;12'!$A$3:$D$66,2,FALSE))</f>
        <v>林</v>
      </c>
      <c r="R52" s="235"/>
      <c r="S52" s="87"/>
      <c r="T52" s="87"/>
      <c r="U52" s="35"/>
      <c r="V52" s="35"/>
      <c r="W52" s="300"/>
      <c r="X52" s="300"/>
      <c r="Y52" s="300"/>
      <c r="Z52" s="304"/>
    </row>
    <row r="53" spans="1:26" ht="15" customHeight="1">
      <c r="A53" s="89"/>
      <c r="B53" s="232"/>
      <c r="C53" s="232"/>
      <c r="D53" s="89"/>
      <c r="E53" s="24"/>
      <c r="F53" s="22"/>
      <c r="G53" s="22"/>
      <c r="H53" s="22"/>
      <c r="I53" s="22"/>
      <c r="J53" s="22"/>
      <c r="K53" s="12"/>
      <c r="L53" s="12"/>
      <c r="M53" s="12"/>
      <c r="N53" s="22"/>
      <c r="O53" s="87"/>
      <c r="P53" s="297">
        <v>85</v>
      </c>
      <c r="Q53" s="298"/>
      <c r="R53" s="235"/>
      <c r="S53" s="87"/>
      <c r="T53" s="87"/>
      <c r="U53" s="35"/>
      <c r="V53" s="35"/>
      <c r="W53" s="300" t="str">
        <f>IF(Z53="","",VLOOKUP('14BS'!Z53,'ﾃﾞｰﾀ14&amp;12'!$A$3:$D$66,2,FALSE))</f>
        <v>林</v>
      </c>
      <c r="X53" s="300" t="str">
        <f>IF(Z53="","",VLOOKUP('14BS'!Z53,'ﾃﾞｰﾀ14&amp;12'!$A$3:$D$66,3,FALSE))</f>
        <v>裕一郎</v>
      </c>
      <c r="Y53" s="300" t="str">
        <f>IF(Z53="","",VLOOKUP('14BS'!Z53,'ﾃﾞｰﾀ14&amp;12'!$A$3:$D$66,4,FALSE))</f>
        <v>(鹿・伊敷台中）</v>
      </c>
      <c r="Z53" s="304">
        <v>32</v>
      </c>
    </row>
    <row r="54" spans="1:26" ht="13.5" customHeight="1">
      <c r="A54" s="32"/>
      <c r="B54" s="33" t="s">
        <v>338</v>
      </c>
      <c r="C54" s="33"/>
      <c r="D54" s="34"/>
      <c r="E54" s="27"/>
      <c r="F54" s="29"/>
      <c r="G54" s="27"/>
      <c r="H54" s="29"/>
      <c r="I54" s="27"/>
      <c r="N54" s="60"/>
      <c r="O54" s="87"/>
      <c r="P54" s="87"/>
      <c r="Q54" s="87"/>
      <c r="R54" s="229">
        <v>32</v>
      </c>
      <c r="S54" s="88" t="str">
        <f>IF(R54="","",VLOOKUP('14BS'!R54,'ﾃﾞｰﾀ14&amp;12'!$A$3:$D$66,2,FALSE))</f>
        <v>林</v>
      </c>
      <c r="T54" s="224"/>
      <c r="U54" s="228"/>
      <c r="V54" s="184"/>
      <c r="W54" s="300"/>
      <c r="X54" s="300"/>
      <c r="Y54" s="300"/>
      <c r="Z54" s="304"/>
    </row>
    <row r="55" spans="1:26" ht="12" customHeight="1">
      <c r="A55" s="303">
        <f>IF(R50="","",IF(R50=Z49,Z51,IF(R50=Z51,Z49)))</f>
        <v>16</v>
      </c>
      <c r="B55" s="300" t="str">
        <f>IF(A55="","",VLOOKUP('14BS'!A55,'ﾃﾞｰﾀ14&amp;12'!$A$3:$D$66,2,FALSE))</f>
        <v>池田</v>
      </c>
      <c r="C55" s="300" t="str">
        <f>IF(A55="","",VLOOKUP('14BS'!A55,'ﾃﾞｰﾀ14&amp;12'!$A$3:$D$66,3,FALSE))</f>
        <v>智博</v>
      </c>
      <c r="D55" s="300" t="str">
        <f>IF(A55="","",VLOOKUP('14BS'!A55,'ﾃﾞｰﾀ14&amp;12'!$A$3:$D$66,4,FALSE))</f>
        <v>(佐・太閤TC）</v>
      </c>
      <c r="E55" s="22"/>
      <c r="F55" s="22"/>
      <c r="G55" s="46"/>
      <c r="I55" s="24"/>
      <c r="N55" s="22"/>
      <c r="O55" s="87"/>
      <c r="P55" s="87"/>
      <c r="Q55" s="87"/>
      <c r="R55" s="297" t="s">
        <v>1312</v>
      </c>
      <c r="S55" s="297"/>
      <c r="T55" s="229"/>
      <c r="U55" s="37"/>
      <c r="V55" s="37"/>
      <c r="W55" s="300" t="str">
        <f>IF(Z55="","",VLOOKUP('14BS'!Z55,'ﾃﾞｰﾀ14&amp;12'!$A$3:$D$66,2,FALSE))</f>
        <v>尊田</v>
      </c>
      <c r="X55" s="300" t="str">
        <f>IF(Z55="","",VLOOKUP('14BS'!Z55,'ﾃﾞｰﾀ14&amp;12'!$A$3:$D$66,3,FALSE))</f>
        <v>海司</v>
      </c>
      <c r="Y55" s="300" t="str">
        <f>IF(Z55="","",VLOOKUP('14BS'!Z55,'ﾃﾞｰﾀ14&amp;12'!$A$3:$D$66,4,FALSE))</f>
        <v>(福・筑陽学園中）</v>
      </c>
      <c r="Z55" s="304">
        <v>8</v>
      </c>
    </row>
    <row r="56" spans="1:26" ht="12" customHeight="1">
      <c r="A56" s="303"/>
      <c r="B56" s="300"/>
      <c r="C56" s="300"/>
      <c r="D56" s="300"/>
      <c r="E56" s="231"/>
      <c r="F56" s="183"/>
      <c r="G56" s="36"/>
      <c r="H56" s="41">
        <v>16</v>
      </c>
      <c r="I56" s="42" t="str">
        <f>IF(H56="","",VLOOKUP('14BS'!H56,'ﾃﾞｰﾀ14&amp;12'!$A$3:$D$66,2,FALSE))</f>
        <v>池田</v>
      </c>
      <c r="N56" s="24"/>
      <c r="O56" s="87"/>
      <c r="P56" s="87"/>
      <c r="Q56" s="87"/>
      <c r="R56" s="87"/>
      <c r="S56" s="87"/>
      <c r="T56" s="87"/>
      <c r="U56" s="35"/>
      <c r="V56" s="35"/>
      <c r="W56" s="300"/>
      <c r="X56" s="300"/>
      <c r="Y56" s="300"/>
      <c r="Z56" s="304"/>
    </row>
    <row r="57" spans="1:29" ht="12" customHeight="1">
      <c r="A57" s="303">
        <f>IF(R54="","",IF(R54=Z53,Z55,IF(R54=Z55,Z53)))</f>
        <v>8</v>
      </c>
      <c r="B57" s="300" t="str">
        <f>IF(A57="","",VLOOKUP('14BS'!A57,'ﾃﾞｰﾀ14&amp;12'!$A$3:$D$66,2,FALSE))</f>
        <v>尊田</v>
      </c>
      <c r="C57" s="300" t="str">
        <f>IF(A57="","",VLOOKUP('14BS'!A57,'ﾃﾞｰﾀ14&amp;12'!$A$3:$D$66,3,FALSE))</f>
        <v>海司</v>
      </c>
      <c r="D57" s="300" t="str">
        <f>IF(A57="","",VLOOKUP('14BS'!A57,'ﾃﾞｰﾀ14&amp;12'!$A$3:$D$66,4,FALSE))</f>
        <v>(福・筑陽学園中）</v>
      </c>
      <c r="E57" s="42"/>
      <c r="F57" s="43"/>
      <c r="G57" s="189"/>
      <c r="H57" s="301">
        <v>97</v>
      </c>
      <c r="I57" s="302"/>
      <c r="O57" s="268"/>
      <c r="P57" s="269"/>
      <c r="Q57" s="269"/>
      <c r="R57" s="269"/>
      <c r="S57" s="268"/>
      <c r="T57" s="269"/>
      <c r="W57" s="60"/>
      <c r="X57" s="86"/>
      <c r="Y57" s="21"/>
      <c r="Z57" s="35"/>
      <c r="AA57" s="3"/>
      <c r="AB57" s="2"/>
      <c r="AC57" s="2"/>
    </row>
    <row r="58" spans="1:29" ht="12" customHeight="1">
      <c r="A58" s="303"/>
      <c r="B58" s="300"/>
      <c r="C58" s="300"/>
      <c r="D58" s="300"/>
      <c r="E58" s="22"/>
      <c r="F58" s="22"/>
      <c r="G58" s="22"/>
      <c r="H58" s="22"/>
      <c r="I58" s="22"/>
      <c r="O58" s="270"/>
      <c r="P58" s="270"/>
      <c r="Q58" s="270"/>
      <c r="R58" s="35"/>
      <c r="S58" s="35"/>
      <c r="T58" s="10"/>
      <c r="Z58" s="35"/>
      <c r="AA58" s="3"/>
      <c r="AB58" s="2"/>
      <c r="AC58" s="2"/>
    </row>
    <row r="59" spans="14:28" ht="12" customHeight="1">
      <c r="N59" s="24"/>
      <c r="O59" s="268"/>
      <c r="P59" s="268"/>
      <c r="Q59" s="268"/>
      <c r="R59" s="10"/>
      <c r="S59" s="10"/>
      <c r="T59" s="10"/>
      <c r="Z59" s="46"/>
      <c r="AA59" s="46"/>
      <c r="AB59" s="12"/>
    </row>
    <row r="60" spans="14:28" ht="12" customHeight="1">
      <c r="N60" s="95"/>
      <c r="O60" s="268"/>
      <c r="P60" s="30"/>
      <c r="Q60" s="30"/>
      <c r="R60" s="35"/>
      <c r="S60" s="35"/>
      <c r="T60" s="10"/>
      <c r="Z60" s="308"/>
      <c r="AA60" s="46"/>
      <c r="AB60" s="12"/>
    </row>
    <row r="61" ht="12" customHeight="1">
      <c r="Z61" s="308"/>
    </row>
    <row r="62" ht="12" customHeight="1">
      <c r="Z62" s="308"/>
    </row>
    <row r="63" ht="12" customHeight="1">
      <c r="Z63" s="308"/>
    </row>
    <row r="64" ht="12" customHeight="1"/>
    <row r="65" ht="12" customHeight="1"/>
    <row r="66" ht="12" customHeight="1"/>
  </sheetData>
  <mergeCells count="201">
    <mergeCell ref="Z60:Z61"/>
    <mergeCell ref="Z62:Z63"/>
    <mergeCell ref="H57:I57"/>
    <mergeCell ref="A57:A58"/>
    <mergeCell ref="B57:B58"/>
    <mergeCell ref="C57:C58"/>
    <mergeCell ref="D57:D58"/>
    <mergeCell ref="A55:A56"/>
    <mergeCell ref="B55:B56"/>
    <mergeCell ref="C55:C56"/>
    <mergeCell ref="D55:D56"/>
    <mergeCell ref="W55:W56"/>
    <mergeCell ref="X55:X56"/>
    <mergeCell ref="Y55:Y56"/>
    <mergeCell ref="Z55:Z56"/>
    <mergeCell ref="W53:W54"/>
    <mergeCell ref="X53:X54"/>
    <mergeCell ref="Y53:Y54"/>
    <mergeCell ref="Z53:Z54"/>
    <mergeCell ref="W51:W52"/>
    <mergeCell ref="X51:X52"/>
    <mergeCell ref="Y51:Y52"/>
    <mergeCell ref="Z51:Z52"/>
    <mergeCell ref="W49:W50"/>
    <mergeCell ref="X49:X50"/>
    <mergeCell ref="Y49:Y50"/>
    <mergeCell ref="Z49:Z50"/>
    <mergeCell ref="A1:Z1"/>
    <mergeCell ref="A2:Z2"/>
    <mergeCell ref="A7:A8"/>
    <mergeCell ref="B7:B8"/>
    <mergeCell ref="C7:C8"/>
    <mergeCell ref="D7:D8"/>
    <mergeCell ref="W7:W8"/>
    <mergeCell ref="X7:X8"/>
    <mergeCell ref="Y7:Y8"/>
    <mergeCell ref="Z7:Z8"/>
    <mergeCell ref="Z9:Z10"/>
    <mergeCell ref="A9:A10"/>
    <mergeCell ref="B9:B10"/>
    <mergeCell ref="C9:C10"/>
    <mergeCell ref="D9:D10"/>
    <mergeCell ref="T9:U9"/>
    <mergeCell ref="F9:G9"/>
    <mergeCell ref="N9:O9"/>
    <mergeCell ref="N10:O10"/>
    <mergeCell ref="W11:W12"/>
    <mergeCell ref="X11:X12"/>
    <mergeCell ref="Y11:Y12"/>
    <mergeCell ref="W9:W10"/>
    <mergeCell ref="X9:X10"/>
    <mergeCell ref="Y9:Y10"/>
    <mergeCell ref="Z11:Z12"/>
    <mergeCell ref="A13:A14"/>
    <mergeCell ref="B13:B14"/>
    <mergeCell ref="C13:C14"/>
    <mergeCell ref="D13:D14"/>
    <mergeCell ref="A11:A12"/>
    <mergeCell ref="B11:B12"/>
    <mergeCell ref="C11:C12"/>
    <mergeCell ref="D11:D12"/>
    <mergeCell ref="W13:W14"/>
    <mergeCell ref="X13:X14"/>
    <mergeCell ref="Y13:Y14"/>
    <mergeCell ref="Z13:Z14"/>
    <mergeCell ref="A15:A16"/>
    <mergeCell ref="B15:B16"/>
    <mergeCell ref="C15:C16"/>
    <mergeCell ref="D15:D16"/>
    <mergeCell ref="W15:W16"/>
    <mergeCell ref="X15:X16"/>
    <mergeCell ref="Y15:Y16"/>
    <mergeCell ref="Z15:Z16"/>
    <mergeCell ref="A17:A18"/>
    <mergeCell ref="B17:B18"/>
    <mergeCell ref="C17:C18"/>
    <mergeCell ref="D17:D18"/>
    <mergeCell ref="W17:W18"/>
    <mergeCell ref="X17:X18"/>
    <mergeCell ref="Y17:Y18"/>
    <mergeCell ref="Z17:Z18"/>
    <mergeCell ref="J15:K15"/>
    <mergeCell ref="A19:A20"/>
    <mergeCell ref="B19:B20"/>
    <mergeCell ref="C19:C20"/>
    <mergeCell ref="D19:D20"/>
    <mergeCell ref="W19:W20"/>
    <mergeCell ref="X19:X20"/>
    <mergeCell ref="Y19:Y20"/>
    <mergeCell ref="Z19:Z20"/>
    <mergeCell ref="W21:W22"/>
    <mergeCell ref="X21:X22"/>
    <mergeCell ref="Y21:Y22"/>
    <mergeCell ref="Z21:Z22"/>
    <mergeCell ref="A21:A22"/>
    <mergeCell ref="B21:B22"/>
    <mergeCell ref="C21:C22"/>
    <mergeCell ref="D21:D22"/>
    <mergeCell ref="A23:A24"/>
    <mergeCell ref="B23:B24"/>
    <mergeCell ref="C23:C24"/>
    <mergeCell ref="D23:D24"/>
    <mergeCell ref="W23:W24"/>
    <mergeCell ref="X23:X24"/>
    <mergeCell ref="Y23:Y24"/>
    <mergeCell ref="Z23:Z24"/>
    <mergeCell ref="A25:A26"/>
    <mergeCell ref="B25:B26"/>
    <mergeCell ref="C25:C26"/>
    <mergeCell ref="D25:D26"/>
    <mergeCell ref="W25:W26"/>
    <mergeCell ref="X25:X26"/>
    <mergeCell ref="Y25:Y26"/>
    <mergeCell ref="Z25:Z26"/>
    <mergeCell ref="A27:A28"/>
    <mergeCell ref="B27:B28"/>
    <mergeCell ref="C27:C28"/>
    <mergeCell ref="D27:D28"/>
    <mergeCell ref="W27:W28"/>
    <mergeCell ref="X27:X28"/>
    <mergeCell ref="Y27:Y28"/>
    <mergeCell ref="Z27:Z28"/>
    <mergeCell ref="Z29:Z30"/>
    <mergeCell ref="A29:A30"/>
    <mergeCell ref="B29:B30"/>
    <mergeCell ref="C29:C30"/>
    <mergeCell ref="D29:D30"/>
    <mergeCell ref="W29:W30"/>
    <mergeCell ref="X29:X30"/>
    <mergeCell ref="Y29:Y30"/>
    <mergeCell ref="T29:U29"/>
    <mergeCell ref="F29:G29"/>
    <mergeCell ref="W31:W32"/>
    <mergeCell ref="X31:X32"/>
    <mergeCell ref="Y31:Y32"/>
    <mergeCell ref="Z31:Z32"/>
    <mergeCell ref="X33:X34"/>
    <mergeCell ref="Y33:Y34"/>
    <mergeCell ref="Z33:Z34"/>
    <mergeCell ref="Y35:Y36"/>
    <mergeCell ref="Z35:Z36"/>
    <mergeCell ref="W35:W36"/>
    <mergeCell ref="A33:A34"/>
    <mergeCell ref="B33:B34"/>
    <mergeCell ref="C33:C34"/>
    <mergeCell ref="D33:D34"/>
    <mergeCell ref="T33:U33"/>
    <mergeCell ref="R35:S35"/>
    <mergeCell ref="H35:I35"/>
    <mergeCell ref="F33:G33"/>
    <mergeCell ref="Z37:Z38"/>
    <mergeCell ref="A37:A38"/>
    <mergeCell ref="B37:B38"/>
    <mergeCell ref="C37:C38"/>
    <mergeCell ref="D37:D38"/>
    <mergeCell ref="X37:X38"/>
    <mergeCell ref="W37:W38"/>
    <mergeCell ref="T37:U37"/>
    <mergeCell ref="F37:G37"/>
    <mergeCell ref="A31:A32"/>
    <mergeCell ref="B31:B32"/>
    <mergeCell ref="C31:C32"/>
    <mergeCell ref="Y37:Y38"/>
    <mergeCell ref="A35:A36"/>
    <mergeCell ref="B35:B36"/>
    <mergeCell ref="C35:C36"/>
    <mergeCell ref="D35:D36"/>
    <mergeCell ref="W33:W34"/>
    <mergeCell ref="X35:X36"/>
    <mergeCell ref="B49:B50"/>
    <mergeCell ref="A51:A52"/>
    <mergeCell ref="A49:A50"/>
    <mergeCell ref="C49:C50"/>
    <mergeCell ref="B51:B52"/>
    <mergeCell ref="C51:C52"/>
    <mergeCell ref="D51:D52"/>
    <mergeCell ref="D49:D50"/>
    <mergeCell ref="H51:I51"/>
    <mergeCell ref="D31:D32"/>
    <mergeCell ref="H11:I11"/>
    <mergeCell ref="T13:U13"/>
    <mergeCell ref="P15:Q15"/>
    <mergeCell ref="T17:U17"/>
    <mergeCell ref="H19:I19"/>
    <mergeCell ref="H27:I27"/>
    <mergeCell ref="F13:G13"/>
    <mergeCell ref="F17:G17"/>
    <mergeCell ref="P53:Q53"/>
    <mergeCell ref="R27:S27"/>
    <mergeCell ref="T25:U25"/>
    <mergeCell ref="F21:G21"/>
    <mergeCell ref="F25:G25"/>
    <mergeCell ref="P31:Q31"/>
    <mergeCell ref="J31:K31"/>
    <mergeCell ref="N23:O23"/>
    <mergeCell ref="L23:M23"/>
    <mergeCell ref="T21:U21"/>
    <mergeCell ref="R19:S19"/>
    <mergeCell ref="R11:S11"/>
    <mergeCell ref="R55:S55"/>
    <mergeCell ref="R51:S51"/>
  </mergeCells>
  <printOptions horizontalCentered="1"/>
  <pageMargins left="0.3937007874015748" right="0.16" top="0.3937007874015748" bottom="0.3937007874015748" header="0.5118110236220472" footer="0.5118110236220472"/>
  <pageSetup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6"/>
  <sheetViews>
    <sheetView showZeros="0" workbookViewId="0" topLeftCell="A1">
      <selection activeCell="A1" sqref="A1:Z1"/>
    </sheetView>
  </sheetViews>
  <sheetFormatPr defaultColWidth="8.796875" defaultRowHeight="14.25"/>
  <cols>
    <col min="1" max="1" width="2.5" style="23" customWidth="1"/>
    <col min="2" max="3" width="5.5" style="47" customWidth="1"/>
    <col min="4" max="4" width="14.19921875" style="23" customWidth="1"/>
    <col min="5" max="5" width="1.8984375" style="23" customWidth="1"/>
    <col min="6" max="6" width="1.8984375" style="24" customWidth="1"/>
    <col min="7" max="7" width="4.5" style="23" customWidth="1"/>
    <col min="8" max="8" width="1.8984375" style="24" customWidth="1"/>
    <col min="9" max="9" width="4.5" style="23" customWidth="1"/>
    <col min="10" max="10" width="1.8984375" style="24" customWidth="1"/>
    <col min="11" max="11" width="4.5" style="23" customWidth="1"/>
    <col min="12" max="12" width="1.8984375" style="24" customWidth="1"/>
    <col min="13" max="13" width="4.5" style="23" customWidth="1"/>
    <col min="14" max="14" width="1.8984375" style="23" customWidth="1"/>
    <col min="15" max="15" width="4.5" style="24" customWidth="1"/>
    <col min="16" max="16" width="1.8984375" style="23" customWidth="1"/>
    <col min="17" max="17" width="4.5" style="23" customWidth="1"/>
    <col min="18" max="18" width="1.8984375" style="23" customWidth="1"/>
    <col min="19" max="19" width="4.5" style="24" customWidth="1"/>
    <col min="20" max="20" width="1.8984375" style="23" customWidth="1"/>
    <col min="21" max="21" width="4.5" style="24" customWidth="1"/>
    <col min="22" max="22" width="1.8984375" style="23" customWidth="1"/>
    <col min="23" max="24" width="5.5" style="23" customWidth="1"/>
    <col min="25" max="25" width="14.19921875" style="23" customWidth="1"/>
    <col min="26" max="26" width="2.5" style="23" customWidth="1"/>
    <col min="27" max="16384" width="2.59765625" style="25" customWidth="1"/>
  </cols>
  <sheetData>
    <row r="1" spans="1:26" s="93" customFormat="1" ht="26.25" customHeight="1">
      <c r="A1" s="306" t="s">
        <v>349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spans="1:26" ht="28.5" customHeight="1">
      <c r="A2" s="307" t="s">
        <v>340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</row>
    <row r="3" ht="13.5">
      <c r="Z3" s="265" t="s">
        <v>352</v>
      </c>
    </row>
    <row r="4" ht="13.5">
      <c r="Z4" s="245" t="s">
        <v>353</v>
      </c>
    </row>
    <row r="5" ht="18.75" customHeight="1"/>
    <row r="6" spans="1:26" ht="13.5">
      <c r="A6" s="25"/>
      <c r="D6" s="25"/>
      <c r="E6" s="25" t="s">
        <v>342</v>
      </c>
      <c r="F6" s="90"/>
      <c r="G6" s="245" t="s">
        <v>2</v>
      </c>
      <c r="H6" s="90"/>
      <c r="I6" s="245" t="s">
        <v>343</v>
      </c>
      <c r="J6" s="90"/>
      <c r="K6" s="245" t="s">
        <v>344</v>
      </c>
      <c r="L6" s="90"/>
      <c r="M6" s="25"/>
      <c r="N6" s="25" t="s">
        <v>348</v>
      </c>
      <c r="O6" s="25"/>
      <c r="P6" s="25" t="s">
        <v>344</v>
      </c>
      <c r="Q6" s="25"/>
      <c r="R6" s="25" t="s">
        <v>343</v>
      </c>
      <c r="S6" s="90"/>
      <c r="T6" s="25" t="s">
        <v>345</v>
      </c>
      <c r="U6" s="90"/>
      <c r="V6" s="25" t="s">
        <v>342</v>
      </c>
      <c r="W6" s="25"/>
      <c r="X6" s="25"/>
      <c r="Y6" s="25"/>
      <c r="Z6" s="25"/>
    </row>
    <row r="7" spans="1:26" ht="17.25" customHeight="1">
      <c r="A7" s="303">
        <v>1</v>
      </c>
      <c r="B7" s="21" t="str">
        <f>IF($A7="","",VLOOKUP($A7,'ﾃﾞｰﾀ14&amp;12'!$S$3:$V$26,2,FALSE))</f>
        <v>林</v>
      </c>
      <c r="C7" s="21" t="str">
        <f>IF($A7="","",VLOOKUP($A7,'ﾃﾞｰﾀ14&amp;12'!$S$3:$V$26,3,FALSE))</f>
        <v>裕一郎</v>
      </c>
      <c r="D7" s="21" t="str">
        <f>IF($A7="","",VLOOKUP($A7,'ﾃﾞｰﾀ14&amp;12'!$S$3:$V$26,4,FALSE))</f>
        <v>(鹿・伊敷台中）</v>
      </c>
      <c r="E7" s="225"/>
      <c r="F7" s="225"/>
      <c r="G7" s="226"/>
      <c r="H7" s="308">
        <v>1</v>
      </c>
      <c r="I7" s="21" t="str">
        <f>IF(H7="","",VLOOKUP(H7,'ﾃﾞｰﾀ14&amp;12'!$S$3:$V$26,2,FALSE))</f>
        <v>林</v>
      </c>
      <c r="J7" s="35"/>
      <c r="K7" s="3"/>
      <c r="L7" s="35"/>
      <c r="M7" s="3"/>
      <c r="N7" s="3"/>
      <c r="O7" s="35"/>
      <c r="P7" s="3"/>
      <c r="Q7" s="3"/>
      <c r="R7" s="316">
        <v>14</v>
      </c>
      <c r="S7" s="87" t="str">
        <f>IF(R7="","",VLOOKUP(R7,'ﾃﾞｰﾀ14&amp;12'!$S$3:$V$26,2,FALSE))</f>
        <v>石井</v>
      </c>
      <c r="T7" s="37"/>
      <c r="U7" s="37"/>
      <c r="V7" s="4"/>
      <c r="W7" s="21" t="str">
        <f>IF($Z7="","",VLOOKUP($Z7,'ﾃﾞｰﾀ14&amp;12'!$S$3:$V$26,2,FALSE))</f>
        <v>上甲</v>
      </c>
      <c r="X7" s="21" t="str">
        <f>IF($Z7="","",VLOOKUP($Z7,'ﾃﾞｰﾀ14&amp;12'!$S$3:$V$26,3,FALSE))</f>
        <v>修平</v>
      </c>
      <c r="Y7" s="21" t="str">
        <f>IF($Z7="","",VLOOKUP($Z7,'ﾃﾞｰﾀ14&amp;12'!$S$3:$V$26,4,FALSE))</f>
        <v>(熊･RKKﾙｰﾃﾞﾝｽTC)</v>
      </c>
      <c r="Z7" s="304">
        <v>13</v>
      </c>
    </row>
    <row r="8" spans="1:26" ht="17.25" customHeight="1">
      <c r="A8" s="303"/>
      <c r="B8" s="21" t="str">
        <f>IF($A7="","",VLOOKUP($A7,'ﾃﾞｰﾀ14&amp;12'!$W$3:$Z$26,2,FALSE))</f>
        <v>西田</v>
      </c>
      <c r="C8" s="21" t="str">
        <f>IF($A7="","",VLOOKUP($A7,'ﾃﾞｰﾀ14&amp;12'!$W$3:$Z$26,3,FALSE))</f>
        <v>浩輝</v>
      </c>
      <c r="D8" s="21" t="str">
        <f>IF($A7="","",VLOOKUP($A7,'ﾃﾞｰﾀ14&amp;12'!$W$3:$Z$26,4,FALSE))</f>
        <v>(鹿・伊敷台中）</v>
      </c>
      <c r="E8" s="10"/>
      <c r="F8" s="10"/>
      <c r="G8" s="36"/>
      <c r="H8" s="311"/>
      <c r="I8" s="88" t="str">
        <f>IF(H7="","",VLOOKUP(H7,'ﾃﾞｰﾀ14&amp;12'!$W$3:$Z$26,2,FALSE))</f>
        <v>西田</v>
      </c>
      <c r="J8" s="35"/>
      <c r="K8" s="3"/>
      <c r="L8" s="35"/>
      <c r="M8" s="3"/>
      <c r="N8" s="3"/>
      <c r="O8" s="35"/>
      <c r="P8" s="3"/>
      <c r="Q8" s="3"/>
      <c r="R8" s="317"/>
      <c r="S8" s="88" t="str">
        <f>IF(R7="","",VLOOKUP(R7,'ﾃﾞｰﾀ14&amp;12'!$W$3:$Z$26,2,FALSE))</f>
        <v>小村</v>
      </c>
      <c r="T8" s="182"/>
      <c r="U8" s="35"/>
      <c r="V8" s="10"/>
      <c r="W8" s="21" t="str">
        <f>IF($Z7="","",VLOOKUP($Z7,'ﾃﾞｰﾀ14&amp;12'!$W$3:$Z$26,2,FALSE))</f>
        <v>河下</v>
      </c>
      <c r="X8" s="21" t="str">
        <f>IF($Z7="","",VLOOKUP($Z7,'ﾃﾞｰﾀ14&amp;12'!$W$3:$Z$26,3,FALSE))</f>
        <v>祐輝</v>
      </c>
      <c r="Y8" s="21" t="str">
        <f>IF($Z7="","",VLOOKUP($Z7,'ﾃﾞｰﾀ14&amp;12'!$W$3:$Z$26,4,FALSE))</f>
        <v>(熊･RKKﾙｰﾃﾞﾝｽTC)</v>
      </c>
      <c r="Z8" s="304"/>
    </row>
    <row r="9" spans="1:26" ht="17.25" customHeight="1">
      <c r="A9" s="303">
        <v>2</v>
      </c>
      <c r="B9" s="21" t="str">
        <f>IF($A9="","",VLOOKUP($A9,'ﾃﾞｰﾀ14&amp;12'!$S$3:$V$26,2,FALSE))</f>
        <v>松村</v>
      </c>
      <c r="C9" s="21" t="str">
        <f>IF($A9="","",VLOOKUP($A9,'ﾃﾞｰﾀ14&amp;12'!$S$3:$V$26,3,FALSE))</f>
        <v>正隆</v>
      </c>
      <c r="D9" s="21" t="str">
        <f>IF($A9="","",VLOOKUP($A9,'ﾃﾞｰﾀ14&amp;12'!$S$3:$V$26,4,FALSE))</f>
        <v>(熊・宇城JrTC）</v>
      </c>
      <c r="E9" s="4"/>
      <c r="F9" s="308">
        <v>3</v>
      </c>
      <c r="G9" s="186" t="str">
        <f>IF(F9="","",VLOOKUP(F9,'ﾃﾞｰﾀ14&amp;12'!$S$3:$V$26,2,FALSE))</f>
        <v>當真</v>
      </c>
      <c r="H9" s="299">
        <v>82</v>
      </c>
      <c r="I9" s="298"/>
      <c r="J9" s="35"/>
      <c r="K9" s="3"/>
      <c r="L9" s="35"/>
      <c r="M9" s="321">
        <v>14</v>
      </c>
      <c r="N9" s="305" t="str">
        <f>IF(M9="","",VLOOKUP(M9,'ﾃﾞｰﾀ14&amp;12'!$S$3:$V$26,2,FALSE))</f>
        <v>石井</v>
      </c>
      <c r="O9" s="305"/>
      <c r="P9" s="3"/>
      <c r="Q9" s="3"/>
      <c r="R9" s="299">
        <v>81</v>
      </c>
      <c r="S9" s="298"/>
      <c r="T9" s="313">
        <v>14</v>
      </c>
      <c r="U9" s="87" t="str">
        <f>IF(T9="","",VLOOKUP(T9,'ﾃﾞｰﾀ14&amp;12'!$S$3:$V$26,2,FALSE))</f>
        <v>石井</v>
      </c>
      <c r="V9" s="4"/>
      <c r="W9" s="21" t="str">
        <f>IF($Z9="","",VLOOKUP($Z9,'ﾃﾞｰﾀ14&amp;12'!$S$3:$V$26,2,FALSE))</f>
        <v>石井</v>
      </c>
      <c r="X9" s="21" t="str">
        <f>IF($Z9="","",VLOOKUP($Z9,'ﾃﾞｰﾀ14&amp;12'!$S$3:$V$26,3,FALSE))</f>
        <v>智久</v>
      </c>
      <c r="Y9" s="21" t="str">
        <f>IF($Z9="","",VLOOKUP($Z9,'ﾃﾞｰﾀ14&amp;12'!$S$3:$V$26,4,FALSE))</f>
        <v>(宮・ｼｰｶﾞｲｱTC）</v>
      </c>
      <c r="Z9" s="304">
        <v>14</v>
      </c>
    </row>
    <row r="10" spans="1:26" ht="17.25" customHeight="1">
      <c r="A10" s="303"/>
      <c r="B10" s="21" t="str">
        <f>IF($A9="","",VLOOKUP($A9,'ﾃﾞｰﾀ14&amp;12'!$W$3:$Z$26,2,FALSE))</f>
        <v>桂</v>
      </c>
      <c r="C10" s="21" t="str">
        <f>IF($A9="","",VLOOKUP($A9,'ﾃﾞｰﾀ14&amp;12'!$W$3:$Z$26,3,FALSE))</f>
        <v>康裕</v>
      </c>
      <c r="D10" s="21" t="str">
        <f>IF($A9="","",VLOOKUP($A9,'ﾃﾞｰﾀ14&amp;12'!$W$3:$Z$26,4,FALSE))</f>
        <v>(熊・宇城JrTC）</v>
      </c>
      <c r="E10" s="6"/>
      <c r="F10" s="311"/>
      <c r="G10" s="185" t="str">
        <f>IF(F9="","",VLOOKUP(F9,'ﾃﾞｰﾀ14&amp;12'!$W$3:$Z$26,2,FALSE))</f>
        <v>我謝</v>
      </c>
      <c r="H10" s="35"/>
      <c r="I10" s="39"/>
      <c r="J10" s="35"/>
      <c r="K10" s="3"/>
      <c r="L10" s="35"/>
      <c r="M10" s="321"/>
      <c r="N10" s="305" t="str">
        <f>IF(M9="","",VLOOKUP(M9,'ﾃﾞｰﾀ14&amp;12'!$W$3:$Z$26,2,FALSE))</f>
        <v>小村</v>
      </c>
      <c r="O10" s="305"/>
      <c r="P10" s="3"/>
      <c r="Q10" s="3"/>
      <c r="R10" s="40"/>
      <c r="S10" s="35"/>
      <c r="T10" s="315"/>
      <c r="U10" s="88" t="str">
        <f>IF(T9="","",VLOOKUP(T9,'ﾃﾞｰﾀ14&amp;12'!$W$3:$Z$26,2,FALSE))</f>
        <v>小村</v>
      </c>
      <c r="V10" s="7"/>
      <c r="W10" s="21" t="str">
        <f>IF($Z9="","",VLOOKUP($Z9,'ﾃﾞｰﾀ14&amp;12'!$W$3:$Z$26,2,FALSE))</f>
        <v>小村</v>
      </c>
      <c r="X10" s="21" t="str">
        <f>IF($Z9="","",VLOOKUP($Z9,'ﾃﾞｰﾀ14&amp;12'!$W$3:$Z$26,3,FALSE))</f>
        <v>拓也</v>
      </c>
      <c r="Y10" s="21" t="str">
        <f>IF($Z9="","",VLOOKUP($Z9,'ﾃﾞｰﾀ14&amp;12'!$W$3:$Z$26,4,FALSE))</f>
        <v>(宮・ｻｻﾞﾝﾌｨｰﾙﾄﾞ）</v>
      </c>
      <c r="Z10" s="304"/>
    </row>
    <row r="11" spans="1:26" ht="17.25" customHeight="1">
      <c r="A11" s="303">
        <v>3</v>
      </c>
      <c r="B11" s="21" t="str">
        <f>IF($A11="","",VLOOKUP($A11,'ﾃﾞｰﾀ14&amp;12'!$S$3:$V$26,2,FALSE))</f>
        <v>當真</v>
      </c>
      <c r="C11" s="21" t="str">
        <f>IF($A11="","",VLOOKUP($A11,'ﾃﾞｰﾀ14&amp;12'!$S$3:$V$26,3,FALSE))</f>
        <v>恭平</v>
      </c>
      <c r="D11" s="21" t="str">
        <f>IF($A11="","",VLOOKUP($A11,'ﾃﾞｰﾀ14&amp;12'!$S$3:$V$26,4,FALSE))</f>
        <v>(沖･STS Jr)</v>
      </c>
      <c r="E11" s="8"/>
      <c r="F11" s="299">
        <v>81</v>
      </c>
      <c r="G11" s="297"/>
      <c r="H11" s="35"/>
      <c r="I11" s="39"/>
      <c r="J11" s="313">
        <v>1</v>
      </c>
      <c r="K11" s="21" t="str">
        <f>IF(J11="","",VLOOKUP(J11,'ﾃﾞｰﾀ14&amp;12'!$S$3:$V$26,2,FALSE))</f>
        <v>林</v>
      </c>
      <c r="L11" s="35"/>
      <c r="M11" s="3"/>
      <c r="N11" s="322">
        <v>83</v>
      </c>
      <c r="O11" s="322"/>
      <c r="P11" s="316">
        <v>14</v>
      </c>
      <c r="Q11" s="186" t="str">
        <f>IF(P11="","",VLOOKUP(P11,'ﾃﾞｰﾀ14&amp;12'!$S$3:$V$26,2,FALSE))</f>
        <v>石井</v>
      </c>
      <c r="R11" s="40"/>
      <c r="S11" s="35"/>
      <c r="T11" s="297">
        <v>86</v>
      </c>
      <c r="U11" s="298"/>
      <c r="V11" s="9"/>
      <c r="W11" s="21" t="str">
        <f>IF($Z11="","",VLOOKUP($Z11,'ﾃﾞｰﾀ14&amp;12'!$S$3:$V$26,2,FALSE))</f>
        <v>山口</v>
      </c>
      <c r="X11" s="21" t="str">
        <f>IF($Z11="","",VLOOKUP($Z11,'ﾃﾞｰﾀ14&amp;12'!$S$3:$V$26,3,FALSE))</f>
        <v>颯也</v>
      </c>
      <c r="Y11" s="21" t="str">
        <f>IF($Z11="","",VLOOKUP($Z11,'ﾃﾞｰﾀ14&amp;12'!$S$3:$V$26,4,FALSE))</f>
        <v>(福・筑陽学園中）</v>
      </c>
      <c r="Z11" s="304">
        <v>15</v>
      </c>
    </row>
    <row r="12" spans="1:26" ht="17.25" customHeight="1">
      <c r="A12" s="303"/>
      <c r="B12" s="21" t="str">
        <f>IF($A11="","",VLOOKUP($A11,'ﾃﾞｰﾀ14&amp;12'!$W$3:$Z$26,2,FALSE))</f>
        <v>我謝</v>
      </c>
      <c r="C12" s="21" t="str">
        <f>IF($A11="","",VLOOKUP($A11,'ﾃﾞｰﾀ14&amp;12'!$W$3:$Z$26,3,FALSE))</f>
        <v>海</v>
      </c>
      <c r="D12" s="21" t="str">
        <f>IF($A11="","",VLOOKUP($A11,'ﾃﾞｰﾀ14&amp;12'!$W$3:$Z$26,4,FALSE))</f>
        <v>(沖･石垣第二中)</v>
      </c>
      <c r="E12" s="10"/>
      <c r="F12" s="10"/>
      <c r="G12" s="35"/>
      <c r="H12" s="35"/>
      <c r="I12" s="39"/>
      <c r="J12" s="315"/>
      <c r="K12" s="88" t="str">
        <f>IF(J11="","",VLOOKUP(J11,'ﾃﾞｰﾀ14&amp;12'!$W$3:$Z$26,2,FALSE))</f>
        <v>西田</v>
      </c>
      <c r="L12" s="35"/>
      <c r="M12" s="3"/>
      <c r="N12" s="230"/>
      <c r="O12" s="35"/>
      <c r="P12" s="317"/>
      <c r="Q12" s="185" t="str">
        <f>IF(P11="","",VLOOKUP(P11,'ﾃﾞｰﾀ14&amp;12'!$W$3:$Z$26,2,FALSE))</f>
        <v>小村</v>
      </c>
      <c r="R12" s="40"/>
      <c r="S12" s="35"/>
      <c r="T12" s="35"/>
      <c r="U12" s="35"/>
      <c r="V12" s="10"/>
      <c r="W12" s="21" t="str">
        <f>IF($Z11="","",VLOOKUP($Z11,'ﾃﾞｰﾀ14&amp;12'!$W$3:$Z$26,2,FALSE))</f>
        <v>尊田</v>
      </c>
      <c r="X12" s="21" t="str">
        <f>IF($Z11="","",VLOOKUP($Z11,'ﾃﾞｰﾀ14&amp;12'!$W$3:$Z$26,3,FALSE))</f>
        <v>海司</v>
      </c>
      <c r="Y12" s="21" t="str">
        <f>IF($Z11="","",VLOOKUP($Z11,'ﾃﾞｰﾀ14&amp;12'!$W$3:$Z$26,4,FALSE))</f>
        <v>(福・筑陽学園中）</v>
      </c>
      <c r="Z12" s="304"/>
    </row>
    <row r="13" spans="1:26" ht="17.25" customHeight="1">
      <c r="A13" s="303">
        <v>4</v>
      </c>
      <c r="B13" s="21" t="str">
        <f>IF($A13="","",VLOOKUP($A13,'ﾃﾞｰﾀ14&amp;12'!$S$3:$V$26,2,FALSE))</f>
        <v>尾崎</v>
      </c>
      <c r="C13" s="21" t="str">
        <f>IF($A13="","",VLOOKUP($A13,'ﾃﾞｰﾀ14&amp;12'!$S$3:$V$26,3,FALSE))</f>
        <v>成彬</v>
      </c>
      <c r="D13" s="21" t="str">
        <f>IF($A13="","",VLOOKUP($A13,'ﾃﾞｰﾀ14&amp;12'!$S$3:$V$26,4,FALSE))</f>
        <v>(長･小江原中)</v>
      </c>
      <c r="E13" s="4"/>
      <c r="F13" s="293">
        <v>5</v>
      </c>
      <c r="G13" s="21" t="str">
        <f>IF(F13="","",VLOOKUP(F13,'ﾃﾞｰﾀ14&amp;12'!$S$3:$V$26,2,FALSE))</f>
        <v>竹田</v>
      </c>
      <c r="H13" s="35"/>
      <c r="I13" s="39"/>
      <c r="J13" s="299">
        <v>81</v>
      </c>
      <c r="K13" s="298"/>
      <c r="L13" s="35"/>
      <c r="M13" s="35"/>
      <c r="N13" s="40"/>
      <c r="O13" s="35"/>
      <c r="P13" s="299">
        <v>80</v>
      </c>
      <c r="Q13" s="298"/>
      <c r="R13" s="40"/>
      <c r="S13" s="35"/>
      <c r="T13" s="316">
        <v>16</v>
      </c>
      <c r="U13" s="87" t="str">
        <f>IF(T13="","",VLOOKUP(T13,'ﾃﾞｰﾀ14&amp;12'!$S$3:$V$26,2,FALSE))</f>
        <v>佐伯</v>
      </c>
      <c r="V13" s="4"/>
      <c r="W13" s="21" t="str">
        <f>IF($Z13="","",VLOOKUP($Z13,'ﾃﾞｰﾀ14&amp;12'!$S$3:$V$26,2,FALSE))</f>
        <v>佐伯</v>
      </c>
      <c r="X13" s="21" t="str">
        <f>IF($Z13="","",VLOOKUP($Z13,'ﾃﾞｰﾀ14&amp;12'!$S$3:$V$26,3,FALSE))</f>
        <v>直政</v>
      </c>
      <c r="Y13" s="21" t="str">
        <f>IF($Z13="","",VLOOKUP($Z13,'ﾃﾞｰﾀ14&amp;12'!$S$3:$V$26,4,FALSE))</f>
        <v>(大･LOB．TA)</v>
      </c>
      <c r="Z13" s="304">
        <v>16</v>
      </c>
    </row>
    <row r="14" spans="1:26" ht="17.25" customHeight="1">
      <c r="A14" s="303"/>
      <c r="B14" s="21" t="str">
        <f>IF($A13="","",VLOOKUP($A13,'ﾃﾞｰﾀ14&amp;12'!$W$3:$Z$26,2,FALSE))</f>
        <v>松本</v>
      </c>
      <c r="C14" s="21" t="str">
        <f>IF($A13="","",VLOOKUP($A13,'ﾃﾞｰﾀ14&amp;12'!$W$3:$Z$26,3,FALSE))</f>
        <v>一成</v>
      </c>
      <c r="D14" s="21" t="str">
        <f>IF($A13="","",VLOOKUP($A13,'ﾃﾞｰﾀ14&amp;12'!$W$3:$Z$26,4,FALSE))</f>
        <v>(長･小江原中)</v>
      </c>
      <c r="E14" s="6"/>
      <c r="F14" s="317"/>
      <c r="G14" s="88" t="str">
        <f>IF(F13="","",VLOOKUP(F13,'ﾃﾞｰﾀ14&amp;12'!$W$3:$Z$26,2,FALSE))</f>
        <v>恒吉</v>
      </c>
      <c r="H14" s="35"/>
      <c r="I14" s="39"/>
      <c r="J14" s="35"/>
      <c r="K14" s="39"/>
      <c r="L14" s="35"/>
      <c r="M14" s="35"/>
      <c r="N14" s="40"/>
      <c r="O14" s="35"/>
      <c r="P14" s="40"/>
      <c r="Q14" s="35"/>
      <c r="R14" s="40"/>
      <c r="S14" s="35"/>
      <c r="T14" s="317"/>
      <c r="U14" s="88" t="str">
        <f>IF(T13="","",VLOOKUP(T13,'ﾃﾞｰﾀ14&amp;12'!$W$3:$Z$26,2,FALSE))</f>
        <v>永富</v>
      </c>
      <c r="V14" s="7"/>
      <c r="W14" s="21" t="str">
        <f>IF($Z13="","",VLOOKUP($Z13,'ﾃﾞｰﾀ14&amp;12'!$W$3:$Z$26,2,FALSE))</f>
        <v>永富</v>
      </c>
      <c r="X14" s="21" t="str">
        <f>IF($Z13="","",VLOOKUP($Z13,'ﾃﾞｰﾀ14&amp;12'!$W$3:$Z$26,3,FALSE))</f>
        <v>康太郎</v>
      </c>
      <c r="Y14" s="21" t="str">
        <f>IF($Z13="","",VLOOKUP($Z13,'ﾃﾞｰﾀ14&amp;12'!$W$3:$Z$26,4,FALSE))</f>
        <v>(大・LOB.TA）</v>
      </c>
      <c r="Z14" s="304"/>
    </row>
    <row r="15" spans="1:26" ht="17.25" customHeight="1">
      <c r="A15" s="303">
        <v>5</v>
      </c>
      <c r="B15" s="21" t="str">
        <f>IF($A15="","",VLOOKUP($A15,'ﾃﾞｰﾀ14&amp;12'!$S$3:$V$26,2,FALSE))</f>
        <v>竹田</v>
      </c>
      <c r="C15" s="21" t="str">
        <f>IF($A15="","",VLOOKUP($A15,'ﾃﾞｰﾀ14&amp;12'!$S$3:$V$26,3,FALSE))</f>
        <v>祐二</v>
      </c>
      <c r="D15" s="21" t="str">
        <f>IF($A15="","",VLOOKUP($A15,'ﾃﾞｰﾀ14&amp;12'!$S$3:$V$26,4,FALSE))</f>
        <v>(鹿・フジJr）</v>
      </c>
      <c r="E15" s="8"/>
      <c r="F15" s="299">
        <v>83</v>
      </c>
      <c r="G15" s="298"/>
      <c r="H15" s="313">
        <v>5</v>
      </c>
      <c r="I15" s="186" t="str">
        <f>IF(H15="","",VLOOKUP(H15,'ﾃﾞｰﾀ14&amp;12'!$S$3:$V$26,2,FALSE))</f>
        <v>竹田</v>
      </c>
      <c r="J15" s="35"/>
      <c r="K15" s="39"/>
      <c r="L15" s="35"/>
      <c r="M15" s="35"/>
      <c r="N15" s="40"/>
      <c r="O15" s="35"/>
      <c r="P15" s="40"/>
      <c r="Q15" s="35"/>
      <c r="R15" s="313">
        <v>18</v>
      </c>
      <c r="S15" s="186" t="str">
        <f>IF(R15="","",VLOOKUP(R15,'ﾃﾞｰﾀ14&amp;12'!$S$3:$V$26,2,FALSE))</f>
        <v>小崎</v>
      </c>
      <c r="T15" s="299" t="s">
        <v>1313</v>
      </c>
      <c r="U15" s="298"/>
      <c r="V15" s="9"/>
      <c r="W15" s="21" t="str">
        <f>IF($Z15="","",VLOOKUP($Z15,'ﾃﾞｰﾀ14&amp;12'!$S$3:$V$26,2,FALSE))</f>
        <v>吉田</v>
      </c>
      <c r="X15" s="21" t="str">
        <f>IF($Z15="","",VLOOKUP($Z15,'ﾃﾞｰﾀ14&amp;12'!$S$3:$V$26,3,FALSE))</f>
        <v>唯将</v>
      </c>
      <c r="Y15" s="21" t="str">
        <f>IF($Z15="","",VLOOKUP($Z15,'ﾃﾞｰﾀ14&amp;12'!$S$3:$V$26,4,FALSE))</f>
        <v>(長・ﾄﾚﾃﾞｨｱTC)</v>
      </c>
      <c r="Z15" s="304">
        <v>17</v>
      </c>
    </row>
    <row r="16" spans="1:26" ht="17.25" customHeight="1">
      <c r="A16" s="303"/>
      <c r="B16" s="21" t="str">
        <f>IF($A15="","",VLOOKUP($A15,'ﾃﾞｰﾀ14&amp;12'!$W$3:$Z$26,2,FALSE))</f>
        <v>恒吉</v>
      </c>
      <c r="C16" s="21" t="str">
        <f>IF($A15="","",VLOOKUP($A15,'ﾃﾞｰﾀ14&amp;12'!$W$3:$Z$26,3,FALSE))</f>
        <v>祐成</v>
      </c>
      <c r="D16" s="21" t="str">
        <f>IF($A15="","",VLOOKUP($A15,'ﾃﾞｰﾀ14&amp;12'!$W$3:$Z$26,4,FALSE))</f>
        <v>(鹿・フジJr）</v>
      </c>
      <c r="E16" s="5"/>
      <c r="F16" s="10"/>
      <c r="G16" s="39"/>
      <c r="H16" s="315"/>
      <c r="I16" s="185" t="str">
        <f>IF(H15="","",VLOOKUP(H15,'ﾃﾞｰﾀ14&amp;12'!$W$3:$Z$26,2,FALSE))</f>
        <v>恒吉</v>
      </c>
      <c r="J16" s="35"/>
      <c r="K16" s="39"/>
      <c r="L16" s="35"/>
      <c r="M16" s="35"/>
      <c r="N16" s="40"/>
      <c r="O16" s="35"/>
      <c r="P16" s="40"/>
      <c r="Q16" s="35"/>
      <c r="R16" s="315"/>
      <c r="S16" s="185" t="str">
        <f>IF(R15="","",VLOOKUP(R15,'ﾃﾞｰﾀ14&amp;12'!$W$3:$Z$26,2,FALSE))</f>
        <v>成松</v>
      </c>
      <c r="T16" s="40"/>
      <c r="U16" s="35"/>
      <c r="V16" s="5"/>
      <c r="W16" s="21" t="str">
        <f>IF($Z15="","",VLOOKUP($Z15,'ﾃﾞｰﾀ14&amp;12'!$W$3:$Z$26,2,FALSE))</f>
        <v>野田</v>
      </c>
      <c r="X16" s="21" t="str">
        <f>IF($Z15="","",VLOOKUP($Z15,'ﾃﾞｰﾀ14&amp;12'!$W$3:$Z$26,3,FALSE))</f>
        <v>哲平</v>
      </c>
      <c r="Y16" s="21" t="str">
        <f>IF($Z15="","",VLOOKUP($Z15,'ﾃﾞｰﾀ14&amp;12'!$W$3:$Z$26,4,FALSE))</f>
        <v>(長・ﾄﾚﾃﾞｨｱTC)</v>
      </c>
      <c r="Z16" s="304"/>
    </row>
    <row r="17" spans="1:26" ht="17.25" customHeight="1">
      <c r="A17" s="303">
        <v>6</v>
      </c>
      <c r="B17" s="21" t="str">
        <f>IF($A17="","",VLOOKUP($A17,'ﾃﾞｰﾀ14&amp;12'!$S$3:$V$26,2,FALSE))</f>
        <v>小田原</v>
      </c>
      <c r="C17" s="21" t="str">
        <f>IF($A17="","",VLOOKUP($A17,'ﾃﾞｰﾀ14&amp;12'!$S$3:$V$26,3,FALSE))</f>
        <v>敦志</v>
      </c>
      <c r="D17" s="21" t="str">
        <f>IF($A17="","",VLOOKUP($A17,'ﾃﾞｰﾀ14&amp;12'!$S$3:$V$26,4,FALSE))</f>
        <v>(福・門司LTC）</v>
      </c>
      <c r="E17" s="4"/>
      <c r="F17" s="4"/>
      <c r="G17" s="38"/>
      <c r="H17" s="299">
        <v>85</v>
      </c>
      <c r="I17" s="297"/>
      <c r="J17" s="35"/>
      <c r="K17" s="39"/>
      <c r="L17" s="313">
        <v>1</v>
      </c>
      <c r="M17" s="87" t="str">
        <f>IF(L17="","",VLOOKUP(L17,'ﾃﾞｰﾀ14&amp;12'!$S$3:$V$26,2,FALSE))</f>
        <v>林</v>
      </c>
      <c r="N17" s="313">
        <v>14</v>
      </c>
      <c r="O17" s="87" t="str">
        <f>IF(N17="","",VLOOKUP(N17,'ﾃﾞｰﾀ14&amp;12'!$S$3:$V$26,2,FALSE))</f>
        <v>石井</v>
      </c>
      <c r="P17" s="40"/>
      <c r="Q17" s="35"/>
      <c r="R17" s="297">
        <v>97</v>
      </c>
      <c r="S17" s="298"/>
      <c r="T17" s="41"/>
      <c r="U17" s="37"/>
      <c r="V17" s="4"/>
      <c r="W17" s="21" t="str">
        <f>IF($Z17="","",VLOOKUP($Z17,'ﾃﾞｰﾀ14&amp;12'!$S$3:$V$26,2,FALSE))</f>
        <v>小崎</v>
      </c>
      <c r="X17" s="21" t="str">
        <f>IF($Z17="","",VLOOKUP($Z17,'ﾃﾞｰﾀ14&amp;12'!$S$3:$V$26,3,FALSE))</f>
        <v>直人</v>
      </c>
      <c r="Y17" s="21" t="str">
        <f>IF($Z17="","",VLOOKUP($Z17,'ﾃﾞｰﾀ14&amp;12'!$S$3:$V$26,4,FALSE))</f>
        <v>(熊・RKKﾙｰﾃﾞﾝｽTC）</v>
      </c>
      <c r="Z17" s="304">
        <v>18</v>
      </c>
    </row>
    <row r="18" spans="1:26" ht="17.25" customHeight="1">
      <c r="A18" s="303"/>
      <c r="B18" s="21" t="str">
        <f>IF($A17="","",VLOOKUP($A17,'ﾃﾞｰﾀ14&amp;12'!$W$3:$Z$26,2,FALSE))</f>
        <v>南里</v>
      </c>
      <c r="C18" s="21" t="str">
        <f>IF($A17="","",VLOOKUP($A17,'ﾃﾞｰﾀ14&amp;12'!$W$3:$Z$26,3,FALSE))</f>
        <v>直</v>
      </c>
      <c r="D18" s="21" t="str">
        <f>IF($A17="","",VLOOKUP($A17,'ﾃﾞｰﾀ14&amp;12'!$W$3:$Z$26,4,FALSE))</f>
        <v>(福・筑陽学園中）</v>
      </c>
      <c r="E18" s="10"/>
      <c r="F18" s="10"/>
      <c r="G18" s="35"/>
      <c r="H18" s="35"/>
      <c r="I18" s="3"/>
      <c r="J18" s="35"/>
      <c r="K18" s="39"/>
      <c r="L18" s="315"/>
      <c r="M18" s="88" t="str">
        <f>IF(L17="","",VLOOKUP(L17,'ﾃﾞｰﾀ14&amp;12'!$W$3:$Z$26,2,FALSE))</f>
        <v>西田</v>
      </c>
      <c r="N18" s="315"/>
      <c r="O18" s="88" t="str">
        <f>IF(N17="","",VLOOKUP(N17,'ﾃﾞｰﾀ14&amp;12'!$W$3:$Z$26,2,FALSE))</f>
        <v>小村</v>
      </c>
      <c r="P18" s="40"/>
      <c r="Q18" s="35"/>
      <c r="R18" s="3"/>
      <c r="S18" s="35"/>
      <c r="T18" s="35"/>
      <c r="U18" s="35"/>
      <c r="V18" s="10"/>
      <c r="W18" s="21" t="str">
        <f>IF($Z17="","",VLOOKUP($Z17,'ﾃﾞｰﾀ14&amp;12'!$W$3:$Z$26,2,FALSE))</f>
        <v>成松</v>
      </c>
      <c r="X18" s="21" t="str">
        <f>IF($Z17="","",VLOOKUP($Z17,'ﾃﾞｰﾀ14&amp;12'!$W$3:$Z$26,3,FALSE))</f>
        <v>智希</v>
      </c>
      <c r="Y18" s="21" t="str">
        <f>IF($Z17="","",VLOOKUP($Z17,'ﾃﾞｰﾀ14&amp;12'!$W$3:$Z$26,4,FALSE))</f>
        <v>(熊・RKKﾙｰﾃﾞﾝｽTC）</v>
      </c>
      <c r="Z18" s="304"/>
    </row>
    <row r="19" spans="1:26" ht="17.25" customHeight="1">
      <c r="A19" s="303">
        <v>7</v>
      </c>
      <c r="B19" s="21" t="str">
        <f>IF($A19="","",VLOOKUP($A19,'ﾃﾞｰﾀ14&amp;12'!$S$3:$V$26,2,FALSE))</f>
        <v>寺田</v>
      </c>
      <c r="C19" s="21" t="str">
        <f>IF($A19="","",VLOOKUP($A19,'ﾃﾞｰﾀ14&amp;12'!$S$3:$V$26,3,FALSE))</f>
        <v>和矢</v>
      </c>
      <c r="D19" s="21" t="str">
        <f>IF($A19="","",VLOOKUP($A19,'ﾃﾞｰﾀ14&amp;12'!$S$3:$V$26,4,FALSE))</f>
        <v>(沖･沖縄TTC)</v>
      </c>
      <c r="E19" s="4"/>
      <c r="F19" s="4"/>
      <c r="G19" s="37"/>
      <c r="H19" s="308">
        <v>8</v>
      </c>
      <c r="I19" s="21" t="str">
        <f>IF(H19="","",VLOOKUP(H19,'ﾃﾞｰﾀ14&amp;12'!$S$3:$V$26,2,FALSE))</f>
        <v>渡辺</v>
      </c>
      <c r="J19" s="35"/>
      <c r="K19" s="39"/>
      <c r="L19" s="299" t="s">
        <v>1314</v>
      </c>
      <c r="M19" s="297"/>
      <c r="N19" s="297">
        <v>86</v>
      </c>
      <c r="O19" s="297"/>
      <c r="P19" s="40"/>
      <c r="Q19" s="35"/>
      <c r="R19" s="316">
        <v>19</v>
      </c>
      <c r="S19" s="87" t="str">
        <f>IF(R19="","",VLOOKUP(R19,'ﾃﾞｰﾀ14&amp;12'!$S$3:$V$26,2,FALSE))</f>
        <v>池田</v>
      </c>
      <c r="T19" s="37"/>
      <c r="U19" s="37"/>
      <c r="V19" s="4"/>
      <c r="W19" s="21" t="str">
        <f>IF($Z19="","",VLOOKUP($Z19,'ﾃﾞｰﾀ14&amp;12'!$S$3:$V$26,2,FALSE))</f>
        <v>池田</v>
      </c>
      <c r="X19" s="21" t="str">
        <f>IF($Z19="","",VLOOKUP($Z19,'ﾃﾞｰﾀ14&amp;12'!$S$3:$V$26,3,FALSE))</f>
        <v>智博</v>
      </c>
      <c r="Y19" s="21" t="str">
        <f>IF($Z19="","",VLOOKUP($Z19,'ﾃﾞｰﾀ14&amp;12'!$S$3:$V$26,4,FALSE))</f>
        <v>(佐・太閤TC）</v>
      </c>
      <c r="Z19" s="304">
        <v>19</v>
      </c>
    </row>
    <row r="20" spans="1:26" ht="17.25" customHeight="1">
      <c r="A20" s="303"/>
      <c r="B20" s="21" t="str">
        <f>IF($A19="","",VLOOKUP($A19,'ﾃﾞｰﾀ14&amp;12'!$W$3:$Z$26,2,FALSE))</f>
        <v>新垣</v>
      </c>
      <c r="C20" s="21" t="str">
        <f>IF($A19="","",VLOOKUP($A19,'ﾃﾞｰﾀ14&amp;12'!$W$3:$Z$26,3,FALSE))</f>
        <v>世良</v>
      </c>
      <c r="D20" s="21" t="str">
        <f>IF($A19="","",VLOOKUP($A19,'ﾃﾞｰﾀ14&amp;12'!$W$3:$Z$26,4,FALSE))</f>
        <v>(沖･STS)</v>
      </c>
      <c r="E20" s="5"/>
      <c r="F20" s="10"/>
      <c r="G20" s="39"/>
      <c r="H20" s="317"/>
      <c r="I20" s="88" t="str">
        <f>IF(H19="","",VLOOKUP(H19,'ﾃﾞｰﾀ14&amp;12'!$W$3:$Z$26,2,FALSE))</f>
        <v>日暮</v>
      </c>
      <c r="J20" s="35"/>
      <c r="K20" s="39"/>
      <c r="L20" s="35"/>
      <c r="M20" s="35"/>
      <c r="N20" s="35"/>
      <c r="O20" s="35"/>
      <c r="P20" s="40"/>
      <c r="Q20" s="35"/>
      <c r="R20" s="317"/>
      <c r="S20" s="88" t="str">
        <f>IF(R19="","",VLOOKUP(R19,'ﾃﾞｰﾀ14&amp;12'!$W$3:$Z$26,2,FALSE))</f>
        <v>吉開</v>
      </c>
      <c r="T20" s="182"/>
      <c r="U20" s="35"/>
      <c r="V20" s="10"/>
      <c r="W20" s="21" t="str">
        <f>IF($Z19="","",VLOOKUP($Z19,'ﾃﾞｰﾀ14&amp;12'!$W$3:$Z$26,2,FALSE))</f>
        <v>吉開</v>
      </c>
      <c r="X20" s="21" t="str">
        <f>IF($Z19="","",VLOOKUP($Z19,'ﾃﾞｰﾀ14&amp;12'!$W$3:$Z$26,3,FALSE))</f>
        <v>健太</v>
      </c>
      <c r="Y20" s="21" t="str">
        <f>IF($Z19="","",VLOOKUP($Z19,'ﾃﾞｰﾀ14&amp;12'!$W$3:$Z$26,4,FALSE))</f>
        <v>(佐・太閤TC）</v>
      </c>
      <c r="Z20" s="304"/>
    </row>
    <row r="21" spans="1:26" ht="17.25" customHeight="1">
      <c r="A21" s="303">
        <v>8</v>
      </c>
      <c r="B21" s="21" t="str">
        <f>IF($A21="","",VLOOKUP($A21,'ﾃﾞｰﾀ14&amp;12'!$S$3:$V$26,2,FALSE))</f>
        <v>渡辺</v>
      </c>
      <c r="C21" s="21" t="str">
        <f>IF($A21="","",VLOOKUP($A21,'ﾃﾞｰﾀ14&amp;12'!$S$3:$V$26,3,FALSE))</f>
        <v>仁史</v>
      </c>
      <c r="D21" s="21" t="str">
        <f>IF($A21="","",VLOOKUP($A21,'ﾃﾞｰﾀ14&amp;12'!$S$3:$V$26,4,FALSE))</f>
        <v>(福・DIVO）</v>
      </c>
      <c r="E21" s="4"/>
      <c r="F21" s="293">
        <v>8</v>
      </c>
      <c r="G21" s="186" t="str">
        <f>IF(F21="","",VLOOKUP(F21,'ﾃﾞｰﾀ14&amp;12'!$S$3:$V$26,2,FALSE))</f>
        <v>渡辺</v>
      </c>
      <c r="H21" s="299">
        <v>85</v>
      </c>
      <c r="I21" s="298"/>
      <c r="J21" s="35"/>
      <c r="K21" s="39"/>
      <c r="L21" s="35"/>
      <c r="M21" s="35"/>
      <c r="N21" s="35"/>
      <c r="O21" s="35"/>
      <c r="P21" s="40"/>
      <c r="Q21" s="35"/>
      <c r="R21" s="299">
        <v>86</v>
      </c>
      <c r="S21" s="298"/>
      <c r="T21" s="313">
        <v>20</v>
      </c>
      <c r="U21" s="87" t="str">
        <f>IF(T21="","",VLOOKUP(T21,'ﾃﾞｰﾀ14&amp;12'!$S$3:$V$26,2,FALSE))</f>
        <v>石津</v>
      </c>
      <c r="V21" s="4"/>
      <c r="W21" s="21" t="str">
        <f>IF($Z21="","",VLOOKUP($Z21,'ﾃﾞｰﾀ14&amp;12'!$S$3:$V$26,2,FALSE))</f>
        <v>石津</v>
      </c>
      <c r="X21" s="21" t="str">
        <f>IF($Z21="","",VLOOKUP($Z21,'ﾃﾞｰﾀ14&amp;12'!$S$3:$V$26,3,FALSE))</f>
        <v>聡</v>
      </c>
      <c r="Y21" s="21" t="str">
        <f>IF($Z21="","",VLOOKUP($Z21,'ﾃﾞｰﾀ14&amp;12'!$S$3:$V$26,4,FALSE))</f>
        <v>(福･九州国際TC)</v>
      </c>
      <c r="Z21" s="304">
        <v>20</v>
      </c>
    </row>
    <row r="22" spans="1:26" ht="17.25" customHeight="1">
      <c r="A22" s="303"/>
      <c r="B22" s="21" t="str">
        <f>IF($A21="","",VLOOKUP($A21,'ﾃﾞｰﾀ14&amp;12'!$W$3:$Z$26,2,FALSE))</f>
        <v>日暮</v>
      </c>
      <c r="C22" s="21" t="str">
        <f>IF($A21="","",VLOOKUP($A21,'ﾃﾞｰﾀ14&amp;12'!$W$3:$Z$26,3,FALSE))</f>
        <v>潮</v>
      </c>
      <c r="D22" s="21" t="str">
        <f>IF($A21="","",VLOOKUP($A21,'ﾃﾞｰﾀ14&amp;12'!$W$3:$Z$26,4,FALSE))</f>
        <v>(福・ｈｉｒａｉ TS）</v>
      </c>
      <c r="E22" s="6"/>
      <c r="F22" s="317"/>
      <c r="G22" s="185" t="str">
        <f>IF(F21="","",VLOOKUP(F21,'ﾃﾞｰﾀ14&amp;12'!$W$3:$Z$26,2,FALSE))</f>
        <v>日暮</v>
      </c>
      <c r="H22" s="35"/>
      <c r="I22" s="39"/>
      <c r="J22" s="35"/>
      <c r="K22" s="39"/>
      <c r="L22" s="35"/>
      <c r="M22" s="35"/>
      <c r="N22" s="35"/>
      <c r="O22" s="35"/>
      <c r="P22" s="40"/>
      <c r="Q22" s="35"/>
      <c r="R22" s="40"/>
      <c r="S22" s="35"/>
      <c r="T22" s="315"/>
      <c r="U22" s="88" t="str">
        <f>IF(T21="","",VLOOKUP(T21,'ﾃﾞｰﾀ14&amp;12'!$W$3:$Z$26,2,FALSE))</f>
        <v>佐藤</v>
      </c>
      <c r="V22" s="7"/>
      <c r="W22" s="21" t="str">
        <f>IF($Z21="","",VLOOKUP($Z21,'ﾃﾞｰﾀ14&amp;12'!$W$3:$Z$26,2,FALSE))</f>
        <v>佐藤</v>
      </c>
      <c r="X22" s="21" t="str">
        <f>IF($Z21="","",VLOOKUP($Z21,'ﾃﾞｰﾀ14&amp;12'!$W$3:$Z$26,3,FALSE))</f>
        <v>祐太</v>
      </c>
      <c r="Y22" s="21" t="str">
        <f>IF($Z21="","",VLOOKUP($Z21,'ﾃﾞｰﾀ14&amp;12'!$W$3:$Z$26,4,FALSE))</f>
        <v>(福･九州国際TC)</v>
      </c>
      <c r="Z22" s="304"/>
    </row>
    <row r="23" spans="1:26" ht="17.25" customHeight="1">
      <c r="A23" s="303">
        <v>9</v>
      </c>
      <c r="B23" s="21" t="str">
        <f>IF($A23="","",VLOOKUP($A23,'ﾃﾞｰﾀ14&amp;12'!$S$3:$V$26,2,FALSE))</f>
        <v>黒岩</v>
      </c>
      <c r="C23" s="21" t="str">
        <f>IF($A23="","",VLOOKUP($A23,'ﾃﾞｰﾀ14&amp;12'!$S$3:$V$26,3,FALSE))</f>
        <v>弘行</v>
      </c>
      <c r="D23" s="21" t="str">
        <f>IF($A23="","",VLOOKUP($A23,'ﾃﾞｰﾀ14&amp;12'!$S$3:$V$26,4,FALSE))</f>
        <v>(佐・佐賀GTC)</v>
      </c>
      <c r="E23" s="8"/>
      <c r="F23" s="299">
        <v>85</v>
      </c>
      <c r="G23" s="297"/>
      <c r="H23" s="35"/>
      <c r="I23" s="39"/>
      <c r="J23" s="313">
        <v>11</v>
      </c>
      <c r="K23" s="186" t="str">
        <f>IF(J23="","",VLOOKUP(J23,'ﾃﾞｰﾀ14&amp;12'!$S$3:$V$26,2,FALSE))</f>
        <v>田村</v>
      </c>
      <c r="L23" s="35"/>
      <c r="M23" s="35"/>
      <c r="N23" s="35"/>
      <c r="O23" s="35"/>
      <c r="P23" s="313">
        <v>19</v>
      </c>
      <c r="Q23" s="186" t="str">
        <f>IF(P23="","",VLOOKUP(P23,'ﾃﾞｰﾀ14&amp;12'!$S$3:$V$26,2,FALSE))</f>
        <v>池田</v>
      </c>
      <c r="R23" s="40"/>
      <c r="S23" s="35"/>
      <c r="T23" s="297">
        <v>83</v>
      </c>
      <c r="U23" s="298"/>
      <c r="V23" s="9"/>
      <c r="W23" s="21" t="str">
        <f>IF($Z23="","",VLOOKUP($Z23,'ﾃﾞｰﾀ14&amp;12'!$S$3:$V$26,2,FALSE))</f>
        <v>荒巻</v>
      </c>
      <c r="X23" s="21" t="str">
        <f>IF($Z23="","",VLOOKUP($Z23,'ﾃﾞｰﾀ14&amp;12'!$S$3:$V$26,3,FALSE))</f>
        <v>巧</v>
      </c>
      <c r="Y23" s="21" t="str">
        <f>IF($Z23="","",VLOOKUP($Z23,'ﾃﾞｰﾀ14&amp;12'!$S$3:$V$26,4,FALSE))</f>
        <v>(熊･RKKﾙｰﾃﾞﾝｽTC)</v>
      </c>
      <c r="Z23" s="304">
        <v>21</v>
      </c>
    </row>
    <row r="24" spans="1:26" ht="17.25" customHeight="1">
      <c r="A24" s="303"/>
      <c r="B24" s="21" t="str">
        <f>IF($A23="","",VLOOKUP($A23,'ﾃﾞｰﾀ14&amp;12'!$W$3:$Z$26,2,FALSE))</f>
        <v>徳田</v>
      </c>
      <c r="C24" s="21" t="str">
        <f>IF($A23="","",VLOOKUP($A23,'ﾃﾞｰﾀ14&amp;12'!$W$3:$Z$26,3,FALSE))</f>
        <v>倫太郎</v>
      </c>
      <c r="D24" s="21" t="str">
        <f>IF($A23="","",VLOOKUP($A23,'ﾃﾞｰﾀ14&amp;12'!$W$3:$Z$26,4,FALSE))</f>
        <v>(佐・佐賀GTC）</v>
      </c>
      <c r="E24" s="5"/>
      <c r="F24" s="10"/>
      <c r="G24" s="3"/>
      <c r="H24" s="35"/>
      <c r="I24" s="39"/>
      <c r="J24" s="315"/>
      <c r="K24" s="185" t="str">
        <f>IF(J23="","",VLOOKUP(J23,'ﾃﾞｰﾀ14&amp;12'!$W$3:$Z$26,2,FALSE))</f>
        <v>井上</v>
      </c>
      <c r="L24" s="35"/>
      <c r="M24" s="35"/>
      <c r="N24" s="35"/>
      <c r="O24" s="35"/>
      <c r="P24" s="315"/>
      <c r="Q24" s="185" t="str">
        <f>IF(P23="","",VLOOKUP(P23,'ﾃﾞｰﾀ14&amp;12'!$W$3:$Z$26,2,FALSE))</f>
        <v>吉開</v>
      </c>
      <c r="R24" s="40"/>
      <c r="S24" s="35"/>
      <c r="T24" s="3"/>
      <c r="U24" s="35"/>
      <c r="V24" s="5"/>
      <c r="W24" s="21" t="str">
        <f>IF($Z23="","",VLOOKUP($Z23,'ﾃﾞｰﾀ14&amp;12'!$W$3:$Z$26,2,FALSE))</f>
        <v>椎屋</v>
      </c>
      <c r="X24" s="21" t="str">
        <f>IF($Z23="","",VLOOKUP($Z23,'ﾃﾞｰﾀ14&amp;12'!$W$3:$Z$26,3,FALSE))</f>
        <v>知大</v>
      </c>
      <c r="Y24" s="21" t="str">
        <f>IF($Z23="","",VLOOKUP($Z23,'ﾃﾞｰﾀ14&amp;12'!$W$3:$Z$26,4,FALSE))</f>
        <v>(熊･ﾋﾞﾊﾞTSながみね)</v>
      </c>
      <c r="Z24" s="304"/>
    </row>
    <row r="25" spans="1:26" ht="17.25" customHeight="1">
      <c r="A25" s="303">
        <v>10</v>
      </c>
      <c r="B25" s="21" t="str">
        <f>IF($A25="","",VLOOKUP($A25,'ﾃﾞｰﾀ14&amp;12'!$S$3:$V$26,2,FALSE))</f>
        <v>内田</v>
      </c>
      <c r="C25" s="21" t="str">
        <f>IF($A25="","",VLOOKUP($A25,'ﾃﾞｰﾀ14&amp;12'!$S$3:$V$26,3,FALSE))</f>
        <v>浩史</v>
      </c>
      <c r="D25" s="21" t="str">
        <f>IF($A25="","",VLOOKUP($A25,'ﾃﾞｰﾀ14&amp;12'!$S$3:$V$26,4,FALSE))</f>
        <v>(大・BEKITT）</v>
      </c>
      <c r="E25" s="4"/>
      <c r="F25" s="293">
        <v>11</v>
      </c>
      <c r="G25" s="21" t="str">
        <f>IF(F25="","",VLOOKUP(F25,'ﾃﾞｰﾀ14&amp;12'!$S$3:$V$26,2,FALSE))</f>
        <v>田村</v>
      </c>
      <c r="H25" s="35"/>
      <c r="I25" s="39"/>
      <c r="J25" s="299">
        <v>86</v>
      </c>
      <c r="K25" s="297"/>
      <c r="L25" s="35"/>
      <c r="M25" s="35"/>
      <c r="N25" s="35"/>
      <c r="O25" s="35"/>
      <c r="P25" s="297">
        <v>84</v>
      </c>
      <c r="Q25" s="298"/>
      <c r="R25" s="40"/>
      <c r="S25" s="35"/>
      <c r="T25" s="316">
        <v>23</v>
      </c>
      <c r="U25" s="87" t="str">
        <f>IF(T25="","",VLOOKUP(T25,'ﾃﾞｰﾀ14&amp;12'!$S$3:$V$26,2,FALSE))</f>
        <v>川俣</v>
      </c>
      <c r="V25" s="4"/>
      <c r="W25" s="21" t="str">
        <f>IF($Z25="","",VLOOKUP($Z25,'ﾃﾞｰﾀ14&amp;12'!$S$3:$V$26,2,FALSE))</f>
        <v>大迫</v>
      </c>
      <c r="X25" s="21" t="str">
        <f>IF($Z25="","",VLOOKUP($Z25,'ﾃﾞｰﾀ14&amp;12'!$S$3:$V$26,3,FALSE))</f>
        <v>優真</v>
      </c>
      <c r="Y25" s="21" t="str">
        <f>IF($Z25="","",VLOOKUP($Z25,'ﾃﾞｰﾀ14&amp;12'!$S$3:$V$26,4,FALSE))</f>
        <v>(鹿・ｶﾐｼﾞｭﾆｱ）</v>
      </c>
      <c r="Z25" s="304">
        <v>22</v>
      </c>
    </row>
    <row r="26" spans="1:26" ht="17.25" customHeight="1">
      <c r="A26" s="303"/>
      <c r="B26" s="21" t="str">
        <f>IF($A25="","",VLOOKUP($A25,'ﾃﾞｰﾀ14&amp;12'!$W$3:$Z$26,2,FALSE))</f>
        <v>白水</v>
      </c>
      <c r="C26" s="21" t="str">
        <f>IF($A25="","",VLOOKUP($A25,'ﾃﾞｰﾀ14&amp;12'!$W$3:$Z$26,3,FALSE))</f>
        <v>涼佑</v>
      </c>
      <c r="D26" s="21" t="str">
        <f>IF($A25="","",VLOOKUP($A25,'ﾃﾞｰﾀ14&amp;12'!$W$3:$Z$26,4,FALSE))</f>
        <v>(大・LOB.TA）</v>
      </c>
      <c r="E26" s="6"/>
      <c r="F26" s="317"/>
      <c r="G26" s="88" t="str">
        <f>IF(F25="","",VLOOKUP(F25,'ﾃﾞｰﾀ14&amp;12'!$W$3:$Z$26,2,FALSE))</f>
        <v>井上</v>
      </c>
      <c r="H26" s="35"/>
      <c r="I26" s="39"/>
      <c r="J26" s="35"/>
      <c r="K26" s="3"/>
      <c r="L26" s="35"/>
      <c r="M26" s="35"/>
      <c r="N26" s="35"/>
      <c r="O26" s="35"/>
      <c r="P26" s="3"/>
      <c r="Q26" s="3"/>
      <c r="R26" s="40"/>
      <c r="S26" s="35"/>
      <c r="T26" s="317"/>
      <c r="U26" s="88" t="str">
        <f>IF(T25="","",VLOOKUP(T25,'ﾃﾞｰﾀ14&amp;12'!$W$3:$Z$26,2,FALSE))</f>
        <v>永田</v>
      </c>
      <c r="V26" s="7"/>
      <c r="W26" s="21" t="str">
        <f>IF($Z25="","",VLOOKUP($Z25,'ﾃﾞｰﾀ14&amp;12'!$W$3:$Z$26,2,FALSE))</f>
        <v>田中</v>
      </c>
      <c r="X26" s="21" t="str">
        <f>IF($Z25="","",VLOOKUP($Z25,'ﾃﾞｰﾀ14&amp;12'!$W$3:$Z$26,3,FALSE))</f>
        <v>皓大</v>
      </c>
      <c r="Y26" s="21" t="str">
        <f>IF($Z25="","",VLOOKUP($Z25,'ﾃﾞｰﾀ14&amp;12'!$W$3:$Z$26,4,FALSE))</f>
        <v>(鹿・WATC)</v>
      </c>
      <c r="Z26" s="304"/>
    </row>
    <row r="27" spans="1:26" ht="17.25" customHeight="1">
      <c r="A27" s="303">
        <v>11</v>
      </c>
      <c r="B27" s="21" t="str">
        <f>IF($A27="","",VLOOKUP($A27,'ﾃﾞｰﾀ14&amp;12'!$S$3:$V$26,2,FALSE))</f>
        <v>田村</v>
      </c>
      <c r="C27" s="21" t="str">
        <f>IF($A27="","",VLOOKUP($A27,'ﾃﾞｰﾀ14&amp;12'!$S$3:$V$26,3,FALSE))</f>
        <v>知大</v>
      </c>
      <c r="D27" s="21" t="str">
        <f>IF($A27="","",VLOOKUP($A27,'ﾃﾞｰﾀ14&amp;12'!$S$3:$V$26,4,FALSE))</f>
        <v>(沖・沖縄ＴＴＣ）</v>
      </c>
      <c r="E27" s="8"/>
      <c r="F27" s="299">
        <v>81</v>
      </c>
      <c r="G27" s="298"/>
      <c r="H27" s="313">
        <v>11</v>
      </c>
      <c r="I27" s="186" t="str">
        <f>IF(H27="","",VLOOKUP(H27,'ﾃﾞｰﾀ14&amp;12'!$S$3:$V$26,2,FALSE))</f>
        <v>田村</v>
      </c>
      <c r="J27" s="35"/>
      <c r="K27" s="3"/>
      <c r="L27" s="35"/>
      <c r="M27" s="35"/>
      <c r="N27" s="35"/>
      <c r="O27" s="35"/>
      <c r="P27" s="3"/>
      <c r="Q27" s="3"/>
      <c r="R27" s="313">
        <v>24</v>
      </c>
      <c r="S27" s="186" t="str">
        <f>IF(R27="","",VLOOKUP(R27,'ﾃﾞｰﾀ14&amp;12'!$S$3:$V$26,2,FALSE))</f>
        <v>岩本</v>
      </c>
      <c r="T27" s="299">
        <v>84</v>
      </c>
      <c r="U27" s="298"/>
      <c r="V27" s="9"/>
      <c r="W27" s="21" t="str">
        <f>IF($Z27="","",VLOOKUP($Z27,'ﾃﾞｰﾀ14&amp;12'!$S$3:$V$26,2,FALSE))</f>
        <v>川俣</v>
      </c>
      <c r="X27" s="21" t="str">
        <f>IF($Z27="","",VLOOKUP($Z27,'ﾃﾞｰﾀ14&amp;12'!$S$3:$V$26,3,FALSE))</f>
        <v>俊太郎</v>
      </c>
      <c r="Y27" s="21" t="str">
        <f>IF($Z27="","",VLOOKUP($Z27,'ﾃﾞｰﾀ14&amp;12'!$S$3:$V$26,4,FALSE))</f>
        <v>(宮･ﾁｰﾑﾐﾘｵﾝ)</v>
      </c>
      <c r="Z27" s="304">
        <v>23</v>
      </c>
    </row>
    <row r="28" spans="1:26" ht="17.25" customHeight="1">
      <c r="A28" s="303"/>
      <c r="B28" s="21" t="str">
        <f>IF($A27="","",VLOOKUP($A27,'ﾃﾞｰﾀ14&amp;12'!$W$3:$Z$26,2,FALSE))</f>
        <v>井上</v>
      </c>
      <c r="C28" s="21" t="str">
        <f>IF($A27="","",VLOOKUP($A27,'ﾃﾞｰﾀ14&amp;12'!$W$3:$Z$26,3,FALSE))</f>
        <v>雷都</v>
      </c>
      <c r="D28" s="21" t="str">
        <f>IF($A27="","",VLOOKUP($A27,'ﾃﾞｰﾀ14&amp;12'!$W$3:$Z$26,4,FALSE))</f>
        <v>(沖･神森中)</v>
      </c>
      <c r="E28" s="5"/>
      <c r="F28" s="10"/>
      <c r="G28" s="39"/>
      <c r="H28" s="315"/>
      <c r="I28" s="185" t="str">
        <f>IF(H27="","",VLOOKUP(H27,'ﾃﾞｰﾀ14&amp;12'!$W$3:$Z$26,2,FALSE))</f>
        <v>井上</v>
      </c>
      <c r="J28" s="35"/>
      <c r="K28" s="3"/>
      <c r="L28" s="35"/>
      <c r="M28" s="35"/>
      <c r="N28" s="35"/>
      <c r="O28" s="35"/>
      <c r="P28" s="3"/>
      <c r="Q28" s="3"/>
      <c r="R28" s="315"/>
      <c r="S28" s="185" t="str">
        <f>IF(R27="","",VLOOKUP(R27,'ﾃﾞｰﾀ14&amp;12'!$W$3:$Z$26,2,FALSE))</f>
        <v>隠田</v>
      </c>
      <c r="T28" s="40"/>
      <c r="U28" s="35"/>
      <c r="V28" s="5"/>
      <c r="W28" s="21" t="str">
        <f>IF($Z27="","",VLOOKUP($Z27,'ﾃﾞｰﾀ14&amp;12'!$W$3:$Z$26,2,FALSE))</f>
        <v>永田</v>
      </c>
      <c r="X28" s="21" t="str">
        <f>IF($Z27="","",VLOOKUP($Z27,'ﾃﾞｰﾀ14&amp;12'!$W$3:$Z$26,3,FALSE))</f>
        <v>和大</v>
      </c>
      <c r="Y28" s="21" t="str">
        <f>IF($Z27="","",VLOOKUP($Z27,'ﾃﾞｰﾀ14&amp;12'!$W$3:$Z$26,4,FALSE))</f>
        <v>(宮･ﾁｰﾑﾐﾘｵﾝ)</v>
      </c>
      <c r="Z28" s="304"/>
    </row>
    <row r="29" spans="1:26" ht="17.25" customHeight="1">
      <c r="A29" s="303">
        <v>12</v>
      </c>
      <c r="B29" s="21" t="str">
        <f>IF($A29="","",VLOOKUP($A29,'ﾃﾞｰﾀ14&amp;12'!$S$3:$V$26,2,FALSE))</f>
        <v>金子</v>
      </c>
      <c r="C29" s="21" t="str">
        <f>IF($A29="","",VLOOKUP($A29,'ﾃﾞｰﾀ14&amp;12'!$S$3:$V$26,3,FALSE))</f>
        <v>琢二</v>
      </c>
      <c r="D29" s="21" t="str">
        <f>IF($A29="","",VLOOKUP($A29,'ﾃﾞｰﾀ14&amp;12'!$S$3:$V$26,4,FALSE))</f>
        <v>(福・吉田TS）</v>
      </c>
      <c r="E29" s="4"/>
      <c r="F29" s="4"/>
      <c r="G29" s="38"/>
      <c r="H29" s="299">
        <v>82</v>
      </c>
      <c r="I29" s="297"/>
      <c r="J29" s="35"/>
      <c r="K29" s="3"/>
      <c r="L29" s="35"/>
      <c r="M29" s="35"/>
      <c r="N29" s="35"/>
      <c r="O29" s="35"/>
      <c r="P29" s="3"/>
      <c r="Q29" s="3"/>
      <c r="R29" s="297">
        <v>85</v>
      </c>
      <c r="S29" s="298"/>
      <c r="T29" s="9"/>
      <c r="U29" s="37"/>
      <c r="V29" s="4"/>
      <c r="W29" s="21" t="str">
        <f>IF($Z29="","",VLOOKUP($Z29,'ﾃﾞｰﾀ14&amp;12'!$S$3:$V$26,2,FALSE))</f>
        <v>岩本</v>
      </c>
      <c r="X29" s="21" t="str">
        <f>IF($Z29="","",VLOOKUP($Z29,'ﾃﾞｰﾀ14&amp;12'!$S$3:$V$26,3,FALSE))</f>
        <v>桂</v>
      </c>
      <c r="Y29" s="21" t="str">
        <f>IF($Z29="","",VLOOKUP($Z29,'ﾃﾞｰﾀ14&amp;12'!$S$3:$V$26,4,FALSE))</f>
        <v>(佐・ﾌｧｲﾝﾋﾙｽﾞJr）</v>
      </c>
      <c r="Z29" s="304">
        <v>24</v>
      </c>
    </row>
    <row r="30" spans="1:26" ht="17.25" customHeight="1">
      <c r="A30" s="303"/>
      <c r="B30" s="21" t="str">
        <f>IF($A29="","",VLOOKUP($A29,'ﾃﾞｰﾀ14&amp;12'!$W$3:$Z$26,2,FALSE))</f>
        <v>富谷</v>
      </c>
      <c r="C30" s="21" t="str">
        <f>IF($A29="","",VLOOKUP($A29,'ﾃﾞｰﾀ14&amp;12'!$W$3:$Z$26,3,FALSE))</f>
        <v>亮司</v>
      </c>
      <c r="D30" s="21" t="str">
        <f>IF($A29="","",VLOOKUP($A29,'ﾃﾞｰﾀ14&amp;12'!$W$3:$Z$26,4,FALSE))</f>
        <v>(福・吉田TS）</v>
      </c>
      <c r="E30" s="10"/>
      <c r="F30" s="10"/>
      <c r="G30" s="35"/>
      <c r="H30" s="35"/>
      <c r="I30" s="3"/>
      <c r="J30" s="35"/>
      <c r="K30" s="3"/>
      <c r="L30" s="35"/>
      <c r="M30" s="35"/>
      <c r="N30" s="35"/>
      <c r="O30" s="35"/>
      <c r="P30" s="3"/>
      <c r="Q30" s="3"/>
      <c r="R30" s="3"/>
      <c r="S30" s="35"/>
      <c r="T30" s="35"/>
      <c r="U30" s="35"/>
      <c r="V30" s="10"/>
      <c r="W30" s="21" t="str">
        <f>IF($Z29="","",VLOOKUP($Z29,'ﾃﾞｰﾀ14&amp;12'!$W$3:$Z$26,2,FALSE))</f>
        <v>隠田</v>
      </c>
      <c r="X30" s="21" t="str">
        <f>IF($Z29="","",VLOOKUP($Z29,'ﾃﾞｰﾀ14&amp;12'!$W$3:$Z$26,3,FALSE))</f>
        <v>圭典</v>
      </c>
      <c r="Y30" s="21" t="str">
        <f>IF($Z29="","",VLOOKUP($Z29,'ﾃﾞｰﾀ14&amp;12'!$W$3:$Z$26,4,FALSE))</f>
        <v>(佐・ﾌｧｲﾝﾋﾙｽﾞJr）</v>
      </c>
      <c r="Z30" s="304"/>
    </row>
    <row r="31" spans="1:27" ht="12.75" customHeight="1">
      <c r="A31" s="303"/>
      <c r="B31" s="316"/>
      <c r="C31" s="316"/>
      <c r="D31" s="316"/>
      <c r="E31" s="10"/>
      <c r="F31" s="10"/>
      <c r="G31" s="35"/>
      <c r="H31" s="35"/>
      <c r="I31" s="3"/>
      <c r="J31" s="35"/>
      <c r="K31" s="3"/>
      <c r="L31" s="35"/>
      <c r="M31" s="35"/>
      <c r="N31" s="35"/>
      <c r="O31" s="35"/>
      <c r="P31" s="3"/>
      <c r="Q31" s="3"/>
      <c r="R31" s="3"/>
      <c r="S31" s="35"/>
      <c r="T31" s="3"/>
      <c r="U31" s="35"/>
      <c r="V31" s="10"/>
      <c r="W31" s="308"/>
      <c r="X31" s="308"/>
      <c r="Y31" s="308"/>
      <c r="Z31" s="290"/>
      <c r="AA31" s="90"/>
    </row>
    <row r="32" spans="1:27" ht="12.75" customHeight="1">
      <c r="A32" s="303"/>
      <c r="B32" s="316"/>
      <c r="C32" s="316"/>
      <c r="D32" s="316"/>
      <c r="E32" s="10"/>
      <c r="F32" s="10"/>
      <c r="G32" s="35"/>
      <c r="H32" s="35"/>
      <c r="I32" s="3"/>
      <c r="J32" s="35"/>
      <c r="K32" s="3"/>
      <c r="L32" s="35"/>
      <c r="M32" s="35"/>
      <c r="N32" s="35"/>
      <c r="O32" s="35"/>
      <c r="P32" s="3"/>
      <c r="Q32" s="3"/>
      <c r="R32" s="3"/>
      <c r="S32" s="35"/>
      <c r="T32" s="3"/>
      <c r="U32" s="35"/>
      <c r="V32" s="10"/>
      <c r="W32" s="308"/>
      <c r="X32" s="308"/>
      <c r="Y32" s="308"/>
      <c r="Z32" s="290"/>
      <c r="AA32" s="90"/>
    </row>
    <row r="33" spans="2:26" s="2" customFormat="1" ht="12" customHeight="1">
      <c r="B33" s="3"/>
      <c r="C33" s="3"/>
      <c r="D33" s="3"/>
      <c r="E33" s="5"/>
      <c r="F33" s="10"/>
      <c r="G33" s="5"/>
      <c r="H33" s="10"/>
      <c r="I33" s="45" t="s">
        <v>3</v>
      </c>
      <c r="J33" s="13"/>
      <c r="K33" s="5"/>
      <c r="L33" s="5"/>
      <c r="M33" s="10"/>
      <c r="P33" s="10"/>
      <c r="R33" s="13"/>
      <c r="S33" s="45" t="s">
        <v>152</v>
      </c>
      <c r="T33" s="5"/>
      <c r="U33" s="10"/>
      <c r="V33" s="5"/>
      <c r="W33" s="44"/>
      <c r="X33" s="44"/>
      <c r="Y33" s="3"/>
      <c r="Z33" s="3"/>
    </row>
    <row r="34" spans="1:26" s="246" customFormat="1" ht="17.25" customHeight="1">
      <c r="A34" s="32"/>
      <c r="B34" s="31"/>
      <c r="C34" s="31"/>
      <c r="D34" s="32"/>
      <c r="E34" s="23"/>
      <c r="F34" s="24"/>
      <c r="G34" s="318">
        <v>1</v>
      </c>
      <c r="H34" s="60" t="s">
        <v>355</v>
      </c>
      <c r="I34" s="251"/>
      <c r="J34" s="60"/>
      <c r="K34" s="251"/>
      <c r="L34" s="291">
        <v>3</v>
      </c>
      <c r="M34" s="92" t="s">
        <v>380</v>
      </c>
      <c r="N34" s="25"/>
      <c r="O34" s="25"/>
      <c r="P34" s="60"/>
      <c r="Q34" s="251"/>
      <c r="R34" s="318">
        <v>1</v>
      </c>
      <c r="S34" s="260" t="str">
        <f>IF(R34="","",VLOOKUP(R34,'ﾃﾞｰﾀ14&amp;12'!$S$62:$V$68,2,FALSE))&amp;" "&amp;IF(R34="","",VLOOKUP(R34,'ﾃﾞｰﾀ14&amp;12'!$S$62:$V$68,3,FALSE))</f>
        <v>亀井 一貴</v>
      </c>
      <c r="T34" s="247"/>
      <c r="U34" s="248"/>
      <c r="V34" s="247"/>
      <c r="Z34" s="247"/>
    </row>
    <row r="35" spans="1:26" s="246" customFormat="1" ht="17.25" customHeight="1">
      <c r="A35" s="249"/>
      <c r="B35" s="250"/>
      <c r="C35" s="250"/>
      <c r="D35" s="249"/>
      <c r="E35" s="247"/>
      <c r="F35" s="248"/>
      <c r="G35" s="319"/>
      <c r="H35" s="60" t="s">
        <v>377</v>
      </c>
      <c r="I35" s="251"/>
      <c r="J35" s="60"/>
      <c r="K35" s="251"/>
      <c r="L35" s="291"/>
      <c r="M35" s="92" t="s">
        <v>356</v>
      </c>
      <c r="N35" s="25"/>
      <c r="O35" s="25"/>
      <c r="P35" s="227"/>
      <c r="Q35" s="252"/>
      <c r="R35" s="319"/>
      <c r="S35" s="260" t="str">
        <f>IF(R34="","",VLOOKUP(R34,'ﾃﾞｰﾀ14&amp;12'!$W$62:$Z$68,2,FALSE))&amp;" "&amp;IF(R34="","",VLOOKUP(R34,'ﾃﾞｰﾀ14&amp;12'!$W$62:$Z$68,3,FALSE))</f>
        <v>梶谷 勇太</v>
      </c>
      <c r="T35" s="247"/>
      <c r="U35" s="248"/>
      <c r="V35" s="247"/>
      <c r="Z35" s="247"/>
    </row>
    <row r="36" spans="1:26" s="246" customFormat="1" ht="17.25" customHeight="1">
      <c r="A36" s="249"/>
      <c r="B36" s="250"/>
      <c r="C36" s="250"/>
      <c r="D36" s="249"/>
      <c r="E36" s="247"/>
      <c r="F36" s="248"/>
      <c r="G36" s="319">
        <v>2</v>
      </c>
      <c r="H36" s="60" t="s">
        <v>378</v>
      </c>
      <c r="I36" s="251"/>
      <c r="J36" s="60"/>
      <c r="K36" s="251"/>
      <c r="L36" s="292">
        <v>4</v>
      </c>
      <c r="M36" s="92"/>
      <c r="N36" s="25"/>
      <c r="O36" s="25"/>
      <c r="P36" s="60"/>
      <c r="Q36" s="251"/>
      <c r="R36" s="318">
        <v>2</v>
      </c>
      <c r="S36" s="260" t="str">
        <f>IF(R36="","",VLOOKUP(R36,'ﾃﾞｰﾀ14&amp;12'!$S$62:$V$68,2,FALSE))&amp;" "&amp;IF(R36="","",VLOOKUP(R36,'ﾃﾞｰﾀ14&amp;12'!$S$62:$V$68,3,FALSE))</f>
        <v>中沢 皓司</v>
      </c>
      <c r="T36" s="247"/>
      <c r="U36" s="248"/>
      <c r="V36" s="247"/>
      <c r="Z36" s="247"/>
    </row>
    <row r="37" spans="1:26" s="246" customFormat="1" ht="17.25" customHeight="1">
      <c r="A37" s="249"/>
      <c r="B37" s="250"/>
      <c r="C37" s="250"/>
      <c r="D37" s="249"/>
      <c r="E37" s="247"/>
      <c r="F37" s="248"/>
      <c r="G37" s="319"/>
      <c r="H37" s="60" t="s">
        <v>379</v>
      </c>
      <c r="I37" s="251"/>
      <c r="J37" s="60"/>
      <c r="K37" s="251"/>
      <c r="L37" s="292"/>
      <c r="M37" s="92"/>
      <c r="N37" s="25"/>
      <c r="O37" s="25"/>
      <c r="P37" s="227"/>
      <c r="Q37" s="252"/>
      <c r="R37" s="319"/>
      <c r="S37" s="260" t="str">
        <f>IF(R36="","",VLOOKUP(R36,'ﾃﾞｰﾀ14&amp;12'!$W$62:$Z$68,2,FALSE))&amp;" "&amp;IF(R36="","",VLOOKUP(R36,'ﾃﾞｰﾀ14&amp;12'!$W$62:$Z$68,3,FALSE))</f>
        <v>加藤 大智</v>
      </c>
      <c r="T37" s="247"/>
      <c r="U37" s="248"/>
      <c r="V37" s="247"/>
      <c r="Z37" s="247"/>
    </row>
    <row r="38" spans="1:26" s="246" customFormat="1" ht="17.25" customHeight="1">
      <c r="A38" s="249"/>
      <c r="B38" s="250"/>
      <c r="C38" s="250"/>
      <c r="D38" s="249"/>
      <c r="E38" s="247"/>
      <c r="F38" s="248"/>
      <c r="G38" s="320">
        <v>3</v>
      </c>
      <c r="H38" s="60"/>
      <c r="I38" s="251"/>
      <c r="J38" s="60"/>
      <c r="K38" s="251"/>
      <c r="L38" s="23"/>
      <c r="M38" s="24"/>
      <c r="N38" s="25"/>
      <c r="O38" s="25"/>
      <c r="P38" s="227"/>
      <c r="Q38" s="252"/>
      <c r="R38" s="319"/>
      <c r="S38" s="252"/>
      <c r="T38" s="247"/>
      <c r="U38" s="248"/>
      <c r="V38" s="247"/>
      <c r="Z38" s="247"/>
    </row>
    <row r="39" spans="1:26" s="246" customFormat="1" ht="17.25" customHeight="1">
      <c r="A39" s="249"/>
      <c r="B39" s="250"/>
      <c r="C39" s="250"/>
      <c r="D39" s="249"/>
      <c r="E39" s="247"/>
      <c r="F39" s="248"/>
      <c r="G39" s="320"/>
      <c r="H39" s="60"/>
      <c r="I39" s="251"/>
      <c r="J39" s="60"/>
      <c r="K39" s="251"/>
      <c r="L39" s="23"/>
      <c r="M39" s="24"/>
      <c r="N39" s="25"/>
      <c r="O39" s="25"/>
      <c r="P39" s="227"/>
      <c r="Q39" s="252"/>
      <c r="R39" s="319"/>
      <c r="S39" s="252"/>
      <c r="T39" s="247"/>
      <c r="U39" s="248"/>
      <c r="V39" s="247"/>
      <c r="Z39" s="247"/>
    </row>
    <row r="40" spans="1:26" s="246" customFormat="1" ht="9.75" customHeight="1" hidden="1">
      <c r="A40" s="249"/>
      <c r="B40" s="250"/>
      <c r="C40" s="250"/>
      <c r="D40" s="249"/>
      <c r="E40" s="247"/>
      <c r="F40" s="248"/>
      <c r="G40" s="247"/>
      <c r="H40" s="248"/>
      <c r="I40" s="247"/>
      <c r="J40" s="248"/>
      <c r="K40" s="247"/>
      <c r="L40" s="248"/>
      <c r="M40" s="247"/>
      <c r="N40" s="247"/>
      <c r="O40" s="248"/>
      <c r="P40" s="247"/>
      <c r="Q40" s="247"/>
      <c r="R40" s="247"/>
      <c r="S40" s="248"/>
      <c r="T40" s="247"/>
      <c r="U40" s="248"/>
      <c r="V40" s="247"/>
      <c r="Z40" s="247"/>
    </row>
    <row r="41" spans="1:26" s="246" customFormat="1" ht="9.75" customHeight="1" hidden="1">
      <c r="A41" s="249"/>
      <c r="B41" s="250"/>
      <c r="C41" s="250"/>
      <c r="D41" s="249"/>
      <c r="E41" s="247"/>
      <c r="F41" s="248"/>
      <c r="G41" s="247"/>
      <c r="H41" s="248"/>
      <c r="I41" s="247"/>
      <c r="J41" s="248"/>
      <c r="K41" s="247"/>
      <c r="L41" s="248"/>
      <c r="M41" s="247"/>
      <c r="N41" s="247"/>
      <c r="O41" s="248"/>
      <c r="P41" s="247"/>
      <c r="Q41" s="247"/>
      <c r="R41" s="247"/>
      <c r="S41" s="248"/>
      <c r="T41" s="247"/>
      <c r="U41" s="248"/>
      <c r="V41" s="247"/>
      <c r="Z41" s="247"/>
    </row>
    <row r="42" spans="1:26" s="246" customFormat="1" ht="9.75" customHeight="1">
      <c r="A42" s="249"/>
      <c r="B42" s="250"/>
      <c r="C42" s="250"/>
      <c r="D42" s="249"/>
      <c r="E42" s="247"/>
      <c r="F42" s="248"/>
      <c r="G42" s="247"/>
      <c r="H42" s="248"/>
      <c r="I42" s="247"/>
      <c r="J42" s="248"/>
      <c r="K42" s="247"/>
      <c r="L42" s="248"/>
      <c r="M42" s="247"/>
      <c r="N42" s="247"/>
      <c r="O42" s="248"/>
      <c r="P42" s="247"/>
      <c r="Q42" s="247"/>
      <c r="R42" s="247"/>
      <c r="S42" s="248"/>
      <c r="T42" s="247"/>
      <c r="U42" s="248"/>
      <c r="V42" s="247"/>
      <c r="Z42" s="247"/>
    </row>
    <row r="43" spans="1:26" s="246" customFormat="1" ht="9.75" customHeight="1">
      <c r="A43" s="249"/>
      <c r="B43" s="250"/>
      <c r="C43" s="250"/>
      <c r="D43" s="249"/>
      <c r="E43" s="247"/>
      <c r="F43" s="248"/>
      <c r="G43" s="247"/>
      <c r="H43" s="248"/>
      <c r="I43" s="247"/>
      <c r="J43" s="248"/>
      <c r="K43" s="247"/>
      <c r="L43" s="248"/>
      <c r="M43" s="247"/>
      <c r="N43" s="247"/>
      <c r="O43" s="248"/>
      <c r="P43" s="247"/>
      <c r="Q43" s="247"/>
      <c r="R43" s="247"/>
      <c r="S43" s="248"/>
      <c r="T43" s="247"/>
      <c r="U43" s="248"/>
      <c r="V43" s="247"/>
      <c r="Z43" s="247"/>
    </row>
    <row r="44" spans="1:26" s="246" customFormat="1" ht="9.75" customHeight="1">
      <c r="A44" s="249"/>
      <c r="B44" s="250"/>
      <c r="C44" s="250"/>
      <c r="D44" s="249"/>
      <c r="E44" s="247"/>
      <c r="F44" s="248"/>
      <c r="G44" s="247"/>
      <c r="H44" s="248"/>
      <c r="I44" s="247"/>
      <c r="J44" s="248"/>
      <c r="K44" s="247"/>
      <c r="L44" s="248"/>
      <c r="M44" s="247"/>
      <c r="N44" s="247"/>
      <c r="O44" s="248"/>
      <c r="P44" s="247"/>
      <c r="Q44" s="247"/>
      <c r="R44" s="247"/>
      <c r="S44" s="248"/>
      <c r="T44" s="247"/>
      <c r="U44" s="248"/>
      <c r="V44" s="247"/>
      <c r="Z44" s="247"/>
    </row>
    <row r="45" spans="1:22" s="28" customFormat="1" ht="13.5" customHeight="1">
      <c r="A45" s="249"/>
      <c r="B45" s="33" t="s">
        <v>4</v>
      </c>
      <c r="C45" s="33"/>
      <c r="D45" s="34"/>
      <c r="E45" s="27"/>
      <c r="F45" s="29"/>
      <c r="G45" s="27"/>
      <c r="H45" s="29"/>
      <c r="I45" s="27"/>
      <c r="J45" s="29"/>
      <c r="K45" s="27"/>
      <c r="L45" s="27"/>
      <c r="M45" s="27"/>
      <c r="N45" s="27"/>
      <c r="O45" s="29"/>
      <c r="P45" s="26" t="s">
        <v>337</v>
      </c>
      <c r="Q45" s="26"/>
      <c r="R45" s="26"/>
      <c r="S45" s="26"/>
      <c r="T45" s="26"/>
      <c r="U45" s="26"/>
      <c r="V45" s="26"/>
    </row>
    <row r="46" spans="1:26" ht="16.5" customHeight="1">
      <c r="A46" s="303">
        <f>IF(L17="","",IF(L17=J11,J23,IF(L17=J23,J11)))</f>
        <v>11</v>
      </c>
      <c r="B46" s="21" t="str">
        <f>IF($A46="","",VLOOKUP($A46,'ﾃﾞｰﾀ14&amp;12'!$S$3:$V$26,2,FALSE))</f>
        <v>田村</v>
      </c>
      <c r="C46" s="21" t="str">
        <f>IF($A46="","",VLOOKUP($A46,'ﾃﾞｰﾀ14&amp;12'!$S$3:$V$26,3,FALSE))</f>
        <v>知大</v>
      </c>
      <c r="D46" s="87" t="str">
        <f>IF($A46="","",VLOOKUP($A46,'ﾃﾞｰﾀ14&amp;12'!$S$3:$V$26,4,FALSE))</f>
        <v>(沖・沖縄ＴＴＣ）</v>
      </c>
      <c r="E46" s="22"/>
      <c r="F46" s="35"/>
      <c r="G46" s="10" t="s">
        <v>336</v>
      </c>
      <c r="H46" s="309">
        <v>11</v>
      </c>
      <c r="I46" s="21" t="str">
        <f>IF(H46="","",VLOOKUP(H46,'ﾃﾞｰﾀ14&amp;12'!$S$3:$V$26,2,FALSE))</f>
        <v>田村</v>
      </c>
      <c r="L46" s="22"/>
      <c r="M46" s="22"/>
      <c r="N46" s="92" t="s">
        <v>336</v>
      </c>
      <c r="O46" s="92" t="s">
        <v>336</v>
      </c>
      <c r="P46" s="60"/>
      <c r="Q46" s="60"/>
      <c r="R46" s="308">
        <v>24</v>
      </c>
      <c r="S46" s="87" t="str">
        <f>IF(R46="","",VLOOKUP(R46,'ﾃﾞｰﾀ14&amp;12'!$S$3:$V$26,2,FALSE))</f>
        <v>岩本</v>
      </c>
      <c r="T46" s="87" t="s">
        <v>336</v>
      </c>
      <c r="U46" s="35"/>
      <c r="V46" s="35"/>
      <c r="W46" s="21" t="str">
        <f>IF($Z46="","",VLOOKUP($Z46,'ﾃﾞｰﾀ14&amp;12'!$S$3:$V$26,2,FALSE))</f>
        <v>岩本</v>
      </c>
      <c r="X46" s="21" t="str">
        <f>IF($Z46="","",VLOOKUP($Z46,'ﾃﾞｰﾀ14&amp;12'!$S$3:$V$26,3,FALSE))</f>
        <v>桂</v>
      </c>
      <c r="Y46" s="21" t="str">
        <f>IF($Z46="","",VLOOKUP($Z46,'ﾃﾞｰﾀ14&amp;12'!$S$3:$V$26,4,FALSE))</f>
        <v>(佐・ﾌｧｲﾝﾋﾙｽﾞJr）</v>
      </c>
      <c r="Z46" s="303">
        <v>24</v>
      </c>
    </row>
    <row r="47" spans="1:26" ht="16.5" customHeight="1">
      <c r="A47" s="303"/>
      <c r="B47" s="21" t="str">
        <f>IF($A46="","",VLOOKUP($A46,'ﾃﾞｰﾀ14&amp;12'!$W$3:$Z$26,2,FALSE))</f>
        <v>井上</v>
      </c>
      <c r="C47" s="21" t="str">
        <f>IF($A46="","",VLOOKUP($A46,'ﾃﾞｰﾀ14&amp;12'!$W$3:$Z$26,3,FALSE))</f>
        <v>雷都</v>
      </c>
      <c r="D47" s="87" t="str">
        <f>IF($A46="","",VLOOKUP($A46,'ﾃﾞｰﾀ14&amp;12'!$W$3:$Z$26,4,FALSE))</f>
        <v>(沖･神森中)</v>
      </c>
      <c r="E47" s="231"/>
      <c r="F47" s="183"/>
      <c r="G47" s="6" t="s">
        <v>336</v>
      </c>
      <c r="H47" s="310"/>
      <c r="I47" s="88" t="str">
        <f>IF(H46="","",VLOOKUP(H46,'ﾃﾞｰﾀ14&amp;12'!$W$3:$Z$26,2,FALSE))</f>
        <v>井上</v>
      </c>
      <c r="L47" s="22"/>
      <c r="M47" s="22"/>
      <c r="N47" s="92" t="s">
        <v>336</v>
      </c>
      <c r="O47" s="92" t="s">
        <v>336</v>
      </c>
      <c r="P47" s="60"/>
      <c r="Q47" s="60"/>
      <c r="R47" s="311"/>
      <c r="S47" s="87" t="str">
        <f>IF(R46="","",VLOOKUP(R46,'ﾃﾞｰﾀ14&amp;12'!$W$3:$Z$26,2,FALSE))</f>
        <v>隠田</v>
      </c>
      <c r="T47" s="224" t="s">
        <v>336</v>
      </c>
      <c r="U47" s="228"/>
      <c r="V47" s="183"/>
      <c r="W47" s="21" t="str">
        <f>IF($Z46="","",VLOOKUP($Z46,'ﾃﾞｰﾀ14&amp;12'!$W$3:$Z$26,2,FALSE))</f>
        <v>隠田</v>
      </c>
      <c r="X47" s="21" t="str">
        <f>IF($Z46="","",VLOOKUP($Z46,'ﾃﾞｰﾀ14&amp;12'!$W$3:$Z$26,3,FALSE))</f>
        <v>圭典</v>
      </c>
      <c r="Y47" s="21" t="str">
        <f>IF($Z46="","",VLOOKUP($Z46,'ﾃﾞｰﾀ14&amp;12'!$W$3:$Z$26,4,FALSE))</f>
        <v>(佐・ﾌｧｲﾝﾋﾙｽﾞJr）</v>
      </c>
      <c r="Z47" s="303"/>
    </row>
    <row r="48" spans="1:26" ht="16.5" customHeight="1">
      <c r="A48" s="303">
        <f>IF(N17="","",IF(N17=P11,P23,IF(N17=P23,P11)))</f>
        <v>19</v>
      </c>
      <c r="B48" s="21" t="str">
        <f>IF($A48="","",VLOOKUP($A48,'ﾃﾞｰﾀ14&amp;12'!$S$3:$V$26,2,FALSE))</f>
        <v>池田</v>
      </c>
      <c r="C48" s="21" t="str">
        <f>IF($A48="","",VLOOKUP($A48,'ﾃﾞｰﾀ14&amp;12'!$S$3:$V$26,3,FALSE))</f>
        <v>智博</v>
      </c>
      <c r="D48" s="87" t="str">
        <f>IF($A48="","",VLOOKUP($A48,'ﾃﾞｰﾀ14&amp;12'!$S$3:$V$26,4,FALSE))</f>
        <v>(佐・太閤TC）</v>
      </c>
      <c r="E48" s="42"/>
      <c r="F48" s="43"/>
      <c r="G48" s="189"/>
      <c r="H48" s="301">
        <v>82</v>
      </c>
      <c r="I48" s="302"/>
      <c r="L48" s="35"/>
      <c r="M48" s="35" t="s">
        <v>336</v>
      </c>
      <c r="N48" s="12"/>
      <c r="O48" s="12"/>
      <c r="P48" s="308">
        <v>24</v>
      </c>
      <c r="Q48" s="87" t="str">
        <f>IF(P48="","",VLOOKUP(P48,'ﾃﾞｰﾀ14&amp;12'!$S$3:$V$26,2,FALSE))</f>
        <v>岩本</v>
      </c>
      <c r="R48" s="299">
        <v>81</v>
      </c>
      <c r="S48" s="298"/>
      <c r="T48" s="229" t="s">
        <v>336</v>
      </c>
      <c r="U48" s="37"/>
      <c r="V48" s="37"/>
      <c r="W48" s="21" t="str">
        <f>IF($Z48="","",VLOOKUP($Z48,'ﾃﾞｰﾀ14&amp;12'!$S$3:$V$26,2,FALSE))</f>
        <v>竹田</v>
      </c>
      <c r="X48" s="21" t="str">
        <f>IF($Z48="","",VLOOKUP($Z48,'ﾃﾞｰﾀ14&amp;12'!$S$3:$V$26,3,FALSE))</f>
        <v>祐二</v>
      </c>
      <c r="Y48" s="21" t="str">
        <f>IF($Z48="","",VLOOKUP($Z48,'ﾃﾞｰﾀ14&amp;12'!$S$3:$V$26,4,FALSE))</f>
        <v>(鹿・フジJr）</v>
      </c>
      <c r="Z48" s="303">
        <v>5</v>
      </c>
    </row>
    <row r="49" spans="1:26" ht="16.5" customHeight="1">
      <c r="A49" s="303"/>
      <c r="B49" s="21" t="str">
        <f>IF($A48="","",VLOOKUP($A48,'ﾃﾞｰﾀ14&amp;12'!$W$3:$Z$26,2,FALSE))</f>
        <v>吉開</v>
      </c>
      <c r="C49" s="21" t="str">
        <f>IF($A48="","",VLOOKUP($A48,'ﾃﾞｰﾀ14&amp;12'!$W$3:$Z$26,3,FALSE))</f>
        <v>健太</v>
      </c>
      <c r="D49" s="87" t="str">
        <f>IF($A48="","",VLOOKUP($A48,'ﾃﾞｰﾀ14&amp;12'!$W$3:$Z$26,4,FALSE))</f>
        <v>(佐・太閤TC）</v>
      </c>
      <c r="E49" s="22"/>
      <c r="F49" s="22"/>
      <c r="G49" s="22"/>
      <c r="L49" s="35"/>
      <c r="M49" s="35" t="s">
        <v>336</v>
      </c>
      <c r="N49" s="22"/>
      <c r="O49" s="22"/>
      <c r="P49" s="311"/>
      <c r="Q49" s="185" t="str">
        <f>IF(P48="","",VLOOKUP(P48,'ﾃﾞｰﾀ14&amp;12'!$W$3:$Z$26,2,FALSE))</f>
        <v>隠田</v>
      </c>
      <c r="R49" s="235"/>
      <c r="S49" s="87" t="s">
        <v>336</v>
      </c>
      <c r="T49" s="87" t="s">
        <v>336</v>
      </c>
      <c r="U49" s="35"/>
      <c r="V49" s="35"/>
      <c r="W49" s="21" t="str">
        <f>IF($Z48="","",VLOOKUP($Z48,'ﾃﾞｰﾀ14&amp;12'!$W$3:$Z$26,2,FALSE))</f>
        <v>恒吉</v>
      </c>
      <c r="X49" s="21" t="str">
        <f>IF($Z48="","",VLOOKUP($Z48,'ﾃﾞｰﾀ14&amp;12'!$W$3:$Z$26,3,FALSE))</f>
        <v>祐成</v>
      </c>
      <c r="Y49" s="21" t="str">
        <f>IF($Z48="","",VLOOKUP($Z48,'ﾃﾞｰﾀ14&amp;12'!$W$3:$Z$26,4,FALSE))</f>
        <v>(鹿・フジJr）</v>
      </c>
      <c r="Z49" s="303"/>
    </row>
    <row r="50" spans="1:26" ht="16.5" customHeight="1">
      <c r="A50" s="32"/>
      <c r="B50" s="31"/>
      <c r="C50" s="31"/>
      <c r="D50" s="32"/>
      <c r="L50" s="12"/>
      <c r="M50" s="12"/>
      <c r="N50" s="92" t="s">
        <v>336</v>
      </c>
      <c r="O50" s="92" t="s">
        <v>336</v>
      </c>
      <c r="P50" s="302">
        <v>82</v>
      </c>
      <c r="Q50" s="312"/>
      <c r="R50" s="313">
        <v>18</v>
      </c>
      <c r="S50" s="87" t="str">
        <f>IF(R50="","",VLOOKUP(R50,'ﾃﾞｰﾀ14&amp;12'!$S$3:$V$26,2,FALSE))</f>
        <v>小崎</v>
      </c>
      <c r="T50" s="87" t="s">
        <v>336</v>
      </c>
      <c r="U50" s="35"/>
      <c r="V50" s="35"/>
      <c r="W50" s="21" t="str">
        <f>IF($Z50="","",VLOOKUP($Z50,'ﾃﾞｰﾀ14&amp;12'!$S$3:$V$26,2,FALSE))</f>
        <v>小崎</v>
      </c>
      <c r="X50" s="21" t="str">
        <f>IF($Z50="","",VLOOKUP($Z50,'ﾃﾞｰﾀ14&amp;12'!$S$3:$V$26,3,FALSE))</f>
        <v>直人</v>
      </c>
      <c r="Y50" s="21" t="str">
        <f>IF($Z50="","",VLOOKUP($Z50,'ﾃﾞｰﾀ14&amp;12'!$S$3:$V$26,4,FALSE))</f>
        <v>(熊・RKKﾙｰﾃﾞﾝｽTC）</v>
      </c>
      <c r="Z50" s="303">
        <v>18</v>
      </c>
    </row>
    <row r="51" spans="1:26" ht="16.5" customHeight="1">
      <c r="A51" s="32"/>
      <c r="B51" s="33" t="s">
        <v>338</v>
      </c>
      <c r="C51" s="33"/>
      <c r="D51" s="34"/>
      <c r="E51" s="27"/>
      <c r="F51" s="29"/>
      <c r="G51" s="27"/>
      <c r="H51" s="29"/>
      <c r="I51" s="27"/>
      <c r="J51" s="29"/>
      <c r="K51" s="29"/>
      <c r="L51" s="22"/>
      <c r="M51" s="22"/>
      <c r="N51" s="92" t="s">
        <v>336</v>
      </c>
      <c r="O51" s="92" t="s">
        <v>336</v>
      </c>
      <c r="P51" s="60"/>
      <c r="Q51" s="60"/>
      <c r="R51" s="314"/>
      <c r="S51" s="88" t="str">
        <f>IF(R50="","",VLOOKUP(R50,'ﾃﾞｰﾀ14&amp;12'!$W$3:$Z$26,2,FALSE))</f>
        <v>成松</v>
      </c>
      <c r="T51" s="224" t="s">
        <v>336</v>
      </c>
      <c r="U51" s="228"/>
      <c r="V51" s="183"/>
      <c r="W51" s="21" t="str">
        <f>IF($Z50="","",VLOOKUP($Z50,'ﾃﾞｰﾀ14&amp;12'!$W$3:$Z$26,2,FALSE))</f>
        <v>成松</v>
      </c>
      <c r="X51" s="21" t="str">
        <f>IF($Z50="","",VLOOKUP($Z50,'ﾃﾞｰﾀ14&amp;12'!$W$3:$Z$26,3,FALSE))</f>
        <v>智希</v>
      </c>
      <c r="Y51" s="21" t="str">
        <f>IF($Z50="","",VLOOKUP($Z50,'ﾃﾞｰﾀ14&amp;12'!$W$3:$Z$26,4,FALSE))</f>
        <v>(熊・RKKﾙｰﾃﾞﾝｽTC）</v>
      </c>
      <c r="Z51" s="303"/>
    </row>
    <row r="52" spans="1:26" ht="16.5" customHeight="1">
      <c r="A52" s="303">
        <f>IF(R46="","",IF(R46=Z46,Z48,IF(R46=Z48,Z46)))</f>
        <v>5</v>
      </c>
      <c r="B52" s="21" t="str">
        <f>IF($A52="","",VLOOKUP($A52,'ﾃﾞｰﾀ14&amp;12'!$S$3:$V$26,2,FALSE))</f>
        <v>竹田</v>
      </c>
      <c r="C52" s="21" t="str">
        <f>IF($A52="","",VLOOKUP($A52,'ﾃﾞｰﾀ14&amp;12'!$S$3:$V$26,3,FALSE))</f>
        <v>祐二</v>
      </c>
      <c r="D52" s="87" t="str">
        <f>IF($A52="","",VLOOKUP($A52,'ﾃﾞｰﾀ14&amp;12'!$S$3:$V$26,4,FALSE))</f>
        <v>(鹿・フジJr）</v>
      </c>
      <c r="E52" s="22"/>
      <c r="F52" s="35"/>
      <c r="G52" s="10" t="s">
        <v>336</v>
      </c>
      <c r="H52" s="309">
        <v>8</v>
      </c>
      <c r="I52" s="21" t="str">
        <f>IF(H52="","",VLOOKUP(H52,'ﾃﾞｰﾀ14&amp;12'!$S$3:$V$26,2,FALSE))</f>
        <v>渡辺</v>
      </c>
      <c r="J52" s="22"/>
      <c r="K52" s="22"/>
      <c r="L52" s="22"/>
      <c r="M52" s="22"/>
      <c r="N52" s="12"/>
      <c r="O52" s="12"/>
      <c r="P52" s="60"/>
      <c r="Q52" s="60"/>
      <c r="R52" s="297">
        <v>83</v>
      </c>
      <c r="S52" s="298"/>
      <c r="T52" s="229" t="s">
        <v>336</v>
      </c>
      <c r="U52" s="37"/>
      <c r="V52" s="37"/>
      <c r="W52" s="21" t="str">
        <f>IF($Z52="","",VLOOKUP($Z52,'ﾃﾞｰﾀ14&amp;12'!$S$3:$V$26,2,FALSE))</f>
        <v>渡辺</v>
      </c>
      <c r="X52" s="21" t="str">
        <f>IF($Z52="","",VLOOKUP($Z52,'ﾃﾞｰﾀ14&amp;12'!$S$3:$V$26,3,FALSE))</f>
        <v>仁史</v>
      </c>
      <c r="Y52" s="21" t="str">
        <f>IF($Z52="","",VLOOKUP($Z52,'ﾃﾞｰﾀ14&amp;12'!$S$3:$V$26,4,FALSE))</f>
        <v>(福・DIVO）</v>
      </c>
      <c r="Z52" s="303">
        <v>8</v>
      </c>
    </row>
    <row r="53" spans="1:26" ht="16.5" customHeight="1">
      <c r="A53" s="303"/>
      <c r="B53" s="21" t="str">
        <f>IF($A52="","",VLOOKUP($A52,'ﾃﾞｰﾀ14&amp;12'!$W$3:$Z$26,2,FALSE))</f>
        <v>恒吉</v>
      </c>
      <c r="C53" s="21" t="str">
        <f>IF($A52="","",VLOOKUP($A52,'ﾃﾞｰﾀ14&amp;12'!$W$3:$Z$26,3,FALSE))</f>
        <v>祐成</v>
      </c>
      <c r="D53" s="87" t="str">
        <f>IF($A52="","",VLOOKUP($A52,'ﾃﾞｰﾀ14&amp;12'!$W$3:$Z$26,4,FALSE))</f>
        <v>(鹿・フジJr）</v>
      </c>
      <c r="E53" s="231"/>
      <c r="F53" s="183"/>
      <c r="G53" s="6" t="s">
        <v>336</v>
      </c>
      <c r="H53" s="310"/>
      <c r="I53" s="88" t="str">
        <f>IF(H52="","",VLOOKUP(H52,'ﾃﾞｰﾀ14&amp;12'!$W$3:$Z$26,2,FALSE))</f>
        <v>日暮</v>
      </c>
      <c r="J53" s="22"/>
      <c r="K53" s="22"/>
      <c r="L53" s="22"/>
      <c r="M53" s="22"/>
      <c r="N53" s="24"/>
      <c r="O53" s="22"/>
      <c r="P53" s="60"/>
      <c r="Q53" s="60"/>
      <c r="R53" s="60"/>
      <c r="S53" s="87" t="s">
        <v>336</v>
      </c>
      <c r="T53" s="87" t="s">
        <v>336</v>
      </c>
      <c r="U53" s="35"/>
      <c r="V53" s="35"/>
      <c r="W53" s="21" t="str">
        <f>IF($Z52="","",VLOOKUP($Z52,'ﾃﾞｰﾀ14&amp;12'!$W$3:$Z$26,2,FALSE))</f>
        <v>日暮</v>
      </c>
      <c r="X53" s="21" t="str">
        <f>IF($Z52="","",VLOOKUP($Z52,'ﾃﾞｰﾀ14&amp;12'!$W$3:$Z$26,3,FALSE))</f>
        <v>潮</v>
      </c>
      <c r="Y53" s="21" t="str">
        <f>IF($Z52="","",VLOOKUP($Z52,'ﾃﾞｰﾀ14&amp;12'!$W$3:$Z$26,4,FALSE))</f>
        <v>(福・ｈｉｒａｉ TS）</v>
      </c>
      <c r="Z53" s="303"/>
    </row>
    <row r="54" spans="1:29" ht="16.5" customHeight="1">
      <c r="A54" s="303">
        <f>IF(R50="","",IF(R50=Z50,Z52,IF(R50=Z52,Z50)))</f>
        <v>8</v>
      </c>
      <c r="B54" s="21" t="str">
        <f>IF($A54="","",VLOOKUP($A54,'ﾃﾞｰﾀ14&amp;12'!$S$3:$V$26,2,FALSE))</f>
        <v>渡辺</v>
      </c>
      <c r="C54" s="21" t="str">
        <f>IF($A54="","",VLOOKUP($A54,'ﾃﾞｰﾀ14&amp;12'!$S$3:$V$26,3,FALSE))</f>
        <v>仁史</v>
      </c>
      <c r="D54" s="87" t="str">
        <f>IF($A54="","",VLOOKUP($A54,'ﾃﾞｰﾀ14&amp;12'!$S$3:$V$26,4,FALSE))</f>
        <v>(福・DIVO）</v>
      </c>
      <c r="E54" s="42"/>
      <c r="F54" s="43"/>
      <c r="G54" s="189"/>
      <c r="H54" s="301" t="s">
        <v>1319</v>
      </c>
      <c r="I54" s="302"/>
      <c r="J54" s="22"/>
      <c r="K54" s="22"/>
      <c r="L54" s="1"/>
      <c r="M54" s="1"/>
      <c r="O54" s="23"/>
      <c r="Q54" s="24"/>
      <c r="S54" s="23"/>
      <c r="W54" s="24"/>
      <c r="Y54" s="3"/>
      <c r="Z54" s="35"/>
      <c r="AA54" s="3"/>
      <c r="AB54" s="2"/>
      <c r="AC54" s="2"/>
    </row>
    <row r="55" spans="1:29" ht="16.5" customHeight="1">
      <c r="A55" s="303"/>
      <c r="B55" s="21" t="str">
        <f>IF($A54="","",VLOOKUP($A54,'ﾃﾞｰﾀ14&amp;12'!$W$3:$Z$26,2,FALSE))</f>
        <v>日暮</v>
      </c>
      <c r="C55" s="21" t="str">
        <f>IF($A54="","",VLOOKUP($A54,'ﾃﾞｰﾀ14&amp;12'!$W$3:$Z$26,3,FALSE))</f>
        <v>潮</v>
      </c>
      <c r="D55" s="87" t="str">
        <f>IF($A54="","",VLOOKUP($A54,'ﾃﾞｰﾀ14&amp;12'!$W$3:$Z$26,4,FALSE))</f>
        <v>(福・ｈｉｒａｉ TS）</v>
      </c>
      <c r="E55" s="22"/>
      <c r="F55" s="22"/>
      <c r="G55" s="22"/>
      <c r="J55" s="22"/>
      <c r="K55" s="22"/>
      <c r="L55" s="1"/>
      <c r="M55" s="1"/>
      <c r="O55" s="23"/>
      <c r="P55" s="24"/>
      <c r="Q55" s="24"/>
      <c r="R55" s="30"/>
      <c r="S55" s="30"/>
      <c r="T55" s="30"/>
      <c r="U55" s="30"/>
      <c r="V55" s="30"/>
      <c r="W55" s="30"/>
      <c r="X55" s="29"/>
      <c r="Y55" s="3"/>
      <c r="Z55" s="35"/>
      <c r="AA55" s="3"/>
      <c r="AB55" s="2"/>
      <c r="AC55" s="2"/>
    </row>
    <row r="56" spans="6:21" ht="13.5">
      <c r="F56" s="23"/>
      <c r="J56" s="94"/>
      <c r="Q56" s="24"/>
      <c r="U56" s="23"/>
    </row>
  </sheetData>
  <mergeCells count="108">
    <mergeCell ref="L34:L35"/>
    <mergeCell ref="L36:L37"/>
    <mergeCell ref="F13:F14"/>
    <mergeCell ref="F15:G15"/>
    <mergeCell ref="H15:H16"/>
    <mergeCell ref="F23:G23"/>
    <mergeCell ref="F25:F26"/>
    <mergeCell ref="F21:F22"/>
    <mergeCell ref="G34:G35"/>
    <mergeCell ref="H29:I29"/>
    <mergeCell ref="N17:N18"/>
    <mergeCell ref="H17:I17"/>
    <mergeCell ref="J23:J24"/>
    <mergeCell ref="N19:O19"/>
    <mergeCell ref="L17:L18"/>
    <mergeCell ref="H21:I21"/>
    <mergeCell ref="J25:K25"/>
    <mergeCell ref="H19:H20"/>
    <mergeCell ref="A13:A14"/>
    <mergeCell ref="Z31:Z32"/>
    <mergeCell ref="W31:W32"/>
    <mergeCell ref="X31:X32"/>
    <mergeCell ref="A23:A24"/>
    <mergeCell ref="Z19:Z20"/>
    <mergeCell ref="Z21:Z22"/>
    <mergeCell ref="Z23:Z24"/>
    <mergeCell ref="J13:K13"/>
    <mergeCell ref="P13:Q13"/>
    <mergeCell ref="A25:A26"/>
    <mergeCell ref="A27:A28"/>
    <mergeCell ref="P23:P24"/>
    <mergeCell ref="H27:H28"/>
    <mergeCell ref="F27:G27"/>
    <mergeCell ref="A15:A16"/>
    <mergeCell ref="A17:A18"/>
    <mergeCell ref="A19:A20"/>
    <mergeCell ref="A21:A22"/>
    <mergeCell ref="Z13:Z14"/>
    <mergeCell ref="Z15:Z16"/>
    <mergeCell ref="Z17:Z18"/>
    <mergeCell ref="T15:U15"/>
    <mergeCell ref="R17:S17"/>
    <mergeCell ref="R15:R16"/>
    <mergeCell ref="R21:S21"/>
    <mergeCell ref="R19:R20"/>
    <mergeCell ref="L19:M19"/>
    <mergeCell ref="R9:S9"/>
    <mergeCell ref="Z11:Z12"/>
    <mergeCell ref="T11:U11"/>
    <mergeCell ref="T13:T14"/>
    <mergeCell ref="A1:Z1"/>
    <mergeCell ref="Z7:Z8"/>
    <mergeCell ref="Z9:Z10"/>
    <mergeCell ref="F9:F10"/>
    <mergeCell ref="H7:H8"/>
    <mergeCell ref="R7:R8"/>
    <mergeCell ref="T9:T10"/>
    <mergeCell ref="H9:I9"/>
    <mergeCell ref="A2:Z2"/>
    <mergeCell ref="A7:A8"/>
    <mergeCell ref="A9:A10"/>
    <mergeCell ref="A11:A12"/>
    <mergeCell ref="P11:P12"/>
    <mergeCell ref="J11:J12"/>
    <mergeCell ref="F11:G11"/>
    <mergeCell ref="M9:M10"/>
    <mergeCell ref="N9:O9"/>
    <mergeCell ref="N10:O10"/>
    <mergeCell ref="N11:O11"/>
    <mergeCell ref="B31:B32"/>
    <mergeCell ref="C31:C32"/>
    <mergeCell ref="D31:D32"/>
    <mergeCell ref="Y31:Y32"/>
    <mergeCell ref="R46:R47"/>
    <mergeCell ref="G38:G39"/>
    <mergeCell ref="R38:R39"/>
    <mergeCell ref="G36:G37"/>
    <mergeCell ref="H46:H47"/>
    <mergeCell ref="R36:R37"/>
    <mergeCell ref="R34:R35"/>
    <mergeCell ref="R27:R28"/>
    <mergeCell ref="R29:S29"/>
    <mergeCell ref="P25:Q25"/>
    <mergeCell ref="T21:T22"/>
    <mergeCell ref="Z46:Z47"/>
    <mergeCell ref="Z48:Z49"/>
    <mergeCell ref="Z50:Z51"/>
    <mergeCell ref="Z29:Z30"/>
    <mergeCell ref="Z27:Z28"/>
    <mergeCell ref="Z25:Z26"/>
    <mergeCell ref="T25:T26"/>
    <mergeCell ref="T27:U27"/>
    <mergeCell ref="T23:U23"/>
    <mergeCell ref="Z52:Z53"/>
    <mergeCell ref="R52:S52"/>
    <mergeCell ref="P48:P49"/>
    <mergeCell ref="P50:Q50"/>
    <mergeCell ref="R48:S48"/>
    <mergeCell ref="R50:R51"/>
    <mergeCell ref="H52:H53"/>
    <mergeCell ref="A48:A49"/>
    <mergeCell ref="A54:A55"/>
    <mergeCell ref="H54:I54"/>
    <mergeCell ref="H48:I48"/>
    <mergeCell ref="A46:A47"/>
    <mergeCell ref="A29:A30"/>
    <mergeCell ref="A31:A32"/>
    <mergeCell ref="A52:A53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4"/>
  <sheetViews>
    <sheetView showZeros="0" workbookViewId="0" topLeftCell="A1">
      <selection activeCell="A1" sqref="A1:Z1"/>
    </sheetView>
  </sheetViews>
  <sheetFormatPr defaultColWidth="8.796875" defaultRowHeight="14.25"/>
  <cols>
    <col min="1" max="1" width="2.5" style="23" customWidth="1"/>
    <col min="2" max="3" width="5.19921875" style="47" customWidth="1"/>
    <col min="4" max="4" width="13.8984375" style="23" customWidth="1"/>
    <col min="5" max="5" width="1.8984375" style="23" customWidth="1"/>
    <col min="6" max="6" width="1.8984375" style="24" customWidth="1"/>
    <col min="7" max="7" width="4.5" style="23" customWidth="1"/>
    <col min="8" max="8" width="1.8984375" style="24" customWidth="1"/>
    <col min="9" max="9" width="4.5" style="23" customWidth="1"/>
    <col min="10" max="10" width="1.8984375" style="24" customWidth="1"/>
    <col min="11" max="11" width="4.5" style="23" customWidth="1"/>
    <col min="12" max="12" width="1.8984375" style="24" customWidth="1"/>
    <col min="13" max="13" width="4.5" style="23" customWidth="1"/>
    <col min="14" max="14" width="1.8984375" style="23" customWidth="1"/>
    <col min="15" max="15" width="4.5" style="24" customWidth="1"/>
    <col min="16" max="16" width="1.8984375" style="23" customWidth="1"/>
    <col min="17" max="17" width="4.5" style="23" customWidth="1"/>
    <col min="18" max="18" width="1.8984375" style="23" customWidth="1"/>
    <col min="19" max="19" width="4.5" style="24" customWidth="1"/>
    <col min="20" max="20" width="1.8984375" style="23" customWidth="1"/>
    <col min="21" max="21" width="4.5" style="24" customWidth="1"/>
    <col min="22" max="22" width="1.59765625" style="23" customWidth="1"/>
    <col min="23" max="24" width="5.19921875" style="261" customWidth="1"/>
    <col min="25" max="25" width="13.8984375" style="261" customWidth="1"/>
    <col min="26" max="26" width="2.5" style="23" customWidth="1"/>
    <col min="27" max="16384" width="2.59765625" style="25" customWidth="1"/>
  </cols>
  <sheetData>
    <row r="1" spans="1:26" s="93" customFormat="1" ht="26.25" customHeight="1">
      <c r="A1" s="306" t="s">
        <v>349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spans="1:26" ht="28.5" customHeight="1">
      <c r="A2" s="307" t="s">
        <v>154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</row>
    <row r="3" ht="13.5">
      <c r="Z3" s="265" t="s">
        <v>351</v>
      </c>
    </row>
    <row r="4" ht="13.5">
      <c r="Z4" s="245" t="s">
        <v>353</v>
      </c>
    </row>
    <row r="5" ht="18.75" customHeight="1"/>
    <row r="6" spans="1:26" ht="13.5">
      <c r="A6" s="25"/>
      <c r="D6" s="25"/>
      <c r="E6" s="25" t="s">
        <v>342</v>
      </c>
      <c r="F6" s="90"/>
      <c r="G6" s="245" t="s">
        <v>2</v>
      </c>
      <c r="H6" s="90"/>
      <c r="I6" s="245" t="s">
        <v>343</v>
      </c>
      <c r="J6" s="90"/>
      <c r="K6" s="245" t="s">
        <v>344</v>
      </c>
      <c r="L6" s="90"/>
      <c r="M6" s="25"/>
      <c r="N6" s="25" t="s">
        <v>348</v>
      </c>
      <c r="O6" s="90"/>
      <c r="P6" s="25" t="s">
        <v>344</v>
      </c>
      <c r="Q6" s="25"/>
      <c r="R6" s="25" t="s">
        <v>343</v>
      </c>
      <c r="S6" s="90"/>
      <c r="T6" s="25" t="s">
        <v>345</v>
      </c>
      <c r="U6" s="90"/>
      <c r="V6" s="25" t="s">
        <v>342</v>
      </c>
      <c r="Z6" s="25"/>
    </row>
    <row r="7" spans="1:26" ht="15" customHeight="1">
      <c r="A7" s="303">
        <v>1</v>
      </c>
      <c r="B7" s="300" t="str">
        <f>IF(A7="","",VLOOKUP('12BS'!A7,'ﾃﾞｰﾀ14&amp;12'!$H$3:$K$66,2,FALSE))</f>
        <v>白水</v>
      </c>
      <c r="C7" s="300" t="str">
        <f>IF(A7="","",VLOOKUP('12BS'!A7,'ﾃﾞｰﾀ14&amp;12'!$H$3:$K$66,3,FALSE))</f>
        <v>真澄</v>
      </c>
      <c r="D7" s="300" t="str">
        <f>IF(A7="","",VLOOKUP('12BS'!A7,'ﾃﾞｰﾀ14&amp;12'!$H$3:$K$66,4,FALSE))</f>
        <v>(大・LOB.TA）</v>
      </c>
      <c r="E7" s="4"/>
      <c r="F7" s="10"/>
      <c r="G7" s="35"/>
      <c r="H7" s="35"/>
      <c r="I7" s="3"/>
      <c r="J7" s="35"/>
      <c r="K7" s="3"/>
      <c r="L7" s="35"/>
      <c r="M7" s="3"/>
      <c r="N7" s="3"/>
      <c r="O7" s="35"/>
      <c r="P7" s="3"/>
      <c r="Q7" s="3"/>
      <c r="R7" s="3"/>
      <c r="S7" s="35"/>
      <c r="T7" s="3"/>
      <c r="U7" s="35"/>
      <c r="V7" s="4"/>
      <c r="W7" s="300" t="str">
        <f>IF(Z7="","",VLOOKUP('12BS'!Z7,'ﾃﾞｰﾀ14&amp;12'!$H$3:$K$66,2,FALSE))</f>
        <v>萬福</v>
      </c>
      <c r="X7" s="300" t="str">
        <f>IF(Z7="","",VLOOKUP('12BS'!Z7,'ﾃﾞｰﾀ14&amp;12'!$H$3:$K$66,3,FALSE))</f>
        <v>健太郎</v>
      </c>
      <c r="Y7" s="300" t="str">
        <f>IF(Z7="","",VLOOKUP('12BS'!Z7,'ﾃﾞｰﾀ14&amp;12'!$H$3:$K$66,4,FALSE))</f>
        <v>(宮･ﾗｲｼﾞﾝｸﾞｻﾝ)</v>
      </c>
      <c r="Z7" s="304">
        <v>17</v>
      </c>
    </row>
    <row r="8" spans="1:26" ht="15" customHeight="1">
      <c r="A8" s="303"/>
      <c r="B8" s="300"/>
      <c r="C8" s="300"/>
      <c r="D8" s="300"/>
      <c r="E8" s="6"/>
      <c r="F8" s="9">
        <v>1</v>
      </c>
      <c r="G8" s="37" t="str">
        <f>IF(F8="","",VLOOKUP('12BS'!F8,'ﾃﾞｰﾀ14&amp;12'!$H$3:$K$66,2,FALSE))</f>
        <v>白水</v>
      </c>
      <c r="H8" s="35"/>
      <c r="I8" s="3"/>
      <c r="J8" s="35"/>
      <c r="K8" s="3"/>
      <c r="L8" s="35"/>
      <c r="M8" s="3"/>
      <c r="N8" s="3"/>
      <c r="O8" s="35"/>
      <c r="P8" s="3"/>
      <c r="Q8" s="3"/>
      <c r="R8" s="3"/>
      <c r="S8" s="35"/>
      <c r="T8" s="37">
        <v>18</v>
      </c>
      <c r="U8" s="37" t="str">
        <f>IF(T8="","",VLOOKUP('12BS'!T8,'ﾃﾞｰﾀ14&amp;12'!$H$3:$K$66,2,FALSE))</f>
        <v>奥間</v>
      </c>
      <c r="V8" s="7"/>
      <c r="W8" s="300"/>
      <c r="X8" s="300"/>
      <c r="Y8" s="300"/>
      <c r="Z8" s="304"/>
    </row>
    <row r="9" spans="1:26" ht="15" customHeight="1">
      <c r="A9" s="303">
        <v>2</v>
      </c>
      <c r="B9" s="300" t="str">
        <f>IF(A9="","",VLOOKUP('12BS'!A9,'ﾃﾞｰﾀ14&amp;12'!$H$3:$K$66,2,FALSE))</f>
        <v>西川</v>
      </c>
      <c r="C9" s="300" t="str">
        <f>IF(A9="","",VLOOKUP('12BS'!A9,'ﾃﾞｰﾀ14&amp;12'!$H$3:$K$66,3,FALSE))</f>
        <v>俊洋</v>
      </c>
      <c r="D9" s="300" t="str">
        <f>IF(A9="","",VLOOKUP('12BS'!A9,'ﾃﾞｰﾀ14&amp;12'!$H$3:$K$66,4,FALSE))</f>
        <v>(佐･IDS)</v>
      </c>
      <c r="E9" s="8"/>
      <c r="F9" s="299">
        <v>82</v>
      </c>
      <c r="G9" s="296"/>
      <c r="H9" s="35"/>
      <c r="I9" s="3"/>
      <c r="J9" s="35"/>
      <c r="K9" s="3"/>
      <c r="L9" s="35"/>
      <c r="M9" s="258">
        <v>32</v>
      </c>
      <c r="N9" s="305" t="str">
        <f>IF(M9="","",VLOOKUP('12BS'!M9,'ﾃﾞｰﾀ14&amp;12'!$H$3:$K$66,2,FALSE))</f>
        <v>中川</v>
      </c>
      <c r="O9" s="305"/>
      <c r="P9" s="3"/>
      <c r="Q9" s="3"/>
      <c r="R9" s="3"/>
      <c r="S9" s="35"/>
      <c r="T9" s="299">
        <v>83</v>
      </c>
      <c r="U9" s="295"/>
      <c r="V9" s="9"/>
      <c r="W9" s="300" t="str">
        <f>IF(Z9="","",VLOOKUP('12BS'!Z9,'ﾃﾞｰﾀ14&amp;12'!$H$3:$K$66,2,FALSE))</f>
        <v>奥間</v>
      </c>
      <c r="X9" s="300" t="str">
        <f>IF(Z9="","",VLOOKUP('12BS'!Z9,'ﾃﾞｰﾀ14&amp;12'!$H$3:$K$66,3,FALSE))</f>
        <v>隆生</v>
      </c>
      <c r="Y9" s="300" t="str">
        <f>IF(Z9="","",VLOOKUP('12BS'!Z9,'ﾃﾞｰﾀ14&amp;12'!$H$3:$K$66,4,FALSE))</f>
        <v>(沖･宮良小)</v>
      </c>
      <c r="Z9" s="304">
        <v>18</v>
      </c>
    </row>
    <row r="10" spans="1:26" ht="15" customHeight="1">
      <c r="A10" s="303"/>
      <c r="B10" s="300"/>
      <c r="C10" s="300"/>
      <c r="D10" s="300"/>
      <c r="E10" s="10"/>
      <c r="F10" s="10"/>
      <c r="G10" s="39"/>
      <c r="H10" s="41">
        <v>1</v>
      </c>
      <c r="I10" s="37" t="str">
        <f>IF(H10="","",VLOOKUP('12BS'!H10,'ﾃﾞｰﾀ14&amp;12'!$H$3:$K$66,2,FALSE))</f>
        <v>白水</v>
      </c>
      <c r="J10" s="35"/>
      <c r="K10" s="3"/>
      <c r="L10" s="35"/>
      <c r="M10" s="3"/>
      <c r="N10" s="300">
        <v>97</v>
      </c>
      <c r="O10" s="300"/>
      <c r="P10" s="3"/>
      <c r="Q10" s="3"/>
      <c r="R10" s="37">
        <v>20</v>
      </c>
      <c r="S10" s="37" t="str">
        <f>IF(R10="","",VLOOKUP('12BS'!R10,'ﾃﾞｰﾀ14&amp;12'!$H$3:$K$66,2,FALSE))</f>
        <v>賀川</v>
      </c>
      <c r="T10" s="40"/>
      <c r="U10" s="35"/>
      <c r="V10" s="5"/>
      <c r="W10" s="300"/>
      <c r="X10" s="300"/>
      <c r="Y10" s="300"/>
      <c r="Z10" s="304"/>
    </row>
    <row r="11" spans="1:26" ht="15" customHeight="1">
      <c r="A11" s="303">
        <v>3</v>
      </c>
      <c r="B11" s="300" t="str">
        <f>IF(A11="","",VLOOKUP('12BS'!A11,'ﾃﾞｰﾀ14&amp;12'!$H$3:$K$66,2,FALSE))</f>
        <v>上杉</v>
      </c>
      <c r="C11" s="300" t="str">
        <f>IF(A11="","",VLOOKUP('12BS'!A11,'ﾃﾞｰﾀ14&amp;12'!$H$3:$K$66,3,FALSE))</f>
        <v>旬生</v>
      </c>
      <c r="D11" s="300" t="str">
        <f>IF(A11="","",VLOOKUP('12BS'!A11,'ﾃﾞｰﾀ14&amp;12'!$H$3:$K$66,4,FALSE))</f>
        <v>(福･油山TC)</v>
      </c>
      <c r="E11" s="4"/>
      <c r="F11" s="10"/>
      <c r="G11" s="39"/>
      <c r="H11" s="299">
        <v>82</v>
      </c>
      <c r="I11" s="295"/>
      <c r="J11" s="35"/>
      <c r="K11" s="3"/>
      <c r="L11" s="35"/>
      <c r="M11" s="3"/>
      <c r="N11" s="40"/>
      <c r="O11" s="35"/>
      <c r="P11" s="3"/>
      <c r="Q11" s="3"/>
      <c r="R11" s="299">
        <v>84</v>
      </c>
      <c r="S11" s="295"/>
      <c r="T11" s="40"/>
      <c r="U11" s="35"/>
      <c r="V11" s="4"/>
      <c r="W11" s="300" t="str">
        <f>IF(Z11="","",VLOOKUP('12BS'!Z11,'ﾃﾞｰﾀ14&amp;12'!$H$3:$K$66,2,FALSE))</f>
        <v>東</v>
      </c>
      <c r="X11" s="300" t="str">
        <f>IF(Z11="","",VLOOKUP('12BS'!Z11,'ﾃﾞｰﾀ14&amp;12'!$H$3:$K$66,3,FALSE))</f>
        <v>侑磨</v>
      </c>
      <c r="Y11" s="300" t="str">
        <f>IF(Z11="","",VLOOKUP('12BS'!Z11,'ﾃﾞｰﾀ14&amp;12'!$H$3:$K$66,4,FALSE))</f>
        <v>(鹿・STA)</v>
      </c>
      <c r="Z11" s="304">
        <v>19</v>
      </c>
    </row>
    <row r="12" spans="1:26" ht="15" customHeight="1">
      <c r="A12" s="303"/>
      <c r="B12" s="300"/>
      <c r="C12" s="300"/>
      <c r="D12" s="300"/>
      <c r="E12" s="6"/>
      <c r="F12" s="9">
        <v>4</v>
      </c>
      <c r="G12" s="38" t="str">
        <f>IF(F12="","",VLOOKUP('12BS'!F12,'ﾃﾞｰﾀ14&amp;12'!$H$3:$K$66,2,FALSE))</f>
        <v>西川</v>
      </c>
      <c r="H12" s="35"/>
      <c r="I12" s="39"/>
      <c r="J12" s="35"/>
      <c r="K12" s="3"/>
      <c r="L12" s="35"/>
      <c r="M12" s="3"/>
      <c r="N12" s="40"/>
      <c r="O12" s="35"/>
      <c r="P12" s="3"/>
      <c r="Q12" s="3"/>
      <c r="R12" s="40"/>
      <c r="S12" s="35"/>
      <c r="T12" s="41">
        <v>20</v>
      </c>
      <c r="U12" s="37" t="str">
        <f>IF(T12="","",VLOOKUP('12BS'!T12,'ﾃﾞｰﾀ14&amp;12'!$H$3:$K$66,2,FALSE))</f>
        <v>賀川</v>
      </c>
      <c r="V12" s="7"/>
      <c r="W12" s="300"/>
      <c r="X12" s="300"/>
      <c r="Y12" s="300"/>
      <c r="Z12" s="304"/>
    </row>
    <row r="13" spans="1:26" ht="15" customHeight="1">
      <c r="A13" s="303">
        <v>4</v>
      </c>
      <c r="B13" s="300" t="str">
        <f>IF(A13="","",VLOOKUP('12BS'!A13,'ﾃﾞｰﾀ14&amp;12'!$H$3:$K$66,2,FALSE))</f>
        <v>西川</v>
      </c>
      <c r="C13" s="300" t="str">
        <f>IF(A13="","",VLOOKUP('12BS'!A13,'ﾃﾞｰﾀ14&amp;12'!$H$3:$K$66,3,FALSE))</f>
        <v>康</v>
      </c>
      <c r="D13" s="300" t="str">
        <f>IF(A13="","",VLOOKUP('12BS'!A13,'ﾃﾞｰﾀ14&amp;12'!$H$3:$K$66,4,FALSE))</f>
        <v>(熊・TS ｸﾗﾌﾞﾊｳｽ)</v>
      </c>
      <c r="E13" s="8"/>
      <c r="F13" s="299">
        <v>97</v>
      </c>
      <c r="G13" s="294"/>
      <c r="H13" s="35"/>
      <c r="I13" s="39"/>
      <c r="J13" s="35"/>
      <c r="K13" s="3"/>
      <c r="L13" s="35"/>
      <c r="M13" s="3"/>
      <c r="N13" s="40"/>
      <c r="O13" s="35"/>
      <c r="P13" s="3"/>
      <c r="Q13" s="3"/>
      <c r="R13" s="40"/>
      <c r="S13" s="35"/>
      <c r="T13" s="297" t="s">
        <v>1307</v>
      </c>
      <c r="U13" s="295"/>
      <c r="V13" s="9"/>
      <c r="W13" s="300" t="str">
        <f>IF(Z13="","",VLOOKUP('12BS'!Z13,'ﾃﾞｰﾀ14&amp;12'!$H$3:$K$66,2,FALSE))</f>
        <v>賀川</v>
      </c>
      <c r="X13" s="300" t="str">
        <f>IF(Z13="","",VLOOKUP('12BS'!Z13,'ﾃﾞｰﾀ14&amp;12'!$H$3:$K$66,3,FALSE))</f>
        <v>拓也</v>
      </c>
      <c r="Y13" s="300" t="str">
        <f>IF(Z13="","",VLOOKUP('12BS'!Z13,'ﾃﾞｰﾀ14&amp;12'!$H$3:$K$66,4,FALSE))</f>
        <v>(福･吉田TS)</v>
      </c>
      <c r="Z13" s="304">
        <v>20</v>
      </c>
    </row>
    <row r="14" spans="1:26" ht="15" customHeight="1">
      <c r="A14" s="303"/>
      <c r="B14" s="300"/>
      <c r="C14" s="300"/>
      <c r="D14" s="300"/>
      <c r="E14" s="5"/>
      <c r="F14" s="10"/>
      <c r="G14" s="3"/>
      <c r="H14" s="35"/>
      <c r="I14" s="39"/>
      <c r="J14" s="41">
        <v>5</v>
      </c>
      <c r="K14" s="37" t="str">
        <f>IF(J14="","",VLOOKUP('12BS'!J14,'ﾃﾞｰﾀ14&amp;12'!$H$3:$K$66,2,FALSE))</f>
        <v>坂本</v>
      </c>
      <c r="L14" s="35"/>
      <c r="M14" s="35"/>
      <c r="N14" s="40"/>
      <c r="O14" s="35"/>
      <c r="P14" s="37">
        <v>24</v>
      </c>
      <c r="Q14" s="37" t="str">
        <f>IF(P14="","",VLOOKUP('12BS'!P14,'ﾃﾞｰﾀ14&amp;12'!$H$3:$K$66,2,FALSE))</f>
        <v>玉城</v>
      </c>
      <c r="R14" s="40"/>
      <c r="S14" s="35"/>
      <c r="T14" s="3"/>
      <c r="U14" s="35"/>
      <c r="V14" s="5"/>
      <c r="W14" s="300"/>
      <c r="X14" s="300"/>
      <c r="Y14" s="300"/>
      <c r="Z14" s="304"/>
    </row>
    <row r="15" spans="1:26" ht="15" customHeight="1">
      <c r="A15" s="303">
        <v>5</v>
      </c>
      <c r="B15" s="300" t="str">
        <f>IF(A15="","",VLOOKUP('12BS'!A15,'ﾃﾞｰﾀ14&amp;12'!$H$3:$K$66,2,FALSE))</f>
        <v>坂本</v>
      </c>
      <c r="C15" s="300" t="str">
        <f>IF(A15="","",VLOOKUP('12BS'!A15,'ﾃﾞｰﾀ14&amp;12'!$H$3:$K$66,3,FALSE))</f>
        <v>遥一郎</v>
      </c>
      <c r="D15" s="300" t="str">
        <f>IF(A15="","",VLOOKUP('12BS'!A15,'ﾃﾞｰﾀ14&amp;12'!$H$3:$K$66,4,FALSE))</f>
        <v>(福・油山TC）</v>
      </c>
      <c r="E15" s="4"/>
      <c r="F15" s="10"/>
      <c r="G15" s="3"/>
      <c r="H15" s="35"/>
      <c r="I15" s="39"/>
      <c r="J15" s="299">
        <v>86</v>
      </c>
      <c r="K15" s="295"/>
      <c r="L15" s="35"/>
      <c r="M15" s="35"/>
      <c r="N15" s="40"/>
      <c r="O15" s="35"/>
      <c r="P15" s="299">
        <v>81</v>
      </c>
      <c r="Q15" s="295"/>
      <c r="R15" s="40"/>
      <c r="S15" s="35"/>
      <c r="T15" s="3"/>
      <c r="U15" s="35"/>
      <c r="V15" s="4"/>
      <c r="W15" s="300" t="str">
        <f>IF(Z15="","",VLOOKUP('12BS'!Z15,'ﾃﾞｰﾀ14&amp;12'!$H$3:$K$66,2,FALSE))</f>
        <v>中島</v>
      </c>
      <c r="X15" s="300" t="str">
        <f>IF(Z15="","",VLOOKUP('12BS'!Z15,'ﾃﾞｰﾀ14&amp;12'!$H$3:$K$66,3,FALSE))</f>
        <v>弘陽</v>
      </c>
      <c r="Y15" s="300" t="str">
        <f>IF(Z15="","",VLOOKUP('12BS'!Z15,'ﾃﾞｰﾀ14&amp;12'!$H$3:$K$66,4,FALSE))</f>
        <v>(熊・熊本庭球塾）</v>
      </c>
      <c r="Z15" s="304">
        <v>21</v>
      </c>
    </row>
    <row r="16" spans="1:26" ht="15" customHeight="1">
      <c r="A16" s="303"/>
      <c r="B16" s="300"/>
      <c r="C16" s="300"/>
      <c r="D16" s="300"/>
      <c r="E16" s="6"/>
      <c r="F16" s="9">
        <v>5</v>
      </c>
      <c r="G16" s="37" t="str">
        <f>IF(F16="","",VLOOKUP('12BS'!F16,'ﾃﾞｰﾀ14&amp;12'!$H$3:$K$66,2,FALSE))</f>
        <v>坂本</v>
      </c>
      <c r="H16" s="35"/>
      <c r="I16" s="39"/>
      <c r="J16" s="35"/>
      <c r="K16" s="39"/>
      <c r="L16" s="35"/>
      <c r="M16" s="35"/>
      <c r="N16" s="40"/>
      <c r="O16" s="35"/>
      <c r="P16" s="40"/>
      <c r="Q16" s="35"/>
      <c r="R16" s="40"/>
      <c r="S16" s="35"/>
      <c r="T16" s="37">
        <v>21</v>
      </c>
      <c r="U16" s="37" t="str">
        <f>IF(T16="","",VLOOKUP('12BS'!T16,'ﾃﾞｰﾀ14&amp;12'!$H$3:$K$66,2,FALSE))</f>
        <v>中島</v>
      </c>
      <c r="V16" s="7"/>
      <c r="W16" s="300"/>
      <c r="X16" s="300"/>
      <c r="Y16" s="300"/>
      <c r="Z16" s="304"/>
    </row>
    <row r="17" spans="1:26" ht="15" customHeight="1">
      <c r="A17" s="303">
        <v>6</v>
      </c>
      <c r="B17" s="300" t="str">
        <f>IF(A17="","",VLOOKUP('12BS'!A17,'ﾃﾞｰﾀ14&amp;12'!$H$3:$K$66,2,FALSE))</f>
        <v>真﨑</v>
      </c>
      <c r="C17" s="300" t="str">
        <f>IF(A17="","",VLOOKUP('12BS'!A17,'ﾃﾞｰﾀ14&amp;12'!$H$3:$K$66,3,FALSE))</f>
        <v>一溪</v>
      </c>
      <c r="D17" s="300" t="str">
        <f>IF(A17="","",VLOOKUP('12BS'!A17,'ﾃﾞｰﾀ14&amp;12'!$H$3:$K$66,4,FALSE))</f>
        <v>(佐・ｳｨﾝﾌﾞﾙﾄﾞﾝ九州TC)</v>
      </c>
      <c r="E17" s="8"/>
      <c r="F17" s="299">
        <v>83</v>
      </c>
      <c r="G17" s="296"/>
      <c r="H17" s="35"/>
      <c r="I17" s="39"/>
      <c r="J17" s="35"/>
      <c r="K17" s="39"/>
      <c r="L17" s="35"/>
      <c r="M17" s="35"/>
      <c r="N17" s="40"/>
      <c r="O17" s="35"/>
      <c r="P17" s="40"/>
      <c r="Q17" s="35"/>
      <c r="R17" s="40"/>
      <c r="S17" s="35"/>
      <c r="T17" s="299">
        <v>84</v>
      </c>
      <c r="U17" s="295"/>
      <c r="V17" s="9"/>
      <c r="W17" s="300" t="str">
        <f>IF(Z17="","",VLOOKUP('12BS'!Z17,'ﾃﾞｰﾀ14&amp;12'!$H$3:$K$66,2,FALSE))</f>
        <v>宮本</v>
      </c>
      <c r="X17" s="300" t="str">
        <f>IF(Z17="","",VLOOKUP('12BS'!Z17,'ﾃﾞｰﾀ14&amp;12'!$H$3:$K$66,3,FALSE))</f>
        <v>航輔</v>
      </c>
      <c r="Y17" s="300" t="str">
        <f>IF(Z17="","",VLOOKUP('12BS'!Z17,'ﾃﾞｰﾀ14&amp;12'!$H$3:$K$66,4,FALSE))</f>
        <v>(福･筑紫野LTC)</v>
      </c>
      <c r="Z17" s="304">
        <v>22</v>
      </c>
    </row>
    <row r="18" spans="1:26" ht="15" customHeight="1">
      <c r="A18" s="303"/>
      <c r="B18" s="300"/>
      <c r="C18" s="300"/>
      <c r="D18" s="300"/>
      <c r="E18" s="5"/>
      <c r="F18" s="10"/>
      <c r="G18" s="39"/>
      <c r="H18" s="41">
        <v>5</v>
      </c>
      <c r="I18" s="38" t="str">
        <f>IF(H18="","",VLOOKUP('12BS'!H18,'ﾃﾞｰﾀ14&amp;12'!$H$3:$K$66,2,FALSE))</f>
        <v>坂本</v>
      </c>
      <c r="J18" s="35"/>
      <c r="K18" s="39"/>
      <c r="L18" s="35"/>
      <c r="M18" s="35"/>
      <c r="N18" s="40"/>
      <c r="O18" s="35"/>
      <c r="P18" s="40"/>
      <c r="Q18" s="35"/>
      <c r="R18" s="41">
        <v>24</v>
      </c>
      <c r="S18" s="37" t="str">
        <f>IF(R18="","",VLOOKUP('12BS'!R18,'ﾃﾞｰﾀ14&amp;12'!$H$3:$K$66,2,FALSE))</f>
        <v>玉城</v>
      </c>
      <c r="T18" s="40"/>
      <c r="U18" s="35"/>
      <c r="V18" s="5"/>
      <c r="W18" s="300"/>
      <c r="X18" s="300"/>
      <c r="Y18" s="300"/>
      <c r="Z18" s="304"/>
    </row>
    <row r="19" spans="1:26" ht="15" customHeight="1">
      <c r="A19" s="303">
        <v>7</v>
      </c>
      <c r="B19" s="300" t="str">
        <f>IF(A19="","",VLOOKUP('12BS'!A19,'ﾃﾞｰﾀ14&amp;12'!$H$3:$K$66,2,FALSE))</f>
        <v>廣岡</v>
      </c>
      <c r="C19" s="300" t="str">
        <f>IF(A19="","",VLOOKUP('12BS'!A19,'ﾃﾞｰﾀ14&amp;12'!$H$3:$K$66,3,FALSE))</f>
        <v>亮輝</v>
      </c>
      <c r="D19" s="300" t="str">
        <f>IF(A19="","",VLOOKUP('12BS'!A19,'ﾃﾞｰﾀ14&amp;12'!$H$3:$K$66,4,FALSE))</f>
        <v>(大･ﾌｧｰｽﾄTC)</v>
      </c>
      <c r="E19" s="4"/>
      <c r="F19" s="10"/>
      <c r="G19" s="39"/>
      <c r="H19" s="299">
        <v>81</v>
      </c>
      <c r="I19" s="323"/>
      <c r="J19" s="35"/>
      <c r="K19" s="39"/>
      <c r="L19" s="35"/>
      <c r="M19" s="35"/>
      <c r="N19" s="40"/>
      <c r="O19" s="35"/>
      <c r="P19" s="40"/>
      <c r="Q19" s="35"/>
      <c r="R19" s="297">
        <v>84</v>
      </c>
      <c r="S19" s="295"/>
      <c r="T19" s="40"/>
      <c r="U19" s="35"/>
      <c r="V19" s="4"/>
      <c r="W19" s="300" t="str">
        <f>IF(Z19="","",VLOOKUP('12BS'!Z19,'ﾃﾞｰﾀ14&amp;12'!$H$3:$K$66,2,FALSE))</f>
        <v>吉村</v>
      </c>
      <c r="X19" s="300" t="str">
        <f>IF(Z19="","",VLOOKUP('12BS'!Z19,'ﾃﾞｰﾀ14&amp;12'!$H$3:$K$66,3,FALSE))</f>
        <v>康平</v>
      </c>
      <c r="Y19" s="300" t="str">
        <f>IF(Z19="","",VLOOKUP('12BS'!Z19,'ﾃﾞｰﾀ14&amp;12'!$H$3:$K$66,4,FALSE))</f>
        <v>(福・九州国際TC）</v>
      </c>
      <c r="Z19" s="304">
        <v>23</v>
      </c>
    </row>
    <row r="20" spans="1:26" ht="15" customHeight="1">
      <c r="A20" s="303"/>
      <c r="B20" s="300"/>
      <c r="C20" s="300"/>
      <c r="D20" s="300"/>
      <c r="E20" s="6"/>
      <c r="F20" s="9">
        <v>8</v>
      </c>
      <c r="G20" s="38" t="str">
        <f>IF(F20="","",VLOOKUP('12BS'!F20,'ﾃﾞｰﾀ14&amp;12'!$H$3:$K$66,2,FALSE))</f>
        <v>槇</v>
      </c>
      <c r="H20" s="35"/>
      <c r="I20" s="3"/>
      <c r="J20" s="35"/>
      <c r="K20" s="39"/>
      <c r="L20" s="35"/>
      <c r="M20" s="35"/>
      <c r="N20" s="40"/>
      <c r="O20" s="35"/>
      <c r="P20" s="40"/>
      <c r="Q20" s="35"/>
      <c r="R20" s="3"/>
      <c r="S20" s="35"/>
      <c r="T20" s="41">
        <v>24</v>
      </c>
      <c r="U20" s="37" t="str">
        <f>IF(T20="","",VLOOKUP('12BS'!T20,'ﾃﾞｰﾀ14&amp;12'!$H$3:$K$66,2,FALSE))</f>
        <v>玉城</v>
      </c>
      <c r="V20" s="7"/>
      <c r="W20" s="300"/>
      <c r="X20" s="300"/>
      <c r="Y20" s="300"/>
      <c r="Z20" s="304"/>
    </row>
    <row r="21" spans="1:26" ht="15" customHeight="1">
      <c r="A21" s="303">
        <v>8</v>
      </c>
      <c r="B21" s="300" t="str">
        <f>IF(A21="","",VLOOKUP('12BS'!A21,'ﾃﾞｰﾀ14&amp;12'!$H$3:$K$66,2,FALSE))</f>
        <v>槇</v>
      </c>
      <c r="C21" s="300" t="str">
        <f>IF(A21="","",VLOOKUP('12BS'!A21,'ﾃﾞｰﾀ14&amp;12'!$H$3:$K$66,3,FALSE))</f>
        <v>航陽</v>
      </c>
      <c r="D21" s="300" t="str">
        <f>IF(A21="","",VLOOKUP('12BS'!A21,'ﾃﾞｰﾀ14&amp;12'!$H$3:$K$66,4,FALSE))</f>
        <v>(佐･IDS)</v>
      </c>
      <c r="E21" s="8"/>
      <c r="F21" s="299">
        <v>81</v>
      </c>
      <c r="G21" s="294"/>
      <c r="H21" s="35"/>
      <c r="I21" s="3"/>
      <c r="J21" s="35"/>
      <c r="K21" s="39"/>
      <c r="L21" s="35"/>
      <c r="M21" s="35"/>
      <c r="N21" s="40"/>
      <c r="O21" s="35"/>
      <c r="P21" s="40"/>
      <c r="Q21" s="35"/>
      <c r="R21" s="3"/>
      <c r="S21" s="35"/>
      <c r="T21" s="297" t="s">
        <v>1308</v>
      </c>
      <c r="U21" s="295"/>
      <c r="V21" s="9"/>
      <c r="W21" s="300" t="str">
        <f>IF(Z21="","",VLOOKUP('12BS'!Z21,'ﾃﾞｰﾀ14&amp;12'!$H$3:$K$66,2,FALSE))</f>
        <v>玉城</v>
      </c>
      <c r="X21" s="300" t="str">
        <f>IF(Z21="","",VLOOKUP('12BS'!Z21,'ﾃﾞｰﾀ14&amp;12'!$H$3:$K$66,3,FALSE))</f>
        <v>翔平</v>
      </c>
      <c r="Y21" s="300" t="str">
        <f>IF(Z21="","",VLOOKUP('12BS'!Z21,'ﾃﾞｰﾀ14&amp;12'!$H$3:$K$66,4,FALSE))</f>
        <v>(沖･ＪＩＮ　Ｊｒ)</v>
      </c>
      <c r="Z21" s="304">
        <v>24</v>
      </c>
    </row>
    <row r="22" spans="1:26" ht="15" customHeight="1">
      <c r="A22" s="303"/>
      <c r="B22" s="300"/>
      <c r="C22" s="300"/>
      <c r="D22" s="300"/>
      <c r="E22" s="5"/>
      <c r="F22" s="10"/>
      <c r="G22" s="3"/>
      <c r="H22" s="35"/>
      <c r="I22" s="3"/>
      <c r="J22" s="35"/>
      <c r="K22" s="39"/>
      <c r="L22" s="41">
        <v>5</v>
      </c>
      <c r="M22" s="37" t="str">
        <f>IF(L22="","",VLOOKUP('12BS'!L22,'ﾃﾞｰﾀ14&amp;12'!$H$3:$K$66,2,FALSE))</f>
        <v>坂本</v>
      </c>
      <c r="N22" s="41">
        <v>32</v>
      </c>
      <c r="O22" s="37" t="str">
        <f>IF(N22="","",VLOOKUP('12BS'!N22,'ﾃﾞｰﾀ14&amp;12'!$H$3:$K$66,2,FALSE))</f>
        <v>中川</v>
      </c>
      <c r="P22" s="40"/>
      <c r="Q22" s="35"/>
      <c r="R22" s="3"/>
      <c r="S22" s="35"/>
      <c r="T22" s="3"/>
      <c r="U22" s="35"/>
      <c r="V22" s="5"/>
      <c r="W22" s="300"/>
      <c r="X22" s="300"/>
      <c r="Y22" s="300"/>
      <c r="Z22" s="304"/>
    </row>
    <row r="23" spans="1:26" ht="15" customHeight="1">
      <c r="A23" s="303">
        <v>9</v>
      </c>
      <c r="B23" s="300" t="str">
        <f>IF(A23="","",VLOOKUP('12BS'!A23,'ﾃﾞｰﾀ14&amp;12'!$H$3:$K$66,2,FALSE))</f>
        <v>荒巻</v>
      </c>
      <c r="C23" s="300" t="str">
        <f>IF(A23="","",VLOOKUP('12BS'!A23,'ﾃﾞｰﾀ14&amp;12'!$H$3:$K$66,3,FALSE))</f>
        <v>央</v>
      </c>
      <c r="D23" s="300" t="str">
        <f>IF(A23="","",VLOOKUP('12BS'!A23,'ﾃﾞｰﾀ14&amp;12'!$H$3:$K$66,4,FALSE))</f>
        <v>(熊･RKKﾙｰﾃﾞﾝｽTC)</v>
      </c>
      <c r="E23" s="4"/>
      <c r="F23" s="10"/>
      <c r="G23" s="3"/>
      <c r="H23" s="35"/>
      <c r="I23" s="3"/>
      <c r="J23" s="35"/>
      <c r="K23" s="39"/>
      <c r="L23" s="299">
        <v>82</v>
      </c>
      <c r="M23" s="323"/>
      <c r="N23" s="297">
        <v>82</v>
      </c>
      <c r="O23" s="295"/>
      <c r="P23" s="40"/>
      <c r="Q23" s="35"/>
      <c r="R23" s="3"/>
      <c r="S23" s="35"/>
      <c r="T23" s="3"/>
      <c r="U23" s="35"/>
      <c r="V23" s="4"/>
      <c r="W23" s="300" t="str">
        <f>IF(Z23="","",VLOOKUP('12BS'!Z23,'ﾃﾞｰﾀ14&amp;12'!$H$3:$K$66,2,FALSE))</f>
        <v>田中</v>
      </c>
      <c r="X23" s="300" t="str">
        <f>IF(Z23="","",VLOOKUP('12BS'!Z23,'ﾃﾞｰﾀ14&amp;12'!$H$3:$K$66,3,FALSE))</f>
        <v>亮大</v>
      </c>
      <c r="Y23" s="300" t="str">
        <f>IF(Z23="","",VLOOKUP('12BS'!Z23,'ﾃﾞｰﾀ14&amp;12'!$H$3:$K$66,4,FALSE))</f>
        <v>(鹿・WATCｼﾞｭﾆｱ)</v>
      </c>
      <c r="Z23" s="304">
        <v>25</v>
      </c>
    </row>
    <row r="24" spans="1:26" ht="15" customHeight="1">
      <c r="A24" s="303"/>
      <c r="B24" s="300"/>
      <c r="C24" s="300"/>
      <c r="D24" s="300"/>
      <c r="E24" s="6"/>
      <c r="F24" s="9">
        <v>9</v>
      </c>
      <c r="G24" s="37" t="str">
        <f>IF(F24="","",VLOOKUP('12BS'!F24,'ﾃﾞｰﾀ14&amp;12'!$H$3:$K$66,2,FALSE))</f>
        <v>荒巻</v>
      </c>
      <c r="H24" s="35"/>
      <c r="I24" s="3"/>
      <c r="J24" s="35"/>
      <c r="K24" s="39"/>
      <c r="L24" s="35"/>
      <c r="M24" s="35"/>
      <c r="N24" s="35"/>
      <c r="O24" s="35"/>
      <c r="P24" s="40"/>
      <c r="Q24" s="35"/>
      <c r="R24" s="3"/>
      <c r="S24" s="35"/>
      <c r="T24" s="37">
        <v>25</v>
      </c>
      <c r="U24" s="37" t="str">
        <f>IF(T24="","",VLOOKUP('12BS'!T24,'ﾃﾞｰﾀ14&amp;12'!$H$3:$K$66,2,FALSE))</f>
        <v>田中</v>
      </c>
      <c r="V24" s="7"/>
      <c r="W24" s="300"/>
      <c r="X24" s="300"/>
      <c r="Y24" s="300"/>
      <c r="Z24" s="304"/>
    </row>
    <row r="25" spans="1:26" ht="15" customHeight="1">
      <c r="A25" s="303">
        <v>10</v>
      </c>
      <c r="B25" s="300" t="str">
        <f>IF(A25="","",VLOOKUP('12BS'!A25,'ﾃﾞｰﾀ14&amp;12'!$H$3:$K$66,2,FALSE))</f>
        <v>近藤</v>
      </c>
      <c r="C25" s="300" t="str">
        <f>IF(A25="","",VLOOKUP('12BS'!A25,'ﾃﾞｰﾀ14&amp;12'!$H$3:$K$66,3,FALSE))</f>
        <v>雄亮</v>
      </c>
      <c r="D25" s="300" t="str">
        <f>IF(A25="","",VLOOKUP('12BS'!A25,'ﾃﾞｰﾀ14&amp;12'!$H$3:$K$66,4,FALSE))</f>
        <v>(宮･ﾗｲｼﾞﾝｸﾞｻﾝ)</v>
      </c>
      <c r="E25" s="8"/>
      <c r="F25" s="299">
        <v>86</v>
      </c>
      <c r="G25" s="296"/>
      <c r="H25" s="35"/>
      <c r="I25" s="3"/>
      <c r="J25" s="35"/>
      <c r="K25" s="39"/>
      <c r="L25" s="35"/>
      <c r="M25" s="35"/>
      <c r="N25" s="35"/>
      <c r="O25" s="35"/>
      <c r="P25" s="40"/>
      <c r="Q25" s="35"/>
      <c r="R25" s="3"/>
      <c r="S25" s="35"/>
      <c r="T25" s="299">
        <v>82</v>
      </c>
      <c r="U25" s="295"/>
      <c r="V25" s="9"/>
      <c r="W25" s="300" t="str">
        <f>IF(Z25="","",VLOOKUP('12BS'!Z25,'ﾃﾞｰﾀ14&amp;12'!$H$3:$K$66,2,FALSE))</f>
        <v>江代</v>
      </c>
      <c r="X25" s="300" t="str">
        <f>IF(Z25="","",VLOOKUP('12BS'!Z25,'ﾃﾞｰﾀ14&amp;12'!$H$3:$K$66,3,FALSE))</f>
        <v>光甫</v>
      </c>
      <c r="Y25" s="300" t="str">
        <f>IF(Z25="","",VLOOKUP('12BS'!Z25,'ﾃﾞｰﾀ14&amp;12'!$H$3:$K$66,4,FALSE))</f>
        <v>(長･佐世保LTC)</v>
      </c>
      <c r="Z25" s="304">
        <v>26</v>
      </c>
    </row>
    <row r="26" spans="1:26" ht="15" customHeight="1">
      <c r="A26" s="303"/>
      <c r="B26" s="300"/>
      <c r="C26" s="300"/>
      <c r="D26" s="300"/>
      <c r="E26" s="5"/>
      <c r="F26" s="10"/>
      <c r="G26" s="39"/>
      <c r="H26" s="41">
        <v>9</v>
      </c>
      <c r="I26" s="37" t="str">
        <f>IF(H26="","",VLOOKUP('12BS'!H26,'ﾃﾞｰﾀ14&amp;12'!$H$3:$K$66,2,FALSE))</f>
        <v>荒巻</v>
      </c>
      <c r="J26" s="35"/>
      <c r="K26" s="39"/>
      <c r="L26" s="35"/>
      <c r="M26" s="35"/>
      <c r="N26" s="35"/>
      <c r="O26" s="35"/>
      <c r="P26" s="40"/>
      <c r="Q26" s="35"/>
      <c r="R26" s="37">
        <v>25</v>
      </c>
      <c r="S26" s="37" t="str">
        <f>IF(R26="","",VLOOKUP('12BS'!R26,'ﾃﾞｰﾀ14&amp;12'!$H$3:$K$66,2,FALSE))</f>
        <v>田中</v>
      </c>
      <c r="T26" s="40"/>
      <c r="U26" s="35"/>
      <c r="V26" s="5"/>
      <c r="W26" s="300"/>
      <c r="X26" s="300"/>
      <c r="Y26" s="300"/>
      <c r="Z26" s="304"/>
    </row>
    <row r="27" spans="1:26" ht="15" customHeight="1">
      <c r="A27" s="303">
        <v>11</v>
      </c>
      <c r="B27" s="300" t="str">
        <f>IF(A27="","",VLOOKUP('12BS'!A27,'ﾃﾞｰﾀ14&amp;12'!$H$3:$K$66,2,FALSE))</f>
        <v>西上</v>
      </c>
      <c r="C27" s="300" t="str">
        <f>IF(A27="","",VLOOKUP('12BS'!A27,'ﾃﾞｰﾀ14&amp;12'!$H$3:$K$66,3,FALSE))</f>
        <v>尚志</v>
      </c>
      <c r="D27" s="300" t="str">
        <f>IF(A27="","",VLOOKUP('12BS'!A27,'ﾃﾞｰﾀ14&amp;12'!$H$3:$K$66,4,FALSE))</f>
        <v>(長・厳原ＬＴＣ）</v>
      </c>
      <c r="E27" s="4"/>
      <c r="F27" s="10"/>
      <c r="G27" s="39"/>
      <c r="H27" s="299">
        <v>86</v>
      </c>
      <c r="I27" s="295"/>
      <c r="J27" s="35"/>
      <c r="K27" s="39"/>
      <c r="L27" s="35"/>
      <c r="M27" s="35"/>
      <c r="N27" s="35"/>
      <c r="O27" s="35"/>
      <c r="P27" s="40"/>
      <c r="Q27" s="35"/>
      <c r="R27" s="299">
        <v>85</v>
      </c>
      <c r="S27" s="295"/>
      <c r="T27" s="40"/>
      <c r="U27" s="35"/>
      <c r="V27" s="4"/>
      <c r="W27" s="300" t="str">
        <f>IF(Z27="","",VLOOKUP('12BS'!Z27,'ﾃﾞｰﾀ14&amp;12'!$H$3:$K$66,2,FALSE))</f>
        <v>安里</v>
      </c>
      <c r="X27" s="300" t="str">
        <f>IF(Z27="","",VLOOKUP('12BS'!Z27,'ﾃﾞｰﾀ14&amp;12'!$H$3:$K$66,3,FALSE))</f>
        <v>雅樹</v>
      </c>
      <c r="Y27" s="300" t="str">
        <f>IF(Z27="","",VLOOKUP('12BS'!Z27,'ﾃﾞｰﾀ14&amp;12'!$H$3:$K$66,4,FALSE))</f>
        <v>(沖･南風原ﾃﾆｽｽﾎﾟｰﾂ少年団)</v>
      </c>
      <c r="Z27" s="304">
        <v>27</v>
      </c>
    </row>
    <row r="28" spans="1:26" ht="15" customHeight="1">
      <c r="A28" s="303"/>
      <c r="B28" s="300"/>
      <c r="C28" s="300"/>
      <c r="D28" s="300"/>
      <c r="E28" s="6"/>
      <c r="F28" s="9">
        <v>12</v>
      </c>
      <c r="G28" s="38" t="str">
        <f>IF(F28="","",VLOOKUP('12BS'!F28,'ﾃﾞｰﾀ14&amp;12'!$H$3:$K$66,2,FALSE))</f>
        <v>上甲</v>
      </c>
      <c r="H28" s="35"/>
      <c r="I28" s="39"/>
      <c r="J28" s="35"/>
      <c r="K28" s="39"/>
      <c r="L28" s="35"/>
      <c r="M28" s="35"/>
      <c r="N28" s="35"/>
      <c r="O28" s="35"/>
      <c r="P28" s="40"/>
      <c r="Q28" s="35"/>
      <c r="R28" s="40"/>
      <c r="S28" s="35"/>
      <c r="T28" s="41">
        <v>28</v>
      </c>
      <c r="U28" s="37" t="str">
        <f>IF(T28="","",VLOOKUP('12BS'!T28,'ﾃﾞｰﾀ14&amp;12'!$H$3:$K$66,2,FALSE))</f>
        <v>九島</v>
      </c>
      <c r="V28" s="7"/>
      <c r="W28" s="300"/>
      <c r="X28" s="300"/>
      <c r="Y28" s="300"/>
      <c r="Z28" s="304"/>
    </row>
    <row r="29" spans="1:26" ht="15" customHeight="1">
      <c r="A29" s="303">
        <v>12</v>
      </c>
      <c r="B29" s="300" t="str">
        <f>IF(A29="","",VLOOKUP('12BS'!A29,'ﾃﾞｰﾀ14&amp;12'!$H$3:$K$66,2,FALSE))</f>
        <v>上甲</v>
      </c>
      <c r="C29" s="300" t="str">
        <f>IF(A29="","",VLOOKUP('12BS'!A29,'ﾃﾞｰﾀ14&amp;12'!$H$3:$K$66,3,FALSE))</f>
        <v>耀大</v>
      </c>
      <c r="D29" s="300" t="str">
        <f>IF(A29="","",VLOOKUP('12BS'!A29,'ﾃﾞｰﾀ14&amp;12'!$H$3:$K$66,4,FALSE))</f>
        <v>(熊･RKKﾙｰﾃﾞﾝｽTC)</v>
      </c>
      <c r="E29" s="8"/>
      <c r="F29" s="299">
        <v>86</v>
      </c>
      <c r="G29" s="294"/>
      <c r="H29" s="35"/>
      <c r="I29" s="39"/>
      <c r="J29" s="35"/>
      <c r="K29" s="39"/>
      <c r="L29" s="35"/>
      <c r="M29" s="35"/>
      <c r="N29" s="35"/>
      <c r="O29" s="35"/>
      <c r="P29" s="40"/>
      <c r="Q29" s="35"/>
      <c r="R29" s="40"/>
      <c r="S29" s="35"/>
      <c r="T29" s="297">
        <v>97</v>
      </c>
      <c r="U29" s="295"/>
      <c r="V29" s="9"/>
      <c r="W29" s="300" t="str">
        <f>IF(Z29="","",VLOOKUP('12BS'!Z29,'ﾃﾞｰﾀ14&amp;12'!$H$3:$K$66,2,FALSE))</f>
        <v>九島</v>
      </c>
      <c r="X29" s="300" t="str">
        <f>IF(Z29="","",VLOOKUP('12BS'!Z29,'ﾃﾞｰﾀ14&amp;12'!$H$3:$K$66,3,FALSE))</f>
        <v>光佑</v>
      </c>
      <c r="Y29" s="300" t="str">
        <f>IF(Z29="","",VLOOKUP('12BS'!Z29,'ﾃﾞｰﾀ14&amp;12'!$H$3:$K$66,4,FALSE))</f>
        <v>(大･BEKITT)</v>
      </c>
      <c r="Z29" s="304">
        <v>28</v>
      </c>
    </row>
    <row r="30" spans="1:26" ht="15" customHeight="1">
      <c r="A30" s="303"/>
      <c r="B30" s="300"/>
      <c r="C30" s="300"/>
      <c r="D30" s="300"/>
      <c r="E30" s="5"/>
      <c r="F30" s="10"/>
      <c r="G30" s="3"/>
      <c r="H30" s="35"/>
      <c r="I30" s="39"/>
      <c r="J30" s="41">
        <v>9</v>
      </c>
      <c r="K30" s="38" t="str">
        <f>IF(J30="","",VLOOKUP('12BS'!J30,'ﾃﾞｰﾀ14&amp;12'!$H$3:$K$66,2,FALSE))</f>
        <v>荒巻</v>
      </c>
      <c r="L30" s="35"/>
      <c r="M30" s="35"/>
      <c r="N30" s="35"/>
      <c r="O30" s="35"/>
      <c r="P30" s="41">
        <v>32</v>
      </c>
      <c r="Q30" s="37" t="str">
        <f>IF(P30="","",VLOOKUP('12BS'!P30,'ﾃﾞｰﾀ14&amp;12'!$H$3:$K$66,2,FALSE))</f>
        <v>中川</v>
      </c>
      <c r="R30" s="40"/>
      <c r="S30" s="35"/>
      <c r="T30" s="3"/>
      <c r="U30" s="35"/>
      <c r="V30" s="5"/>
      <c r="W30" s="300"/>
      <c r="X30" s="300"/>
      <c r="Y30" s="300"/>
      <c r="Z30" s="304"/>
    </row>
    <row r="31" spans="1:26" ht="15" customHeight="1">
      <c r="A31" s="303">
        <v>13</v>
      </c>
      <c r="B31" s="300" t="str">
        <f>IF(A31="","",VLOOKUP('12BS'!A31,'ﾃﾞｰﾀ14&amp;12'!$H$3:$K$66,2,FALSE))</f>
        <v>水場</v>
      </c>
      <c r="C31" s="300" t="str">
        <f>IF(A31="","",VLOOKUP('12BS'!A31,'ﾃﾞｰﾀ14&amp;12'!$H$3:$K$66,3,FALSE))</f>
        <v>洋輔</v>
      </c>
      <c r="D31" s="300" t="str">
        <f>IF(A31="","",VLOOKUP('12BS'!A31,'ﾃﾞｰﾀ14&amp;12'!$H$3:$K$66,4,FALSE))</f>
        <v>(福･吉田TS)</v>
      </c>
      <c r="E31" s="4"/>
      <c r="F31" s="10"/>
      <c r="G31" s="3"/>
      <c r="H31" s="35"/>
      <c r="I31" s="39"/>
      <c r="J31" s="299">
        <v>84</v>
      </c>
      <c r="K31" s="323"/>
      <c r="L31" s="35"/>
      <c r="M31" s="35"/>
      <c r="N31" s="35"/>
      <c r="O31" s="35"/>
      <c r="P31" s="297">
        <v>81</v>
      </c>
      <c r="Q31" s="298"/>
      <c r="R31" s="40"/>
      <c r="S31" s="35"/>
      <c r="T31" s="3"/>
      <c r="U31" s="35"/>
      <c r="V31" s="4"/>
      <c r="W31" s="300" t="str">
        <f>IF(Z31="","",VLOOKUP('12BS'!Z31,'ﾃﾞｰﾀ14&amp;12'!$H$3:$K$66,2,FALSE))</f>
        <v>栗山</v>
      </c>
      <c r="X31" s="300" t="str">
        <f>IF(Z31="","",VLOOKUP('12BS'!Z31,'ﾃﾞｰﾀ14&amp;12'!$H$3:$K$66,3,FALSE))</f>
        <v>拓也</v>
      </c>
      <c r="Y31" s="300" t="str">
        <f>IF(Z31="","",VLOOKUP('12BS'!Z31,'ﾃﾞｰﾀ14&amp;12'!$H$3:$K$66,4,FALSE))</f>
        <v>(佐･太閤TC)</v>
      </c>
      <c r="Z31" s="304">
        <v>29</v>
      </c>
    </row>
    <row r="32" spans="1:26" ht="15" customHeight="1">
      <c r="A32" s="303"/>
      <c r="B32" s="300"/>
      <c r="C32" s="300"/>
      <c r="D32" s="300"/>
      <c r="E32" s="6"/>
      <c r="F32" s="9">
        <v>13</v>
      </c>
      <c r="G32" s="37" t="str">
        <f>IF(F32="","",VLOOKUP('12BS'!F32,'ﾃﾞｰﾀ14&amp;12'!$H$3:$K$66,2,FALSE))</f>
        <v>水場</v>
      </c>
      <c r="H32" s="35"/>
      <c r="I32" s="39"/>
      <c r="J32" s="35"/>
      <c r="K32" s="3"/>
      <c r="L32" s="35"/>
      <c r="M32" s="35"/>
      <c r="N32" s="35"/>
      <c r="O32" s="35"/>
      <c r="P32" s="3"/>
      <c r="Q32" s="3"/>
      <c r="R32" s="40"/>
      <c r="S32" s="35"/>
      <c r="T32" s="37">
        <v>30</v>
      </c>
      <c r="U32" s="37" t="str">
        <f>IF(T32="","",VLOOKUP('12BS'!T32,'ﾃﾞｰﾀ14&amp;12'!$H$3:$K$66,2,FALSE))</f>
        <v>西野</v>
      </c>
      <c r="V32" s="7"/>
      <c r="W32" s="300"/>
      <c r="X32" s="300"/>
      <c r="Y32" s="300"/>
      <c r="Z32" s="304"/>
    </row>
    <row r="33" spans="1:26" ht="15" customHeight="1">
      <c r="A33" s="303">
        <v>14</v>
      </c>
      <c r="B33" s="300" t="str">
        <f>IF(A33="","",VLOOKUP('12BS'!A33,'ﾃﾞｰﾀ14&amp;12'!$H$3:$K$66,2,FALSE))</f>
        <v>里</v>
      </c>
      <c r="C33" s="300" t="str">
        <f>IF(A33="","",VLOOKUP('12BS'!A33,'ﾃﾞｰﾀ14&amp;12'!$H$3:$K$66,3,FALSE))</f>
        <v>一希</v>
      </c>
      <c r="D33" s="300" t="str">
        <f>IF(A33="","",VLOOKUP('12BS'!A33,'ﾃﾞｰﾀ14&amp;12'!$H$3:$K$66,4,FALSE))</f>
        <v>(長･三城小)</v>
      </c>
      <c r="E33" s="8"/>
      <c r="F33" s="299">
        <v>81</v>
      </c>
      <c r="G33" s="296"/>
      <c r="H33" s="35"/>
      <c r="I33" s="39"/>
      <c r="J33" s="35"/>
      <c r="K33" s="3"/>
      <c r="L33" s="35"/>
      <c r="M33" s="35"/>
      <c r="N33" s="35"/>
      <c r="O33" s="35"/>
      <c r="P33" s="3"/>
      <c r="Q33" s="3"/>
      <c r="R33" s="40"/>
      <c r="S33" s="35"/>
      <c r="T33" s="299">
        <v>82</v>
      </c>
      <c r="U33" s="295"/>
      <c r="V33" s="9"/>
      <c r="W33" s="300" t="str">
        <f>IF(Z33="","",VLOOKUP('12BS'!Z33,'ﾃﾞｰﾀ14&amp;12'!$H$3:$K$66,2,FALSE))</f>
        <v>西野</v>
      </c>
      <c r="X33" s="300" t="str">
        <f>IF(Z33="","",VLOOKUP('12BS'!Z33,'ﾃﾞｰﾀ14&amp;12'!$H$3:$K$66,3,FALSE))</f>
        <v>拓郎</v>
      </c>
      <c r="Y33" s="300" t="str">
        <f>IF(Z33="","",VLOOKUP('12BS'!Z33,'ﾃﾞｰﾀ14&amp;12'!$H$3:$K$66,4,FALSE))</f>
        <v>(長・佐世保ＬTC)</v>
      </c>
      <c r="Z33" s="304">
        <v>30</v>
      </c>
    </row>
    <row r="34" spans="1:26" ht="15" customHeight="1">
      <c r="A34" s="303"/>
      <c r="B34" s="300"/>
      <c r="C34" s="300"/>
      <c r="D34" s="300"/>
      <c r="E34" s="5"/>
      <c r="F34" s="10"/>
      <c r="G34" s="39"/>
      <c r="H34" s="41">
        <v>16</v>
      </c>
      <c r="I34" s="38" t="str">
        <f>IF(H34="","",VLOOKUP('12BS'!H34,'ﾃﾞｰﾀ14&amp;12'!$H$3:$K$66,2,FALSE))</f>
        <v>島添</v>
      </c>
      <c r="J34" s="35"/>
      <c r="K34" s="3"/>
      <c r="L34" s="35"/>
      <c r="M34" s="35"/>
      <c r="N34" s="35"/>
      <c r="O34" s="35"/>
      <c r="P34" s="3"/>
      <c r="Q34" s="3"/>
      <c r="R34" s="41">
        <v>32</v>
      </c>
      <c r="S34" s="37" t="str">
        <f>IF(R34="","",VLOOKUP('12BS'!R34,'ﾃﾞｰﾀ14&amp;12'!$H$3:$K$66,2,FALSE))</f>
        <v>中川</v>
      </c>
      <c r="T34" s="40"/>
      <c r="U34" s="35"/>
      <c r="V34" s="5"/>
      <c r="W34" s="300"/>
      <c r="X34" s="300"/>
      <c r="Y34" s="300"/>
      <c r="Z34" s="304"/>
    </row>
    <row r="35" spans="1:26" ht="15" customHeight="1">
      <c r="A35" s="303">
        <v>15</v>
      </c>
      <c r="B35" s="300" t="str">
        <f>IF(A35="","",VLOOKUP('12BS'!A35,'ﾃﾞｰﾀ14&amp;12'!$H$3:$K$66,2,FALSE))</f>
        <v>東</v>
      </c>
      <c r="C35" s="300" t="str">
        <f>IF(A35="","",VLOOKUP('12BS'!A35,'ﾃﾞｰﾀ14&amp;12'!$H$3:$K$66,3,FALSE))</f>
        <v>俊樹</v>
      </c>
      <c r="D35" s="300" t="str">
        <f>IF(A35="","",VLOOKUP('12BS'!A35,'ﾃﾞｰﾀ14&amp;12'!$H$3:$K$66,4,FALSE))</f>
        <v>(宮・ｼｰｶﾞｲｱTC)</v>
      </c>
      <c r="E35" s="4"/>
      <c r="F35" s="10"/>
      <c r="G35" s="39"/>
      <c r="H35" s="299">
        <v>86</v>
      </c>
      <c r="I35" s="323"/>
      <c r="J35" s="35"/>
      <c r="K35" s="3"/>
      <c r="L35" s="35"/>
      <c r="M35" s="35"/>
      <c r="N35" s="35"/>
      <c r="O35" s="35"/>
      <c r="P35" s="3"/>
      <c r="Q35" s="3"/>
      <c r="R35" s="297">
        <v>82</v>
      </c>
      <c r="S35" s="295"/>
      <c r="T35" s="40"/>
      <c r="U35" s="35"/>
      <c r="V35" s="4"/>
      <c r="W35" s="300" t="str">
        <f>IF(Z35="","",VLOOKUP('12BS'!Z35,'ﾃﾞｰﾀ14&amp;12'!$H$3:$K$66,2,FALSE))</f>
        <v>矢野</v>
      </c>
      <c r="X35" s="300" t="str">
        <f>IF(Z35="","",VLOOKUP('12BS'!Z35,'ﾃﾞｰﾀ14&amp;12'!$H$3:$K$66,3,FALSE))</f>
        <v>雅己</v>
      </c>
      <c r="Y35" s="300" t="str">
        <f>IF(Z35="","",VLOOKUP('12BS'!Z35,'ﾃﾞｰﾀ14&amp;12'!$H$3:$K$66,4,FALSE))</f>
        <v>(宮・ｲﾜｷﾘＪｒ)</v>
      </c>
      <c r="Z35" s="304">
        <v>31</v>
      </c>
    </row>
    <row r="36" spans="1:26" ht="15" customHeight="1">
      <c r="A36" s="303"/>
      <c r="B36" s="300"/>
      <c r="C36" s="300"/>
      <c r="D36" s="300"/>
      <c r="E36" s="6"/>
      <c r="F36" s="9">
        <v>16</v>
      </c>
      <c r="G36" s="38" t="str">
        <f>IF(F36="","",VLOOKUP('12BS'!F36,'ﾃﾞｰﾀ14&amp;12'!$H$3:$K$66,2,FALSE))</f>
        <v>島添</v>
      </c>
      <c r="H36" s="35"/>
      <c r="I36" s="3"/>
      <c r="J36" s="35"/>
      <c r="K36" s="3"/>
      <c r="L36" s="35"/>
      <c r="M36" s="35"/>
      <c r="N36" s="35"/>
      <c r="O36" s="35"/>
      <c r="P36" s="3"/>
      <c r="Q36" s="3"/>
      <c r="R36" s="3"/>
      <c r="S36" s="35"/>
      <c r="T36" s="41">
        <v>32</v>
      </c>
      <c r="U36" s="37" t="str">
        <f>IF(T36="","",VLOOKUP('12BS'!T36,'ﾃﾞｰﾀ14&amp;12'!$H$3:$K$66,2,FALSE))</f>
        <v>中川</v>
      </c>
      <c r="V36" s="7"/>
      <c r="W36" s="300"/>
      <c r="X36" s="300"/>
      <c r="Y36" s="300"/>
      <c r="Z36" s="304"/>
    </row>
    <row r="37" spans="1:26" ht="15" customHeight="1">
      <c r="A37" s="303">
        <v>16</v>
      </c>
      <c r="B37" s="300" t="str">
        <f>IF(A37="","",VLOOKUP('12BS'!A37,'ﾃﾞｰﾀ14&amp;12'!$H$3:$K$66,2,FALSE))</f>
        <v>島添</v>
      </c>
      <c r="C37" s="300" t="str">
        <f>IF(A37="","",VLOOKUP('12BS'!A37,'ﾃﾞｰﾀ14&amp;12'!$H$3:$K$66,3,FALSE))</f>
        <v>陸</v>
      </c>
      <c r="D37" s="300" t="str">
        <f>IF(A37="","",VLOOKUP('12BS'!A37,'ﾃﾞｰﾀ14&amp;12'!$H$3:$K$66,4,FALSE))</f>
        <v>(福・ﾌｧｲﾝﾋﾙｽﾞTC）</v>
      </c>
      <c r="E37" s="8"/>
      <c r="F37" s="299">
        <v>84</v>
      </c>
      <c r="G37" s="294"/>
      <c r="H37" s="35"/>
      <c r="I37" s="3"/>
      <c r="J37" s="35"/>
      <c r="K37" s="3"/>
      <c r="L37" s="35"/>
      <c r="M37" s="35"/>
      <c r="N37" s="35"/>
      <c r="O37" s="35"/>
      <c r="P37" s="3"/>
      <c r="Q37" s="3"/>
      <c r="R37" s="3"/>
      <c r="S37" s="35"/>
      <c r="T37" s="297">
        <v>81</v>
      </c>
      <c r="U37" s="295"/>
      <c r="V37" s="9"/>
      <c r="W37" s="300" t="str">
        <f>IF(Z37="","",VLOOKUP('12BS'!Z37,'ﾃﾞｰﾀ14&amp;12'!$H$3:$K$66,2,FALSE))</f>
        <v>中川</v>
      </c>
      <c r="X37" s="300" t="str">
        <f>IF(Z37="","",VLOOKUP('12BS'!Z37,'ﾃﾞｰﾀ14&amp;12'!$H$3:$K$66,3,FALSE))</f>
        <v>直樹</v>
      </c>
      <c r="Y37" s="300" t="str">
        <f>IF(Z37="","",VLOOKUP('12BS'!Z37,'ﾃﾞｰﾀ14&amp;12'!$H$3:$K$66,4,FALSE))</f>
        <v>(福・福岡ﾊﾟｼﾌｨｯｸ）</v>
      </c>
      <c r="Z37" s="304">
        <v>32</v>
      </c>
    </row>
    <row r="38" spans="1:26" ht="15" customHeight="1">
      <c r="A38" s="303"/>
      <c r="B38" s="300"/>
      <c r="C38" s="300"/>
      <c r="D38" s="300"/>
      <c r="E38" s="5"/>
      <c r="F38" s="10"/>
      <c r="G38" s="3"/>
      <c r="H38" s="35"/>
      <c r="I38" s="3"/>
      <c r="J38" s="35"/>
      <c r="K38" s="3"/>
      <c r="L38" s="35"/>
      <c r="M38" s="35"/>
      <c r="N38" s="35"/>
      <c r="O38" s="35"/>
      <c r="P38" s="3"/>
      <c r="Q38" s="3"/>
      <c r="R38" s="3"/>
      <c r="S38" s="35"/>
      <c r="T38" s="3"/>
      <c r="U38" s="35"/>
      <c r="V38" s="5"/>
      <c r="W38" s="300"/>
      <c r="X38" s="300"/>
      <c r="Y38" s="300"/>
      <c r="Z38" s="304"/>
    </row>
    <row r="39" spans="1:26" ht="1.5" customHeight="1">
      <c r="A39" s="2"/>
      <c r="B39" s="21"/>
      <c r="C39" s="21"/>
      <c r="D39" s="21"/>
      <c r="E39" s="5"/>
      <c r="F39" s="10"/>
      <c r="G39" s="3"/>
      <c r="H39" s="35"/>
      <c r="I39" s="3"/>
      <c r="J39" s="35"/>
      <c r="K39" s="3"/>
      <c r="L39" s="35"/>
      <c r="M39" s="35"/>
      <c r="N39" s="35"/>
      <c r="O39" s="35"/>
      <c r="P39" s="3"/>
      <c r="Q39" s="3"/>
      <c r="R39" s="3"/>
      <c r="S39" s="35"/>
      <c r="T39" s="3"/>
      <c r="U39" s="35"/>
      <c r="V39" s="5"/>
      <c r="W39" s="21"/>
      <c r="X39" s="21"/>
      <c r="Y39" s="21"/>
      <c r="Z39" s="1"/>
    </row>
    <row r="40" spans="1:26" ht="1.5" customHeight="1">
      <c r="A40" s="2"/>
      <c r="B40" s="21"/>
      <c r="C40" s="21"/>
      <c r="D40" s="21"/>
      <c r="E40" s="5"/>
      <c r="F40" s="10"/>
      <c r="G40" s="3"/>
      <c r="H40" s="35"/>
      <c r="I40" s="3"/>
      <c r="J40" s="35"/>
      <c r="K40" s="3"/>
      <c r="L40" s="35"/>
      <c r="M40" s="35"/>
      <c r="N40" s="35"/>
      <c r="O40" s="35"/>
      <c r="P40" s="3"/>
      <c r="Q40" s="3"/>
      <c r="R40" s="3"/>
      <c r="S40" s="35"/>
      <c r="T40" s="3"/>
      <c r="U40" s="35"/>
      <c r="V40" s="5"/>
      <c r="W40" s="21"/>
      <c r="X40" s="21"/>
      <c r="Y40" s="21"/>
      <c r="Z40" s="1"/>
    </row>
    <row r="41" spans="1:26" ht="1.5" customHeight="1">
      <c r="A41" s="2"/>
      <c r="B41" s="21"/>
      <c r="C41" s="21"/>
      <c r="D41" s="21"/>
      <c r="E41" s="5"/>
      <c r="F41" s="10"/>
      <c r="G41" s="3"/>
      <c r="H41" s="35"/>
      <c r="I41" s="3"/>
      <c r="J41" s="35"/>
      <c r="K41" s="3"/>
      <c r="L41" s="35"/>
      <c r="M41" s="35"/>
      <c r="N41" s="35"/>
      <c r="O41" s="35"/>
      <c r="P41" s="3"/>
      <c r="Q41" s="3"/>
      <c r="R41" s="3"/>
      <c r="S41" s="35"/>
      <c r="T41" s="3"/>
      <c r="U41" s="35"/>
      <c r="V41" s="5"/>
      <c r="W41" s="21"/>
      <c r="X41" s="21"/>
      <c r="Y41" s="21"/>
      <c r="Z41" s="1"/>
    </row>
    <row r="42" spans="2:27" s="2" customFormat="1" ht="14.25">
      <c r="B42" s="3"/>
      <c r="C42" s="3"/>
      <c r="D42" s="3"/>
      <c r="E42" s="5"/>
      <c r="F42" s="10"/>
      <c r="G42" s="5"/>
      <c r="H42" s="5"/>
      <c r="K42" s="45" t="s">
        <v>3</v>
      </c>
      <c r="L42" s="5"/>
      <c r="N42" s="5"/>
      <c r="O42" s="5"/>
      <c r="R42" s="45" t="s">
        <v>152</v>
      </c>
      <c r="S42" s="5"/>
      <c r="T42" s="10"/>
      <c r="U42" s="5"/>
      <c r="V42" s="10"/>
      <c r="W42" s="21"/>
      <c r="X42" s="21"/>
      <c r="Y42" s="21"/>
      <c r="Z42" s="3"/>
      <c r="AA42" s="3"/>
    </row>
    <row r="43" spans="1:27" ht="15.75" customHeight="1">
      <c r="A43" s="32"/>
      <c r="B43" s="31"/>
      <c r="C43" s="31"/>
      <c r="D43" s="32"/>
      <c r="G43" s="25"/>
      <c r="H43" s="91">
        <v>1</v>
      </c>
      <c r="I43" s="92" t="s">
        <v>362</v>
      </c>
      <c r="J43" s="60"/>
      <c r="K43" s="60"/>
      <c r="L43" s="91">
        <v>4</v>
      </c>
      <c r="M43" s="86" t="s">
        <v>365</v>
      </c>
      <c r="N43" s="13"/>
      <c r="O43" s="25"/>
      <c r="Q43" s="91">
        <v>1</v>
      </c>
      <c r="R43" s="60" t="str">
        <f>IF(Q43="","",VLOOKUP(Q43,'ﾃﾞｰﾀ14&amp;12'!$H$110:$K$119,2,FALSE))&amp;" "&amp;IF(Q43="","",VLOOKUP(Q43,'ﾃﾞｰﾀ14&amp;12'!$H$110:$K$119,3,FALSE))</f>
        <v>西村 健汰</v>
      </c>
      <c r="S43" s="91"/>
      <c r="T43" s="24"/>
      <c r="U43" s="23"/>
      <c r="V43" s="24"/>
      <c r="Z43" s="25"/>
      <c r="AA43" s="23"/>
    </row>
    <row r="44" spans="1:27" ht="15.75" customHeight="1">
      <c r="A44" s="32"/>
      <c r="B44" s="31"/>
      <c r="C44" s="31"/>
      <c r="D44" s="32"/>
      <c r="G44" s="25"/>
      <c r="H44" s="91">
        <v>2</v>
      </c>
      <c r="I44" s="92" t="s">
        <v>363</v>
      </c>
      <c r="J44" s="12"/>
      <c r="K44" s="12"/>
      <c r="L44" s="91">
        <v>5</v>
      </c>
      <c r="M44" s="86" t="s">
        <v>366</v>
      </c>
      <c r="O44" s="25"/>
      <c r="Q44" s="91">
        <v>2</v>
      </c>
      <c r="R44" s="60" t="str">
        <f>IF(Q44="","",VLOOKUP(Q44,'ﾃﾞｰﾀ14&amp;12'!$H$110:$K$119,2,FALSE))&amp;" "&amp;IF(Q44="","",VLOOKUP(Q44,'ﾃﾞｰﾀ14&amp;12'!$H$110:$K$119,3,FALSE))</f>
        <v>山田 匠陛</v>
      </c>
      <c r="S44" s="91"/>
      <c r="T44" s="24"/>
      <c r="U44" s="23"/>
      <c r="V44" s="24"/>
      <c r="Z44" s="25"/>
      <c r="AA44" s="23"/>
    </row>
    <row r="45" spans="1:27" ht="15.75" customHeight="1">
      <c r="A45" s="32"/>
      <c r="B45" s="31"/>
      <c r="C45" s="31"/>
      <c r="D45" s="32"/>
      <c r="G45" s="25"/>
      <c r="H45" s="91">
        <v>3</v>
      </c>
      <c r="I45" s="92" t="s">
        <v>364</v>
      </c>
      <c r="J45" s="12"/>
      <c r="K45" s="12"/>
      <c r="L45" s="282">
        <v>6</v>
      </c>
      <c r="M45" s="86"/>
      <c r="O45" s="25"/>
      <c r="Q45" s="91">
        <v>3</v>
      </c>
      <c r="R45" s="60" t="str">
        <f>IF(Q45="","",VLOOKUP(Q45,'ﾃﾞｰﾀ14&amp;12'!$H$110:$K$119,2,FALSE))&amp;" "&amp;IF(Q45="","",VLOOKUP(Q45,'ﾃﾞｰﾀ14&amp;12'!$H$110:$K$119,3,FALSE))</f>
        <v>佐藤 一輝</v>
      </c>
      <c r="S45" s="91"/>
      <c r="T45" s="24"/>
      <c r="U45" s="23"/>
      <c r="V45" s="24"/>
      <c r="Z45" s="25"/>
      <c r="AA45" s="23"/>
    </row>
    <row r="46" spans="1:27" ht="15.75" customHeight="1">
      <c r="A46" s="32"/>
      <c r="B46" s="31"/>
      <c r="C46" s="31"/>
      <c r="D46" s="32"/>
      <c r="G46" s="25"/>
      <c r="H46" s="91"/>
      <c r="I46" s="92"/>
      <c r="J46" s="60"/>
      <c r="K46" s="60"/>
      <c r="L46" s="91"/>
      <c r="M46" s="86"/>
      <c r="O46" s="25"/>
      <c r="Q46" s="91">
        <v>4</v>
      </c>
      <c r="R46" s="60" t="str">
        <f>IF(Q46="","",VLOOKUP(Q46,'ﾃﾞｰﾀ14&amp;12'!$H$110:$K$119,2,FALSE))&amp;" "&amp;IF(Q46="","",VLOOKUP(Q46,'ﾃﾞｰﾀ14&amp;12'!$H$110:$K$119,3,FALSE))</f>
        <v>村上 孝利</v>
      </c>
      <c r="S46" s="91"/>
      <c r="T46" s="24"/>
      <c r="U46" s="23"/>
      <c r="V46" s="24"/>
      <c r="Z46" s="25"/>
      <c r="AA46" s="23"/>
    </row>
    <row r="47" spans="1:9" ht="7.5" customHeight="1">
      <c r="A47" s="32"/>
      <c r="B47" s="31"/>
      <c r="C47" s="31"/>
      <c r="D47" s="32"/>
      <c r="G47" s="25"/>
      <c r="H47" s="91"/>
      <c r="I47" s="86"/>
    </row>
    <row r="48" spans="1:4" ht="7.5" customHeight="1">
      <c r="A48" s="32"/>
      <c r="B48" s="31"/>
      <c r="C48" s="31"/>
      <c r="D48" s="32"/>
    </row>
    <row r="49" spans="1:4" ht="7.5" customHeight="1">
      <c r="A49" s="32"/>
      <c r="B49" s="31"/>
      <c r="C49" s="31"/>
      <c r="D49" s="32"/>
    </row>
    <row r="50" spans="1:4" ht="7.5" customHeight="1">
      <c r="A50" s="32"/>
      <c r="B50" s="31"/>
      <c r="C50" s="31"/>
      <c r="D50" s="32"/>
    </row>
    <row r="51" spans="1:4" ht="7.5" customHeight="1">
      <c r="A51" s="32"/>
      <c r="B51" s="31"/>
      <c r="C51" s="31"/>
      <c r="D51" s="32"/>
    </row>
    <row r="52" spans="1:25" s="28" customFormat="1" ht="13.5" customHeight="1">
      <c r="A52" s="32"/>
      <c r="B52" s="33" t="s">
        <v>4</v>
      </c>
      <c r="C52" s="33"/>
      <c r="D52" s="34"/>
      <c r="E52" s="27"/>
      <c r="F52" s="29"/>
      <c r="G52" s="27"/>
      <c r="H52" s="29"/>
      <c r="I52" s="27"/>
      <c r="J52" s="29"/>
      <c r="K52" s="27"/>
      <c r="L52" s="27"/>
      <c r="M52" s="27"/>
      <c r="N52" s="27"/>
      <c r="O52" s="29"/>
      <c r="P52" s="26" t="s">
        <v>337</v>
      </c>
      <c r="Q52" s="26"/>
      <c r="R52" s="26"/>
      <c r="S52" s="26"/>
      <c r="T52" s="26"/>
      <c r="U52" s="26"/>
      <c r="V52" s="26"/>
      <c r="W52" s="263"/>
      <c r="X52" s="263"/>
      <c r="Y52" s="263"/>
    </row>
    <row r="53" spans="1:26" ht="15" customHeight="1">
      <c r="A53" s="303">
        <f>IF(L22="","",IF(L22=J14,J30,IF(L22=J30,J14)))</f>
        <v>9</v>
      </c>
      <c r="B53" s="300" t="str">
        <f>IF(A53="","",VLOOKUP('12BS'!A53,'ﾃﾞｰﾀ14&amp;12'!$H$3:$K$66,2,FALSE))</f>
        <v>荒巻</v>
      </c>
      <c r="C53" s="300" t="str">
        <f>IF(A53="","",VLOOKUP('12BS'!A53,'ﾃﾞｰﾀ14&amp;12'!$H$3:$K$66,3,FALSE))</f>
        <v>央</v>
      </c>
      <c r="D53" s="300" t="str">
        <f>IF(A53="","",VLOOKUP('12BS'!A53,'ﾃﾞｰﾀ14&amp;12'!$H$3:$K$66,4,FALSE))</f>
        <v>(熊･RKKﾙｰﾃﾞﾝｽTC)</v>
      </c>
      <c r="E53" s="22"/>
      <c r="F53" s="22"/>
      <c r="G53" s="46"/>
      <c r="I53" s="24"/>
      <c r="K53" s="24"/>
      <c r="M53" s="24"/>
      <c r="N53" s="24"/>
      <c r="O53" s="87"/>
      <c r="P53" s="87"/>
      <c r="Q53" s="87"/>
      <c r="R53" s="87"/>
      <c r="S53" s="87"/>
      <c r="T53" s="87"/>
      <c r="U53" s="35"/>
      <c r="V53" s="35"/>
      <c r="W53" s="300" t="str">
        <f>IF(Z53="","",VLOOKUP('12BS'!Z53,'ﾃﾞｰﾀ14&amp;12'!$H$3:$K$66,2,FALSE))</f>
        <v>賀川</v>
      </c>
      <c r="X53" s="300" t="str">
        <f>IF(Z53="","",VLOOKUP('12BS'!Z53,'ﾃﾞｰﾀ14&amp;12'!$H$3:$K$66,3,FALSE))</f>
        <v>拓也</v>
      </c>
      <c r="Y53" s="300" t="str">
        <f>IF(Z53="","",VLOOKUP('12BS'!Z53,'ﾃﾞｰﾀ14&amp;12'!$H$3:$K$66,4,FALSE))</f>
        <v>(福･吉田TS)</v>
      </c>
      <c r="Z53" s="304">
        <v>20</v>
      </c>
    </row>
    <row r="54" spans="1:26" ht="15" customHeight="1">
      <c r="A54" s="303"/>
      <c r="B54" s="300"/>
      <c r="C54" s="300"/>
      <c r="D54" s="300"/>
      <c r="E54" s="231"/>
      <c r="F54" s="183"/>
      <c r="G54" s="36"/>
      <c r="H54" s="41">
        <v>24</v>
      </c>
      <c r="I54" s="42" t="str">
        <f>IF(H54="","",VLOOKUP('12BS'!H54,'ﾃﾞｰﾀ14&amp;12'!$H$3:$K$66,2,FALSE))</f>
        <v>玉城</v>
      </c>
      <c r="J54" s="22"/>
      <c r="K54" s="22"/>
      <c r="L54" s="22"/>
      <c r="M54" s="22"/>
      <c r="N54" s="60"/>
      <c r="O54" s="87"/>
      <c r="P54" s="87"/>
      <c r="Q54" s="87"/>
      <c r="R54" s="87">
        <v>20</v>
      </c>
      <c r="S54" s="87" t="str">
        <f>IF(R54="","",VLOOKUP('12BS'!R54,'ﾃﾞｰﾀ14&amp;12'!$H$3:$K$66,2,FALSE))</f>
        <v>賀川</v>
      </c>
      <c r="T54" s="87"/>
      <c r="U54" s="233"/>
      <c r="V54" s="228"/>
      <c r="W54" s="300"/>
      <c r="X54" s="300"/>
      <c r="Y54" s="300"/>
      <c r="Z54" s="304"/>
    </row>
    <row r="55" spans="1:26" ht="15" customHeight="1">
      <c r="A55" s="303">
        <f>IF(N22="","",IF(N22=P14,P30,IF(N22=P30,P14)))</f>
        <v>24</v>
      </c>
      <c r="B55" s="300" t="str">
        <f>IF(A55="","",VLOOKUP('12BS'!A55,'ﾃﾞｰﾀ14&amp;12'!$H$3:$K$66,2,FALSE))</f>
        <v>玉城</v>
      </c>
      <c r="C55" s="300" t="str">
        <f>IF(A55="","",VLOOKUP('12BS'!A55,'ﾃﾞｰﾀ14&amp;12'!$H$3:$K$66,3,FALSE))</f>
        <v>翔平</v>
      </c>
      <c r="D55" s="300" t="str">
        <f>IF(A55="","",VLOOKUP('12BS'!A55,'ﾃﾞｰﾀ14&amp;12'!$H$3:$K$66,4,FALSE))</f>
        <v>(沖･ＪＩＮ　Ｊｒ)</v>
      </c>
      <c r="E55" s="42"/>
      <c r="F55" s="43"/>
      <c r="G55" s="189"/>
      <c r="H55" s="301">
        <v>83</v>
      </c>
      <c r="I55" s="302"/>
      <c r="J55" s="22"/>
      <c r="K55" s="22"/>
      <c r="L55" s="22"/>
      <c r="M55" s="22"/>
      <c r="N55" s="22"/>
      <c r="O55" s="87"/>
      <c r="P55" s="87"/>
      <c r="Q55" s="87"/>
      <c r="R55" s="299">
        <v>85</v>
      </c>
      <c r="S55" s="297"/>
      <c r="T55" s="234"/>
      <c r="U55" s="41"/>
      <c r="V55" s="37"/>
      <c r="W55" s="300" t="str">
        <f>IF(Z55="","",VLOOKUP('12BS'!Z55,'ﾃﾞｰﾀ14&amp;12'!$H$3:$K$66,2,FALSE))</f>
        <v>島添</v>
      </c>
      <c r="X55" s="300" t="str">
        <f>IF(Z55="","",VLOOKUP('12BS'!Z55,'ﾃﾞｰﾀ14&amp;12'!$H$3:$K$66,3,FALSE))</f>
        <v>陸</v>
      </c>
      <c r="Y55" s="300" t="str">
        <f>IF(Z55="","",VLOOKUP('12BS'!Z55,'ﾃﾞｰﾀ14&amp;12'!$H$3:$K$66,4,FALSE))</f>
        <v>(福・ﾌｧｲﾝﾋﾙｽﾞTC）</v>
      </c>
      <c r="Z55" s="304">
        <v>16</v>
      </c>
    </row>
    <row r="56" spans="1:26" ht="15" customHeight="1">
      <c r="A56" s="303"/>
      <c r="B56" s="300"/>
      <c r="C56" s="300"/>
      <c r="D56" s="300"/>
      <c r="E56" s="22"/>
      <c r="F56" s="22"/>
      <c r="G56" s="22"/>
      <c r="H56" s="22"/>
      <c r="I56" s="22"/>
      <c r="J56" s="35"/>
      <c r="K56" s="12"/>
      <c r="L56" s="12"/>
      <c r="M56" s="12"/>
      <c r="N56" s="22"/>
      <c r="O56" s="87"/>
      <c r="P56" s="88">
        <v>1</v>
      </c>
      <c r="Q56" s="185" t="str">
        <f>IF(P56="","",VLOOKUP('12BS'!P56,'ﾃﾞｰﾀ14&amp;12'!$H$3:$K$66,2,FALSE))</f>
        <v>白水</v>
      </c>
      <c r="R56" s="235"/>
      <c r="S56" s="87"/>
      <c r="T56" s="87"/>
      <c r="U56" s="35"/>
      <c r="V56" s="35"/>
      <c r="W56" s="300"/>
      <c r="X56" s="300"/>
      <c r="Y56" s="300"/>
      <c r="Z56" s="304"/>
    </row>
    <row r="57" spans="1:26" ht="15" customHeight="1">
      <c r="A57" s="89"/>
      <c r="B57" s="232"/>
      <c r="C57" s="232"/>
      <c r="D57" s="89"/>
      <c r="E57" s="24"/>
      <c r="F57" s="22"/>
      <c r="G57" s="22"/>
      <c r="H57" s="22"/>
      <c r="I57" s="22"/>
      <c r="J57" s="22"/>
      <c r="K57" s="12"/>
      <c r="L57" s="12"/>
      <c r="M57" s="12"/>
      <c r="N57" s="22"/>
      <c r="O57" s="87"/>
      <c r="P57" s="297">
        <v>86</v>
      </c>
      <c r="Q57" s="298"/>
      <c r="R57" s="235"/>
      <c r="S57" s="87"/>
      <c r="T57" s="87"/>
      <c r="U57" s="35"/>
      <c r="V57" s="35"/>
      <c r="W57" s="300" t="str">
        <f>IF(Z57="","",VLOOKUP('12BS'!Z57,'ﾃﾞｰﾀ14&amp;12'!$H$3:$K$66,2,FALSE))</f>
        <v>田中</v>
      </c>
      <c r="X57" s="300" t="str">
        <f>IF(Z57="","",VLOOKUP('12BS'!Z57,'ﾃﾞｰﾀ14&amp;12'!$H$3:$K$66,3,FALSE))</f>
        <v>亮大</v>
      </c>
      <c r="Y57" s="300" t="str">
        <f>IF(Z57="","",VLOOKUP('12BS'!Z57,'ﾃﾞｰﾀ14&amp;12'!$H$3:$K$66,4,FALSE))</f>
        <v>(鹿・WATCｼﾞｭﾆｱ)</v>
      </c>
      <c r="Z57" s="304">
        <v>25</v>
      </c>
    </row>
    <row r="58" spans="1:26" ht="13.5" customHeight="1">
      <c r="A58" s="32"/>
      <c r="B58" s="33" t="s">
        <v>338</v>
      </c>
      <c r="C58" s="33"/>
      <c r="D58" s="34"/>
      <c r="E58" s="27"/>
      <c r="F58" s="29"/>
      <c r="G58" s="27"/>
      <c r="H58" s="29"/>
      <c r="I58" s="27"/>
      <c r="J58" s="22"/>
      <c r="K58" s="22"/>
      <c r="L58" s="22"/>
      <c r="M58" s="22"/>
      <c r="N58" s="60"/>
      <c r="O58" s="87"/>
      <c r="P58" s="87"/>
      <c r="Q58" s="87"/>
      <c r="R58" s="229">
        <v>1</v>
      </c>
      <c r="S58" s="88" t="str">
        <f>IF(R58="","",VLOOKUP('12BS'!R58,'ﾃﾞｰﾀ14&amp;12'!$H$3:$K$66,2,FALSE))</f>
        <v>白水</v>
      </c>
      <c r="T58" s="88"/>
      <c r="U58" s="233"/>
      <c r="V58" s="184"/>
      <c r="W58" s="300"/>
      <c r="X58" s="300"/>
      <c r="Y58" s="300"/>
      <c r="Z58" s="304"/>
    </row>
    <row r="59" spans="1:26" ht="15" customHeight="1">
      <c r="A59" s="303">
        <f>IF(R54="","",IF(R54=Z53,Z55,IF(R54=Z55,Z53)))</f>
        <v>16</v>
      </c>
      <c r="B59" s="300" t="str">
        <f>IF(A59="","",VLOOKUP('12BS'!A59,'ﾃﾞｰﾀ14&amp;12'!$H$3:$K$66,2,FALSE))</f>
        <v>島添</v>
      </c>
      <c r="C59" s="300" t="str">
        <f>IF(A59="","",VLOOKUP('12BS'!A59,'ﾃﾞｰﾀ14&amp;12'!$H$3:$K$66,3,FALSE))</f>
        <v>陸</v>
      </c>
      <c r="D59" s="300" t="str">
        <f>IF(A59="","",VLOOKUP('12BS'!A59,'ﾃﾞｰﾀ14&amp;12'!$H$3:$K$66,4,FALSE))</f>
        <v>(福・ﾌｧｲﾝﾋﾙｽﾞTC）</v>
      </c>
      <c r="E59" s="22"/>
      <c r="F59" s="22"/>
      <c r="G59" s="46"/>
      <c r="I59" s="24"/>
      <c r="J59" s="22"/>
      <c r="K59" s="22"/>
      <c r="L59" s="22"/>
      <c r="M59" s="22"/>
      <c r="N59" s="22"/>
      <c r="O59" s="87"/>
      <c r="P59" s="87"/>
      <c r="Q59" s="87"/>
      <c r="R59" s="297">
        <v>83</v>
      </c>
      <c r="S59" s="297"/>
      <c r="T59" s="87"/>
      <c r="U59" s="41"/>
      <c r="V59" s="37"/>
      <c r="W59" s="300" t="str">
        <f>IF(Z59="","",VLOOKUP('12BS'!Z59,'ﾃﾞｰﾀ14&amp;12'!$H$3:$K$66,2,FALSE))</f>
        <v>白水</v>
      </c>
      <c r="X59" s="300" t="str">
        <f>IF(Z59="","",VLOOKUP('12BS'!Z59,'ﾃﾞｰﾀ14&amp;12'!$H$3:$K$66,3,FALSE))</f>
        <v>真澄</v>
      </c>
      <c r="Y59" s="300" t="str">
        <f>IF(Z59="","",VLOOKUP('12BS'!Z59,'ﾃﾞｰﾀ14&amp;12'!$H$3:$K$66,4,FALSE))</f>
        <v>(大・LOB.TA）</v>
      </c>
      <c r="Z59" s="304">
        <v>1</v>
      </c>
    </row>
    <row r="60" spans="1:26" ht="15" customHeight="1">
      <c r="A60" s="303"/>
      <c r="B60" s="300"/>
      <c r="C60" s="300"/>
      <c r="D60" s="300"/>
      <c r="E60" s="231"/>
      <c r="F60" s="183"/>
      <c r="G60" s="36"/>
      <c r="H60" s="41">
        <v>16</v>
      </c>
      <c r="I60" s="42" t="str">
        <f>IF(H60="","",VLOOKUP('12BS'!H60,'ﾃﾞｰﾀ14&amp;12'!$H$3:$K$66,2,FALSE))</f>
        <v>島添</v>
      </c>
      <c r="J60" s="22"/>
      <c r="K60" s="22"/>
      <c r="L60" s="22"/>
      <c r="M60" s="22"/>
      <c r="N60" s="24"/>
      <c r="O60" s="87"/>
      <c r="P60" s="87"/>
      <c r="Q60" s="87"/>
      <c r="R60" s="87"/>
      <c r="S60" s="87"/>
      <c r="T60" s="87"/>
      <c r="U60" s="35"/>
      <c r="V60" s="35"/>
      <c r="W60" s="300"/>
      <c r="X60" s="300"/>
      <c r="Y60" s="300"/>
      <c r="Z60" s="304"/>
    </row>
    <row r="61" spans="1:29" ht="15" customHeight="1">
      <c r="A61" s="303">
        <f>IF(R58="","",IF(R58=Z57,Z59,IF(R58=Z59,Z57)))</f>
        <v>25</v>
      </c>
      <c r="B61" s="300" t="str">
        <f>IF(A61="","",VLOOKUP('12BS'!A61,'ﾃﾞｰﾀ14&amp;12'!$H$3:$K$66,2,FALSE))</f>
        <v>田中</v>
      </c>
      <c r="C61" s="300" t="str">
        <f>IF(A61="","",VLOOKUP('12BS'!A61,'ﾃﾞｰﾀ14&amp;12'!$H$3:$K$66,3,FALSE))</f>
        <v>亮大</v>
      </c>
      <c r="D61" s="300" t="str">
        <f>IF(A61="","",VLOOKUP('12BS'!A61,'ﾃﾞｰﾀ14&amp;12'!$H$3:$K$66,4,FALSE))</f>
        <v>(鹿・WATCｼﾞｭﾆｱ)</v>
      </c>
      <c r="E61" s="42"/>
      <c r="F61" s="43"/>
      <c r="G61" s="189"/>
      <c r="H61" s="301">
        <v>86</v>
      </c>
      <c r="I61" s="302"/>
      <c r="J61" s="22"/>
      <c r="K61" s="22"/>
      <c r="L61" s="1"/>
      <c r="M61" s="1"/>
      <c r="Q61" s="24"/>
      <c r="S61" s="23"/>
      <c r="W61" s="60"/>
      <c r="X61" s="86"/>
      <c r="Y61" s="21"/>
      <c r="Z61" s="35"/>
      <c r="AA61" s="3"/>
      <c r="AB61" s="2"/>
      <c r="AC61" s="2"/>
    </row>
    <row r="62" spans="1:29" ht="15" customHeight="1">
      <c r="A62" s="303"/>
      <c r="B62" s="300"/>
      <c r="C62" s="300"/>
      <c r="D62" s="300"/>
      <c r="E62" s="22"/>
      <c r="F62" s="22"/>
      <c r="G62" s="22"/>
      <c r="H62" s="22"/>
      <c r="I62" s="22"/>
      <c r="J62" s="22"/>
      <c r="K62" s="22"/>
      <c r="L62" s="1"/>
      <c r="M62" s="1"/>
      <c r="P62" s="24"/>
      <c r="Q62" s="24"/>
      <c r="R62" s="30"/>
      <c r="S62" s="30"/>
      <c r="T62" s="30"/>
      <c r="U62" s="30"/>
      <c r="V62" s="30"/>
      <c r="W62" s="264"/>
      <c r="X62" s="60"/>
      <c r="Y62" s="21"/>
      <c r="Z62" s="35"/>
      <c r="AA62" s="3"/>
      <c r="AB62" s="2"/>
      <c r="AC62" s="2"/>
    </row>
    <row r="63" spans="1:28" ht="13.5" customHeight="1">
      <c r="A63" s="12"/>
      <c r="B63" s="87"/>
      <c r="C63" s="87"/>
      <c r="D63" s="87"/>
      <c r="E63" s="22"/>
      <c r="F63" s="22"/>
      <c r="G63" s="46"/>
      <c r="H63" s="22"/>
      <c r="I63" s="22"/>
      <c r="J63" s="22"/>
      <c r="K63" s="22"/>
      <c r="L63" s="1"/>
      <c r="M63" s="1"/>
      <c r="O63" s="35"/>
      <c r="P63" s="35"/>
      <c r="Q63" s="87"/>
      <c r="R63" s="87"/>
      <c r="S63" s="87"/>
      <c r="T63" s="12"/>
      <c r="U63" s="35"/>
      <c r="V63" s="35"/>
      <c r="W63" s="87" t="str">
        <f>IF(V63="","",VLOOKUP(V63,'ﾃﾞｰﾀ14&amp;12'!$A$110:$D$119,2,FALSE))&amp;" "&amp;IF(V63="","",VLOOKUP(V63,'ﾃﾞｰﾀ14&amp;12'!$A$110:$D$119,3,FALSE))</f>
        <v> </v>
      </c>
      <c r="X63" s="60"/>
      <c r="Y63" s="87"/>
      <c r="Z63" s="35"/>
      <c r="AA63" s="3"/>
      <c r="AB63" s="2"/>
    </row>
    <row r="64" spans="1:28" ht="13.5" customHeight="1">
      <c r="A64" s="12"/>
      <c r="B64" s="87"/>
      <c r="C64" s="87"/>
      <c r="D64" s="87"/>
      <c r="E64" s="22"/>
      <c r="F64" s="92"/>
      <c r="G64" s="10"/>
      <c r="H64" s="22"/>
      <c r="I64" s="22"/>
      <c r="J64" s="22"/>
      <c r="K64" s="22"/>
      <c r="L64" s="1"/>
      <c r="M64" s="1"/>
      <c r="O64" s="35"/>
      <c r="P64" s="35"/>
      <c r="Q64" s="87"/>
      <c r="R64" s="87"/>
      <c r="S64" s="87"/>
      <c r="T64" s="12"/>
      <c r="U64" s="94"/>
      <c r="V64" s="10"/>
      <c r="W64" s="87" t="str">
        <f>IF(V64="","",VLOOKUP(V64,'ﾃﾞｰﾀ14&amp;12'!$A$110:$D$119,2,FALSE))&amp;" "&amp;IF(V64="","",VLOOKUP(V64,'ﾃﾞｰﾀ14&amp;12'!$A$110:$D$119,3,FALSE))</f>
        <v> </v>
      </c>
      <c r="X64" s="60"/>
      <c r="Y64" s="87"/>
      <c r="Z64" s="94"/>
      <c r="AA64" s="3"/>
      <c r="AB64" s="2"/>
    </row>
    <row r="65" spans="1:28" ht="13.5" customHeight="1">
      <c r="A65" s="12"/>
      <c r="B65" s="87"/>
      <c r="C65" s="87"/>
      <c r="D65" s="87"/>
      <c r="E65" s="22"/>
      <c r="F65" s="22"/>
      <c r="G65" s="22"/>
      <c r="H65" s="22"/>
      <c r="I65" s="22"/>
      <c r="J65" s="22"/>
      <c r="K65" s="46"/>
      <c r="L65" s="44"/>
      <c r="M65" s="44"/>
      <c r="O65" s="35"/>
      <c r="P65" s="35"/>
      <c r="Q65" s="87"/>
      <c r="R65" s="87"/>
      <c r="S65" s="87"/>
      <c r="T65" s="12"/>
      <c r="U65" s="35"/>
      <c r="V65" s="35"/>
      <c r="W65" s="87" t="str">
        <f>IF(V65="","",VLOOKUP(V65,'ﾃﾞｰﾀ14&amp;12'!$A$110:$D$119,2,FALSE))&amp;" "&amp;IF(V65="","",VLOOKUP(V65,'ﾃﾞｰﾀ14&amp;12'!$A$110:$D$119,3,FALSE))</f>
        <v> </v>
      </c>
      <c r="X65" s="60"/>
      <c r="Y65" s="87"/>
      <c r="Z65" s="35"/>
      <c r="AA65" s="3"/>
      <c r="AB65" s="2"/>
    </row>
    <row r="66" spans="1:28" ht="13.5" customHeight="1">
      <c r="A66" s="12"/>
      <c r="B66" s="87"/>
      <c r="C66" s="87"/>
      <c r="D66" s="87"/>
      <c r="E66" s="22"/>
      <c r="F66" s="22"/>
      <c r="G66" s="22"/>
      <c r="H66" s="22"/>
      <c r="I66" s="22"/>
      <c r="J66" s="92"/>
      <c r="K66" s="10"/>
      <c r="L66" s="94"/>
      <c r="M66" s="94"/>
      <c r="N66" s="24"/>
      <c r="O66" s="35"/>
      <c r="P66" s="35"/>
      <c r="Q66" s="87"/>
      <c r="R66" s="87"/>
      <c r="S66" s="87"/>
      <c r="T66" s="12"/>
      <c r="U66" s="35"/>
      <c r="V66" s="35"/>
      <c r="W66" s="87" t="str">
        <f>IF(V66="","",VLOOKUP(V66,'ﾃﾞｰﾀ14&amp;12'!$A$110:$D$119,2,FALSE))&amp;" "&amp;IF(V66="","",VLOOKUP(V66,'ﾃﾞｰﾀ14&amp;12'!$A$110:$D$119,3,FALSE))</f>
        <v> </v>
      </c>
      <c r="X66" s="60"/>
      <c r="Y66" s="60"/>
      <c r="Z66" s="12"/>
      <c r="AA66" s="2"/>
      <c r="AB66" s="2"/>
    </row>
    <row r="67" spans="1:29" ht="13.5" customHeight="1">
      <c r="A67" s="12"/>
      <c r="B67" s="87"/>
      <c r="C67" s="87"/>
      <c r="D67" s="87"/>
      <c r="E67" s="46"/>
      <c r="F67" s="46"/>
      <c r="G67" s="46"/>
      <c r="H67" s="46"/>
      <c r="I67" s="46"/>
      <c r="J67" s="46"/>
      <c r="K67" s="46"/>
      <c r="L67" s="46"/>
      <c r="M67" s="46"/>
      <c r="N67" s="24"/>
      <c r="P67" s="24"/>
      <c r="Q67" s="24"/>
      <c r="R67" s="24"/>
      <c r="T67" s="24"/>
      <c r="V67" s="24"/>
      <c r="W67" s="60"/>
      <c r="X67" s="60"/>
      <c r="Y67" s="60"/>
      <c r="Z67" s="12"/>
      <c r="AA67" s="2"/>
      <c r="AB67" s="2"/>
      <c r="AC67" s="2"/>
    </row>
    <row r="68" spans="1:29" ht="13.5" customHeight="1">
      <c r="A68" s="12"/>
      <c r="B68" s="87"/>
      <c r="C68" s="87"/>
      <c r="D68" s="87"/>
      <c r="E68" s="46"/>
      <c r="F68" s="10"/>
      <c r="G68" s="10"/>
      <c r="H68" s="46"/>
      <c r="I68" s="46"/>
      <c r="J68" s="46"/>
      <c r="K68" s="46"/>
      <c r="L68" s="46"/>
      <c r="M68" s="46"/>
      <c r="N68" s="24"/>
      <c r="P68" s="24"/>
      <c r="Q68" s="24"/>
      <c r="R68" s="30"/>
      <c r="S68" s="30"/>
      <c r="T68" s="30"/>
      <c r="U68" s="30"/>
      <c r="V68" s="30"/>
      <c r="W68" s="264"/>
      <c r="X68" s="60"/>
      <c r="Y68" s="60"/>
      <c r="Z68" s="12"/>
      <c r="AA68" s="12"/>
      <c r="AB68" s="2"/>
      <c r="AC68" s="2"/>
    </row>
    <row r="69" spans="1:28" ht="13.5" customHeight="1">
      <c r="A69" s="12"/>
      <c r="B69" s="87"/>
      <c r="C69" s="87"/>
      <c r="D69" s="87"/>
      <c r="E69" s="46"/>
      <c r="F69" s="46"/>
      <c r="G69" s="46"/>
      <c r="H69" s="46"/>
      <c r="I69" s="46"/>
      <c r="J69" s="46"/>
      <c r="K69" s="46"/>
      <c r="L69" s="46"/>
      <c r="M69" s="46"/>
      <c r="O69" s="87"/>
      <c r="P69" s="87"/>
      <c r="Q69" s="87"/>
      <c r="R69" s="87"/>
      <c r="S69" s="87"/>
      <c r="T69" s="12"/>
      <c r="U69" s="35"/>
      <c r="V69" s="35"/>
      <c r="W69" s="87"/>
      <c r="X69" s="60"/>
      <c r="Y69" s="86"/>
      <c r="Z69" s="46"/>
      <c r="AA69" s="46"/>
      <c r="AB69" s="2"/>
    </row>
    <row r="70" spans="1:28" ht="13.5" customHeight="1">
      <c r="A70" s="12"/>
      <c r="B70" s="87"/>
      <c r="C70" s="87"/>
      <c r="D70" s="87"/>
      <c r="E70" s="46"/>
      <c r="F70" s="46"/>
      <c r="G70" s="46"/>
      <c r="H70" s="10"/>
      <c r="I70" s="10"/>
      <c r="J70" s="46"/>
      <c r="K70" s="46"/>
      <c r="L70" s="46"/>
      <c r="M70" s="46"/>
      <c r="N70" s="95"/>
      <c r="O70" s="87"/>
      <c r="P70" s="87"/>
      <c r="Q70" s="87"/>
      <c r="R70" s="87"/>
      <c r="S70" s="87"/>
      <c r="T70" s="12"/>
      <c r="U70" s="94"/>
      <c r="V70" s="94"/>
      <c r="W70" s="87"/>
      <c r="X70" s="60"/>
      <c r="Y70" s="86"/>
      <c r="Z70" s="94"/>
      <c r="AA70" s="46"/>
      <c r="AB70" s="2"/>
    </row>
    <row r="71" spans="1:28" ht="13.5" customHeight="1">
      <c r="A71" s="12"/>
      <c r="B71" s="87"/>
      <c r="C71" s="87"/>
      <c r="D71" s="87"/>
      <c r="E71" s="46"/>
      <c r="F71" s="46"/>
      <c r="G71" s="46"/>
      <c r="H71" s="46"/>
      <c r="I71" s="46"/>
      <c r="J71" s="46"/>
      <c r="K71" s="46"/>
      <c r="L71" s="46"/>
      <c r="M71" s="46"/>
      <c r="N71" s="24"/>
      <c r="O71" s="87"/>
      <c r="P71" s="87"/>
      <c r="Q71" s="87"/>
      <c r="R71" s="87"/>
      <c r="S71" s="87"/>
      <c r="T71" s="12"/>
      <c r="U71" s="35"/>
      <c r="V71" s="35"/>
      <c r="W71" s="87"/>
      <c r="X71" s="60"/>
      <c r="Y71" s="60"/>
      <c r="Z71" s="46"/>
      <c r="AA71" s="46"/>
      <c r="AB71" s="2"/>
    </row>
    <row r="72" spans="1:28" ht="13.5" customHeight="1">
      <c r="A72" s="12"/>
      <c r="B72" s="87"/>
      <c r="C72" s="87"/>
      <c r="D72" s="87"/>
      <c r="E72" s="46"/>
      <c r="F72" s="10"/>
      <c r="G72" s="10"/>
      <c r="H72" s="46"/>
      <c r="I72" s="46"/>
      <c r="J72" s="46"/>
      <c r="K72" s="46"/>
      <c r="L72" s="46"/>
      <c r="M72" s="46"/>
      <c r="N72" s="24"/>
      <c r="O72" s="87"/>
      <c r="P72" s="87"/>
      <c r="Q72" s="87"/>
      <c r="R72" s="87"/>
      <c r="S72" s="87"/>
      <c r="T72" s="12"/>
      <c r="U72" s="35"/>
      <c r="V72" s="35"/>
      <c r="W72" s="87"/>
      <c r="X72" s="60"/>
      <c r="Y72" s="251"/>
      <c r="Z72" s="46"/>
      <c r="AA72" s="46"/>
      <c r="AB72" s="2"/>
    </row>
    <row r="73" spans="1:28" ht="13.5" customHeight="1">
      <c r="A73" s="12"/>
      <c r="B73" s="87"/>
      <c r="C73" s="87"/>
      <c r="D73" s="87"/>
      <c r="E73" s="46"/>
      <c r="F73" s="46"/>
      <c r="G73" s="46"/>
      <c r="H73" s="46"/>
      <c r="I73" s="46"/>
      <c r="J73" s="46"/>
      <c r="K73" s="46"/>
      <c r="L73" s="46"/>
      <c r="M73" s="46"/>
      <c r="N73" s="24"/>
      <c r="O73" s="87"/>
      <c r="P73" s="87"/>
      <c r="Q73" s="87"/>
      <c r="R73" s="87"/>
      <c r="S73" s="87"/>
      <c r="T73" s="12"/>
      <c r="U73" s="35"/>
      <c r="V73" s="35"/>
      <c r="W73" s="87"/>
      <c r="X73" s="60"/>
      <c r="Y73" s="251"/>
      <c r="Z73" s="46"/>
      <c r="AA73" s="46"/>
      <c r="AB73" s="12"/>
    </row>
    <row r="74" spans="1:28" ht="13.5" customHeight="1">
      <c r="A74" s="12"/>
      <c r="B74" s="87"/>
      <c r="C74" s="87"/>
      <c r="D74" s="87"/>
      <c r="E74" s="46"/>
      <c r="F74" s="46"/>
      <c r="G74" s="46"/>
      <c r="H74" s="46"/>
      <c r="I74" s="46"/>
      <c r="J74" s="46"/>
      <c r="K74" s="46"/>
      <c r="L74" s="46"/>
      <c r="M74" s="46"/>
      <c r="N74" s="95"/>
      <c r="O74" s="87"/>
      <c r="P74" s="87"/>
      <c r="Q74" s="87"/>
      <c r="R74" s="87"/>
      <c r="S74" s="87"/>
      <c r="T74" s="12"/>
      <c r="U74" s="94"/>
      <c r="V74" s="94"/>
      <c r="W74" s="87"/>
      <c r="X74" s="60"/>
      <c r="Y74" s="251"/>
      <c r="Z74" s="94"/>
      <c r="AA74" s="46"/>
      <c r="AB74" s="12"/>
    </row>
  </sheetData>
  <mergeCells count="199">
    <mergeCell ref="W59:W60"/>
    <mergeCell ref="X59:X60"/>
    <mergeCell ref="Y59:Y60"/>
    <mergeCell ref="Z59:Z60"/>
    <mergeCell ref="W57:W58"/>
    <mergeCell ref="X57:X58"/>
    <mergeCell ref="Y57:Y58"/>
    <mergeCell ref="Z57:Z58"/>
    <mergeCell ref="W55:W56"/>
    <mergeCell ref="X55:X56"/>
    <mergeCell ref="Y55:Y56"/>
    <mergeCell ref="Z55:Z56"/>
    <mergeCell ref="W53:W54"/>
    <mergeCell ref="X53:X54"/>
    <mergeCell ref="Y53:Y54"/>
    <mergeCell ref="Z53:Z54"/>
    <mergeCell ref="T29:U29"/>
    <mergeCell ref="R27:S27"/>
    <mergeCell ref="H35:I35"/>
    <mergeCell ref="P31:Q31"/>
    <mergeCell ref="R35:S35"/>
    <mergeCell ref="T33:U33"/>
    <mergeCell ref="F29:G29"/>
    <mergeCell ref="H27:I27"/>
    <mergeCell ref="J31:K31"/>
    <mergeCell ref="F33:G33"/>
    <mergeCell ref="T25:U25"/>
    <mergeCell ref="H19:I19"/>
    <mergeCell ref="F21:G21"/>
    <mergeCell ref="L23:M23"/>
    <mergeCell ref="N23:O23"/>
    <mergeCell ref="T21:U21"/>
    <mergeCell ref="R19:S19"/>
    <mergeCell ref="F17:G17"/>
    <mergeCell ref="T9:U9"/>
    <mergeCell ref="T13:U13"/>
    <mergeCell ref="T17:U17"/>
    <mergeCell ref="R11:S11"/>
    <mergeCell ref="P15:Q15"/>
    <mergeCell ref="N9:O9"/>
    <mergeCell ref="N10:O10"/>
    <mergeCell ref="F9:G9"/>
    <mergeCell ref="R55:S55"/>
    <mergeCell ref="R59:S59"/>
    <mergeCell ref="P57:Q57"/>
    <mergeCell ref="H11:I11"/>
    <mergeCell ref="J15:K15"/>
    <mergeCell ref="H55:I55"/>
    <mergeCell ref="H61:I61"/>
    <mergeCell ref="A59:A60"/>
    <mergeCell ref="B59:B60"/>
    <mergeCell ref="C59:C60"/>
    <mergeCell ref="D59:D60"/>
    <mergeCell ref="A61:A62"/>
    <mergeCell ref="B61:B62"/>
    <mergeCell ref="C61:C62"/>
    <mergeCell ref="D61:D62"/>
    <mergeCell ref="A55:A56"/>
    <mergeCell ref="B55:B56"/>
    <mergeCell ref="C55:C56"/>
    <mergeCell ref="D55:D56"/>
    <mergeCell ref="A53:A54"/>
    <mergeCell ref="B53:B54"/>
    <mergeCell ref="C53:C54"/>
    <mergeCell ref="D53:D54"/>
    <mergeCell ref="A37:A38"/>
    <mergeCell ref="B37:B38"/>
    <mergeCell ref="C37:C38"/>
    <mergeCell ref="D37:D38"/>
    <mergeCell ref="X35:X36"/>
    <mergeCell ref="Y35:Y36"/>
    <mergeCell ref="Z35:Z36"/>
    <mergeCell ref="Z37:Z38"/>
    <mergeCell ref="X37:X38"/>
    <mergeCell ref="Y37:Y38"/>
    <mergeCell ref="A35:A36"/>
    <mergeCell ref="B35:B36"/>
    <mergeCell ref="C35:C36"/>
    <mergeCell ref="D35:D36"/>
    <mergeCell ref="W33:W34"/>
    <mergeCell ref="X33:X34"/>
    <mergeCell ref="Y33:Y34"/>
    <mergeCell ref="Z33:Z34"/>
    <mergeCell ref="A33:A34"/>
    <mergeCell ref="B33:B34"/>
    <mergeCell ref="C33:C34"/>
    <mergeCell ref="D33:D34"/>
    <mergeCell ref="W31:W32"/>
    <mergeCell ref="X31:X32"/>
    <mergeCell ref="Y31:Y32"/>
    <mergeCell ref="Z31:Z32"/>
    <mergeCell ref="A31:A32"/>
    <mergeCell ref="B31:B32"/>
    <mergeCell ref="C31:C32"/>
    <mergeCell ref="D31:D32"/>
    <mergeCell ref="Y27:Y28"/>
    <mergeCell ref="Z27:Z28"/>
    <mergeCell ref="F25:G25"/>
    <mergeCell ref="A29:A30"/>
    <mergeCell ref="B29:B30"/>
    <mergeCell ref="C29:C30"/>
    <mergeCell ref="D29:D30"/>
    <mergeCell ref="X29:X30"/>
    <mergeCell ref="Y29:Y30"/>
    <mergeCell ref="Z29:Z30"/>
    <mergeCell ref="A27:A28"/>
    <mergeCell ref="B27:B28"/>
    <mergeCell ref="C27:C28"/>
    <mergeCell ref="D27:D28"/>
    <mergeCell ref="Y23:Y24"/>
    <mergeCell ref="Z23:Z24"/>
    <mergeCell ref="A25:A26"/>
    <mergeCell ref="B25:B26"/>
    <mergeCell ref="C25:C26"/>
    <mergeCell ref="D25:D26"/>
    <mergeCell ref="W25:W26"/>
    <mergeCell ref="X25:X26"/>
    <mergeCell ref="Y25:Y26"/>
    <mergeCell ref="Z25:Z26"/>
    <mergeCell ref="A23:A24"/>
    <mergeCell ref="B23:B24"/>
    <mergeCell ref="C23:C24"/>
    <mergeCell ref="D23:D24"/>
    <mergeCell ref="A17:A18"/>
    <mergeCell ref="Y21:Y22"/>
    <mergeCell ref="Z21:Z22"/>
    <mergeCell ref="A21:A22"/>
    <mergeCell ref="B21:B22"/>
    <mergeCell ref="C21:C22"/>
    <mergeCell ref="D21:D22"/>
    <mergeCell ref="W19:W20"/>
    <mergeCell ref="X19:X20"/>
    <mergeCell ref="Y19:Y20"/>
    <mergeCell ref="Z19:Z20"/>
    <mergeCell ref="A19:A20"/>
    <mergeCell ref="B19:B20"/>
    <mergeCell ref="C19:C20"/>
    <mergeCell ref="D19:D20"/>
    <mergeCell ref="B17:B18"/>
    <mergeCell ref="C17:C18"/>
    <mergeCell ref="D17:D18"/>
    <mergeCell ref="Z13:Z14"/>
    <mergeCell ref="W15:W16"/>
    <mergeCell ref="X15:X16"/>
    <mergeCell ref="Y15:Y16"/>
    <mergeCell ref="Z15:Z16"/>
    <mergeCell ref="F13:G13"/>
    <mergeCell ref="Z17:Z18"/>
    <mergeCell ref="A15:A16"/>
    <mergeCell ref="B15:B16"/>
    <mergeCell ref="C15:C16"/>
    <mergeCell ref="D15:D16"/>
    <mergeCell ref="A13:A14"/>
    <mergeCell ref="B13:B14"/>
    <mergeCell ref="C13:C14"/>
    <mergeCell ref="D13:D14"/>
    <mergeCell ref="Z11:Z12"/>
    <mergeCell ref="A11:A12"/>
    <mergeCell ref="B11:B12"/>
    <mergeCell ref="C11:C12"/>
    <mergeCell ref="D11:D12"/>
    <mergeCell ref="W11:W12"/>
    <mergeCell ref="X11:X12"/>
    <mergeCell ref="Y11:Y12"/>
    <mergeCell ref="W9:W10"/>
    <mergeCell ref="X9:X10"/>
    <mergeCell ref="Y9:Y10"/>
    <mergeCell ref="Z9:Z10"/>
    <mergeCell ref="A9:A10"/>
    <mergeCell ref="B9:B10"/>
    <mergeCell ref="C9:C10"/>
    <mergeCell ref="D9:D10"/>
    <mergeCell ref="A1:Z1"/>
    <mergeCell ref="A2:Z2"/>
    <mergeCell ref="A7:A8"/>
    <mergeCell ref="B7:B8"/>
    <mergeCell ref="C7:C8"/>
    <mergeCell ref="D7:D8"/>
    <mergeCell ref="W7:W8"/>
    <mergeCell ref="X7:X8"/>
    <mergeCell ref="Y7:Y8"/>
    <mergeCell ref="Z7:Z8"/>
    <mergeCell ref="W13:W14"/>
    <mergeCell ref="X13:X14"/>
    <mergeCell ref="Y13:Y14"/>
    <mergeCell ref="W17:W18"/>
    <mergeCell ref="X17:X18"/>
    <mergeCell ref="Y17:Y18"/>
    <mergeCell ref="W21:W22"/>
    <mergeCell ref="X21:X22"/>
    <mergeCell ref="W23:W24"/>
    <mergeCell ref="W29:W30"/>
    <mergeCell ref="X23:X24"/>
    <mergeCell ref="W27:W28"/>
    <mergeCell ref="X27:X28"/>
    <mergeCell ref="W35:W36"/>
    <mergeCell ref="F37:G37"/>
    <mergeCell ref="W37:W38"/>
    <mergeCell ref="T37:U37"/>
  </mergeCells>
  <printOptions horizontalCentered="1"/>
  <pageMargins left="0.3937007874015748" right="0.16" top="0.5905511811023623" bottom="0.5905511811023623" header="0.5118110236220472" footer="0.5118110236220472"/>
  <pageSetup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6"/>
  <sheetViews>
    <sheetView showZeros="0" workbookViewId="0" topLeftCell="A1">
      <selection activeCell="A1" sqref="A1:Z1"/>
    </sheetView>
  </sheetViews>
  <sheetFormatPr defaultColWidth="8.796875" defaultRowHeight="14.25"/>
  <cols>
    <col min="1" max="1" width="2.5" style="23" customWidth="1"/>
    <col min="2" max="3" width="5.5" style="47" customWidth="1"/>
    <col min="4" max="4" width="14.19921875" style="23" customWidth="1"/>
    <col min="5" max="5" width="1.8984375" style="23" customWidth="1"/>
    <col min="6" max="6" width="1.8984375" style="24" customWidth="1"/>
    <col min="7" max="7" width="4.5" style="23" customWidth="1"/>
    <col min="8" max="8" width="1.8984375" style="24" customWidth="1"/>
    <col min="9" max="9" width="4.5" style="23" customWidth="1"/>
    <col min="10" max="10" width="1.8984375" style="24" customWidth="1"/>
    <col min="11" max="11" width="4.5" style="23" customWidth="1"/>
    <col min="12" max="12" width="1.8984375" style="24" customWidth="1"/>
    <col min="13" max="13" width="4.5" style="23" customWidth="1"/>
    <col min="14" max="14" width="1.8984375" style="23" customWidth="1"/>
    <col min="15" max="15" width="4.5" style="24" customWidth="1"/>
    <col min="16" max="16" width="1.8984375" style="23" customWidth="1"/>
    <col min="17" max="17" width="4.5" style="23" customWidth="1"/>
    <col min="18" max="18" width="1.8984375" style="23" customWidth="1"/>
    <col min="19" max="19" width="4.5" style="24" customWidth="1"/>
    <col min="20" max="20" width="1.8984375" style="23" customWidth="1"/>
    <col min="21" max="21" width="4.5" style="24" customWidth="1"/>
    <col min="22" max="22" width="1.8984375" style="23" customWidth="1"/>
    <col min="23" max="24" width="5.5" style="23" customWidth="1"/>
    <col min="25" max="25" width="14.19921875" style="23" customWidth="1"/>
    <col min="26" max="26" width="2.5" style="23" customWidth="1"/>
    <col min="27" max="16384" width="2.59765625" style="25" customWidth="1"/>
  </cols>
  <sheetData>
    <row r="1" spans="1:26" s="93" customFormat="1" ht="26.25" customHeight="1">
      <c r="A1" s="306" t="s">
        <v>349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spans="1:26" ht="28.5" customHeight="1">
      <c r="A2" s="307" t="s">
        <v>341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</row>
    <row r="3" ht="13.5">
      <c r="Z3" s="265" t="s">
        <v>351</v>
      </c>
    </row>
    <row r="4" ht="13.5">
      <c r="Z4" s="245" t="s">
        <v>353</v>
      </c>
    </row>
    <row r="5" ht="18.75" customHeight="1"/>
    <row r="6" spans="1:26" ht="13.5">
      <c r="A6" s="25"/>
      <c r="D6" s="25"/>
      <c r="E6" s="25" t="s">
        <v>342</v>
      </c>
      <c r="F6" s="90"/>
      <c r="G6" s="245" t="s">
        <v>2</v>
      </c>
      <c r="H6" s="90"/>
      <c r="I6" s="245" t="s">
        <v>343</v>
      </c>
      <c r="J6" s="90"/>
      <c r="K6" s="245" t="s">
        <v>344</v>
      </c>
      <c r="L6" s="90"/>
      <c r="M6" s="25"/>
      <c r="N6" s="25" t="s">
        <v>348</v>
      </c>
      <c r="O6" s="25"/>
      <c r="P6" s="25" t="s">
        <v>344</v>
      </c>
      <c r="Q6" s="25"/>
      <c r="R6" s="25" t="s">
        <v>343</v>
      </c>
      <c r="S6" s="90"/>
      <c r="T6" s="25" t="s">
        <v>345</v>
      </c>
      <c r="U6" s="90"/>
      <c r="V6" s="25" t="s">
        <v>342</v>
      </c>
      <c r="W6" s="25"/>
      <c r="X6" s="25"/>
      <c r="Y6" s="25"/>
      <c r="Z6" s="25"/>
    </row>
    <row r="7" spans="1:26" ht="17.25" customHeight="1">
      <c r="A7" s="303">
        <v>1</v>
      </c>
      <c r="B7" s="21" t="str">
        <f>IF($A7="","",VLOOKUP($A7,'ﾃﾞｰﾀ14&amp;12'!$AG$3:$AJ$26,2,FALSE))</f>
        <v>白水</v>
      </c>
      <c r="C7" s="21" t="str">
        <f>IF($A7="","",VLOOKUP($A7,'ﾃﾞｰﾀ14&amp;12'!$AG$3:$AJ$26,3,FALSE))</f>
        <v>真澄</v>
      </c>
      <c r="D7" s="21" t="str">
        <f>IF($A7="","",VLOOKUP($A7,'ﾃﾞｰﾀ14&amp;12'!$AG$3:$AJ$26,4,FALSE))</f>
        <v>(大・LOB.TA）</v>
      </c>
      <c r="E7" s="225"/>
      <c r="F7" s="225"/>
      <c r="G7" s="226"/>
      <c r="H7" s="308">
        <v>1</v>
      </c>
      <c r="I7" s="21" t="str">
        <f>IF(H7="","",VLOOKUP(H7,'ﾃﾞｰﾀ14&amp;12'!$AG$3:$AJ$26,2,FALSE))</f>
        <v>白水</v>
      </c>
      <c r="J7" s="35"/>
      <c r="K7" s="3"/>
      <c r="L7" s="35"/>
      <c r="M7" s="3"/>
      <c r="N7" s="3"/>
      <c r="O7" s="35"/>
      <c r="P7" s="3"/>
      <c r="Q7" s="3"/>
      <c r="R7" s="316">
        <v>15</v>
      </c>
      <c r="S7" s="87" t="str">
        <f>IF(R7="","",VLOOKUP(R7,'ﾃﾞｰﾀ14&amp;12'!$AG$3:$AJ$26,2,FALSE))</f>
        <v>山田</v>
      </c>
      <c r="T7" s="37"/>
      <c r="U7" s="37"/>
      <c r="V7" s="4"/>
      <c r="W7" s="21" t="str">
        <f>IF($Z7="","",VLOOKUP($Z7,'ﾃﾞｰﾀ14&amp;12'!$AG$3:$AJ$26,2,FALSE))</f>
        <v>玉城</v>
      </c>
      <c r="X7" s="21" t="str">
        <f>IF($Z7="","",VLOOKUP($Z7,'ﾃﾞｰﾀ14&amp;12'!$AG$3:$AJ$26,3,FALSE))</f>
        <v>翔平</v>
      </c>
      <c r="Y7" s="21" t="str">
        <f>IF($Z7="","",VLOOKUP($Z7,'ﾃﾞｰﾀ14&amp;12'!$AG$3:$AJ$26,4,FALSE))</f>
        <v>(沖･ＪＩＮ　Ｊｒ)</v>
      </c>
      <c r="Z7" s="304">
        <v>13</v>
      </c>
    </row>
    <row r="8" spans="1:26" ht="17.25" customHeight="1">
      <c r="A8" s="303"/>
      <c r="B8" s="21" t="str">
        <f>IF($A7="","",VLOOKUP($A7,'ﾃﾞｰﾀ14&amp;12'!$AK$3:$AN$26,2,FALSE))</f>
        <v>廣岡</v>
      </c>
      <c r="C8" s="21" t="str">
        <f>IF($A7="","",VLOOKUP($A7,'ﾃﾞｰﾀ14&amp;12'!$AK$3:$AN$26,3,FALSE))</f>
        <v>亮輝</v>
      </c>
      <c r="D8" s="21" t="str">
        <f>IF($A7="","",VLOOKUP($A7,'ﾃﾞｰﾀ14&amp;12'!$AK$3:$AN$26,4,FALSE))</f>
        <v>(大･ﾌｧｰｽﾄTC)</v>
      </c>
      <c r="E8" s="10"/>
      <c r="F8" s="10"/>
      <c r="G8" s="36"/>
      <c r="H8" s="311"/>
      <c r="I8" s="88" t="str">
        <f>IF(H7="","",VLOOKUP(H7,'ﾃﾞｰﾀ14&amp;12'!$AK$3:$AN$26,2,FALSE))</f>
        <v>廣岡</v>
      </c>
      <c r="J8" s="35"/>
      <c r="K8" s="3"/>
      <c r="L8" s="35"/>
      <c r="M8" s="3"/>
      <c r="N8" s="3"/>
      <c r="O8" s="35"/>
      <c r="P8" s="3"/>
      <c r="Q8" s="3"/>
      <c r="R8" s="317"/>
      <c r="S8" s="88" t="str">
        <f>IF(R7="","",VLOOKUP(R7,'ﾃﾞｰﾀ14&amp;12'!$AK$3:$AN$26,2,FALSE))</f>
        <v>栗山</v>
      </c>
      <c r="T8" s="182"/>
      <c r="U8" s="35"/>
      <c r="V8" s="10"/>
      <c r="W8" s="21" t="str">
        <f>IF($Z7="","",VLOOKUP($Z7,'ﾃﾞｰﾀ14&amp;12'!$AK$3:$AN$26,2,FALSE))</f>
        <v>田村</v>
      </c>
      <c r="X8" s="21" t="str">
        <f>IF($Z7="","",VLOOKUP($Z7,'ﾃﾞｰﾀ14&amp;12'!$AK$3:$AN$26,3,FALSE))</f>
        <v>佳大</v>
      </c>
      <c r="Y8" s="21" t="str">
        <f>IF($Z7="","",VLOOKUP($Z7,'ﾃﾞｰﾀ14&amp;12'!$AK$3:$AN$26,4,FALSE))</f>
        <v>(沖･沖縄TE)</v>
      </c>
      <c r="Z8" s="304"/>
    </row>
    <row r="9" spans="1:26" ht="17.25" customHeight="1">
      <c r="A9" s="303">
        <v>2</v>
      </c>
      <c r="B9" s="21" t="str">
        <f>IF($A9="","",VLOOKUP($A9,'ﾃﾞｰﾀ14&amp;12'!$AG$3:$AJ$26,2,FALSE))</f>
        <v>中島</v>
      </c>
      <c r="C9" s="21" t="str">
        <f>IF($A9="","",VLOOKUP($A9,'ﾃﾞｰﾀ14&amp;12'!$AG$3:$AJ$26,3,FALSE))</f>
        <v>弘陽</v>
      </c>
      <c r="D9" s="21" t="str">
        <f>IF($A9="","",VLOOKUP($A9,'ﾃﾞｰﾀ14&amp;12'!$AG$3:$AJ$26,4,FALSE))</f>
        <v>(熊・熊本庭球塾）</v>
      </c>
      <c r="E9" s="4"/>
      <c r="F9" s="308">
        <v>2</v>
      </c>
      <c r="G9" s="186" t="str">
        <f>IF(F9="","",VLOOKUP(F9,'ﾃﾞｰﾀ14&amp;12'!$AG$3:$AJ$26,2,FALSE))</f>
        <v>中島</v>
      </c>
      <c r="H9" s="299">
        <v>83</v>
      </c>
      <c r="I9" s="298"/>
      <c r="J9" s="35"/>
      <c r="K9" s="3"/>
      <c r="L9" s="35"/>
      <c r="M9" s="321">
        <v>24</v>
      </c>
      <c r="N9" s="305" t="str">
        <f>IF(M9="","",VLOOKUP(M9,'ﾃﾞｰﾀ14&amp;12'!$AG$3:$AJ$26,2,FALSE))</f>
        <v>坂本</v>
      </c>
      <c r="O9" s="305"/>
      <c r="P9" s="3"/>
      <c r="Q9" s="3"/>
      <c r="R9" s="299">
        <v>86</v>
      </c>
      <c r="S9" s="298"/>
      <c r="T9" s="313">
        <v>15</v>
      </c>
      <c r="U9" s="87" t="str">
        <f>IF(T9="","",VLOOKUP(T9,'ﾃﾞｰﾀ14&amp;12'!$AG$3:$AJ$26,2,FALSE))</f>
        <v>山田</v>
      </c>
      <c r="V9" s="4"/>
      <c r="W9" s="21" t="str">
        <f>IF($Z9="","",VLOOKUP($Z9,'ﾃﾞｰﾀ14&amp;12'!$AG$3:$AJ$26,2,FALSE))</f>
        <v>田中</v>
      </c>
      <c r="X9" s="21" t="str">
        <f>IF($Z9="","",VLOOKUP($Z9,'ﾃﾞｰﾀ14&amp;12'!$AG$3:$AJ$26,3,FALSE))</f>
        <v>亮大</v>
      </c>
      <c r="Y9" s="21" t="str">
        <f>IF($Z9="","",VLOOKUP($Z9,'ﾃﾞｰﾀ14&amp;12'!$AG$3:$AJ$26,4,FALSE))</f>
        <v>(鹿･WATCJr)</v>
      </c>
      <c r="Z9" s="304">
        <v>14</v>
      </c>
    </row>
    <row r="10" spans="1:26" ht="17.25" customHeight="1">
      <c r="A10" s="303"/>
      <c r="B10" s="21" t="str">
        <f>IF($A9="","",VLOOKUP($A9,'ﾃﾞｰﾀ14&amp;12'!$AK$3:$AN$26,2,FALSE))</f>
        <v>掛林</v>
      </c>
      <c r="C10" s="21" t="str">
        <f>IF($A9="","",VLOOKUP($A9,'ﾃﾞｰﾀ14&amp;12'!$AK$3:$AN$26,3,FALSE))</f>
        <v>達樹</v>
      </c>
      <c r="D10" s="21" t="str">
        <f>IF($A9="","",VLOOKUP($A9,'ﾃﾞｰﾀ14&amp;12'!$AK$3:$AN$26,4,FALSE))</f>
        <v>(熊・熊本庭球塾）</v>
      </c>
      <c r="E10" s="6"/>
      <c r="F10" s="311"/>
      <c r="G10" s="185" t="str">
        <f>IF(F9="","",VLOOKUP(F9,'ﾃﾞｰﾀ14&amp;12'!$AK$3:$AN$26,2,FALSE))</f>
        <v>掛林</v>
      </c>
      <c r="H10" s="35"/>
      <c r="I10" s="39"/>
      <c r="J10" s="35"/>
      <c r="K10" s="3"/>
      <c r="L10" s="35"/>
      <c r="M10" s="321"/>
      <c r="N10" s="305" t="str">
        <f>IF(M9="","",VLOOKUP(M9,'ﾃﾞｰﾀ14&amp;12'!$AK$3:$AN$26,2,FALSE))</f>
        <v>島添</v>
      </c>
      <c r="O10" s="305"/>
      <c r="P10" s="3"/>
      <c r="Q10" s="3"/>
      <c r="R10" s="40"/>
      <c r="S10" s="35"/>
      <c r="T10" s="315"/>
      <c r="U10" s="88" t="str">
        <f>IF(T9="","",VLOOKUP(T9,'ﾃﾞｰﾀ14&amp;12'!$AK$3:$AN$26,2,FALSE))</f>
        <v>栗山</v>
      </c>
      <c r="V10" s="7"/>
      <c r="W10" s="21" t="str">
        <f>IF($Z9="","",VLOOKUP($Z9,'ﾃﾞｰﾀ14&amp;12'!$AK$3:$AN$26,2,FALSE))</f>
        <v>時岡</v>
      </c>
      <c r="X10" s="21" t="str">
        <f>IF($Z9="","",VLOOKUP($Z9,'ﾃﾞｰﾀ14&amp;12'!$AK$3:$AN$26,3,FALSE))</f>
        <v>悠</v>
      </c>
      <c r="Y10" s="21" t="str">
        <f>IF($Z9="","",VLOOKUP($Z9,'ﾃﾞｰﾀ14&amp;12'!$AK$3:$AN$26,4,FALSE))</f>
        <v>(鹿･NJT)</v>
      </c>
      <c r="Z10" s="304"/>
    </row>
    <row r="11" spans="1:26" ht="17.25" customHeight="1">
      <c r="A11" s="303">
        <v>3</v>
      </c>
      <c r="B11" s="21" t="str">
        <f>IF($A11="","",VLOOKUP($A11,'ﾃﾞｰﾀ14&amp;12'!$AG$3:$AJ$26,2,FALSE))</f>
        <v>新開</v>
      </c>
      <c r="C11" s="21" t="str">
        <f>IF($A11="","",VLOOKUP($A11,'ﾃﾞｰﾀ14&amp;12'!$AG$3:$AJ$26,3,FALSE))</f>
        <v>拓武</v>
      </c>
      <c r="D11" s="21" t="str">
        <f>IF($A11="","",VLOOKUP($A11,'ﾃﾞｰﾀ14&amp;12'!$AG$3:$AJ$26,4,FALSE))</f>
        <v>(佐･ﾌｧｲﾝﾋﾙｽﾞJr)</v>
      </c>
      <c r="E11" s="8"/>
      <c r="F11" s="299">
        <v>80</v>
      </c>
      <c r="G11" s="297"/>
      <c r="H11" s="35"/>
      <c r="I11" s="39"/>
      <c r="J11" s="313">
        <v>1</v>
      </c>
      <c r="K11" s="21" t="str">
        <f>IF(J11="","",VLOOKUP(J11,'ﾃﾞｰﾀ14&amp;12'!$AG$3:$AJ$26,2,FALSE))</f>
        <v>白水</v>
      </c>
      <c r="L11" s="35"/>
      <c r="M11" s="3"/>
      <c r="N11" s="322">
        <v>83</v>
      </c>
      <c r="O11" s="322"/>
      <c r="P11" s="316">
        <v>18</v>
      </c>
      <c r="Q11" s="186" t="str">
        <f>IF(P11="","",VLOOKUP(P11,'ﾃﾞｰﾀ14&amp;12'!$AG$3:$AJ$26,2,FALSE))</f>
        <v>槇</v>
      </c>
      <c r="R11" s="40"/>
      <c r="S11" s="35"/>
      <c r="T11" s="297">
        <v>83</v>
      </c>
      <c r="U11" s="298"/>
      <c r="V11" s="9"/>
      <c r="W11" s="21" t="str">
        <f>IF($Z11="","",VLOOKUP($Z11,'ﾃﾞｰﾀ14&amp;12'!$AG$3:$AJ$26,2,FALSE))</f>
        <v>山田</v>
      </c>
      <c r="X11" s="21" t="str">
        <f>IF($Z11="","",VLOOKUP($Z11,'ﾃﾞｰﾀ14&amp;12'!$AG$3:$AJ$26,3,FALSE))</f>
        <v>匠陛</v>
      </c>
      <c r="Y11" s="21" t="str">
        <f>IF($Z11="","",VLOOKUP($Z11,'ﾃﾞｰﾀ14&amp;12'!$AG$3:$AJ$26,4,FALSE))</f>
        <v>(佐・ｼﾞｮｲﾊﾟｰｸﾃﾆｽｾﾝﾀｰ)</v>
      </c>
      <c r="Z11" s="304">
        <v>15</v>
      </c>
    </row>
    <row r="12" spans="1:26" ht="17.25" customHeight="1">
      <c r="A12" s="303"/>
      <c r="B12" s="21" t="str">
        <f>IF($A11="","",VLOOKUP($A11,'ﾃﾞｰﾀ14&amp;12'!$AK$3:$AN$26,2,FALSE))</f>
        <v>大石</v>
      </c>
      <c r="C12" s="21" t="str">
        <f>IF($A11="","",VLOOKUP($A11,'ﾃﾞｰﾀ14&amp;12'!$AK$3:$AN$26,3,FALSE))</f>
        <v>航平</v>
      </c>
      <c r="D12" s="21" t="str">
        <f>IF($A11="","",VLOOKUP($A11,'ﾃﾞｰﾀ14&amp;12'!$AK$3:$AN$26,4,FALSE))</f>
        <v>(佐･ｲﾝﾌｨﾆﾃｨJr)</v>
      </c>
      <c r="E12" s="10"/>
      <c r="F12" s="10"/>
      <c r="G12" s="35"/>
      <c r="H12" s="35"/>
      <c r="I12" s="39"/>
      <c r="J12" s="315"/>
      <c r="K12" s="88" t="str">
        <f>IF(J11="","",VLOOKUP(J11,'ﾃﾞｰﾀ14&amp;12'!$AK$3:$AN$26,2,FALSE))</f>
        <v>廣岡</v>
      </c>
      <c r="L12" s="35"/>
      <c r="M12" s="3"/>
      <c r="N12" s="230"/>
      <c r="O12" s="35"/>
      <c r="P12" s="317"/>
      <c r="Q12" s="185" t="str">
        <f>IF(P11="","",VLOOKUP(P11,'ﾃﾞｰﾀ14&amp;12'!$AK$3:$AN$26,2,FALSE))</f>
        <v>西川</v>
      </c>
      <c r="R12" s="40"/>
      <c r="S12" s="35"/>
      <c r="T12" s="35"/>
      <c r="U12" s="35"/>
      <c r="V12" s="10"/>
      <c r="W12" s="21" t="str">
        <f>IF($Z11="","",VLOOKUP($Z11,'ﾃﾞｰﾀ14&amp;12'!$AK$3:$AN$26,2,FALSE))</f>
        <v>栗山</v>
      </c>
      <c r="X12" s="21" t="str">
        <f>IF($Z11="","",VLOOKUP($Z11,'ﾃﾞｰﾀ14&amp;12'!$AK$3:$AN$26,3,FALSE))</f>
        <v>拓也</v>
      </c>
      <c r="Y12" s="21" t="str">
        <f>IF($Z11="","",VLOOKUP($Z11,'ﾃﾞｰﾀ14&amp;12'!$AK$3:$AN$26,4,FALSE))</f>
        <v>(佐･太閤TC)</v>
      </c>
      <c r="Z12" s="304"/>
    </row>
    <row r="13" spans="1:26" ht="17.25" customHeight="1">
      <c r="A13" s="303">
        <v>4</v>
      </c>
      <c r="B13" s="21" t="str">
        <f>IF($A13="","",VLOOKUP($A13,'ﾃﾞｰﾀ14&amp;12'!$AG$3:$AJ$26,2,FALSE))</f>
        <v>坂本</v>
      </c>
      <c r="C13" s="21" t="str">
        <f>IF($A13="","",VLOOKUP($A13,'ﾃﾞｰﾀ14&amp;12'!$AG$3:$AJ$26,3,FALSE))</f>
        <v>龍一郎</v>
      </c>
      <c r="D13" s="21" t="str">
        <f>IF($A13="","",VLOOKUP($A13,'ﾃﾞｰﾀ14&amp;12'!$AG$3:$AJ$26,4,FALSE))</f>
        <v>(宮・日南TCＪｒ)</v>
      </c>
      <c r="E13" s="4"/>
      <c r="F13" s="293">
        <v>5</v>
      </c>
      <c r="G13" s="21" t="str">
        <f>IF(F13="","",VLOOKUP(F13,'ﾃﾞｰﾀ14&amp;12'!$AG$3:$AJ$26,2,FALSE))</f>
        <v>宮本</v>
      </c>
      <c r="H13" s="35"/>
      <c r="I13" s="39"/>
      <c r="J13" s="299" t="s">
        <v>1314</v>
      </c>
      <c r="K13" s="298"/>
      <c r="L13" s="35"/>
      <c r="M13" s="35"/>
      <c r="N13" s="40"/>
      <c r="O13" s="35"/>
      <c r="P13" s="299">
        <v>83</v>
      </c>
      <c r="Q13" s="298"/>
      <c r="R13" s="40"/>
      <c r="S13" s="35"/>
      <c r="T13" s="316">
        <v>16</v>
      </c>
      <c r="U13" s="87" t="str">
        <f>IF(T13="","",VLOOKUP(T13,'ﾃﾞｰﾀ14&amp;12'!$AG$3:$AJ$26,2,FALSE))</f>
        <v>東</v>
      </c>
      <c r="V13" s="4"/>
      <c r="W13" s="21" t="str">
        <f>IF($Z13="","",VLOOKUP($Z13,'ﾃﾞｰﾀ14&amp;12'!$AG$3:$AJ$26,2,FALSE))</f>
        <v>東</v>
      </c>
      <c r="X13" s="21" t="str">
        <f>IF($Z13="","",VLOOKUP($Z13,'ﾃﾞｰﾀ14&amp;12'!$AG$3:$AJ$26,3,FALSE))</f>
        <v>侑磨</v>
      </c>
      <c r="Y13" s="21" t="str">
        <f>IF($Z13="","",VLOOKUP($Z13,'ﾃﾞｰﾀ14&amp;12'!$AG$3:$AJ$26,4,FALSE))</f>
        <v>(鹿･STA)</v>
      </c>
      <c r="Z13" s="304">
        <v>16</v>
      </c>
    </row>
    <row r="14" spans="1:26" ht="17.25" customHeight="1">
      <c r="A14" s="303"/>
      <c r="B14" s="21" t="str">
        <f>IF($A13="","",VLOOKUP($A13,'ﾃﾞｰﾀ14&amp;12'!$AK$3:$AN$26,2,FALSE))</f>
        <v>川越</v>
      </c>
      <c r="C14" s="21" t="str">
        <f>IF($A13="","",VLOOKUP($A13,'ﾃﾞｰﾀ14&amp;12'!$AK$3:$AN$26,3,FALSE))</f>
        <v>玲恭</v>
      </c>
      <c r="D14" s="21" t="str">
        <f>IF($A13="","",VLOOKUP($A13,'ﾃﾞｰﾀ14&amp;12'!$AK$3:$AN$26,4,FALSE))</f>
        <v>(宮・日南TCＪｒ)</v>
      </c>
      <c r="E14" s="6"/>
      <c r="F14" s="317"/>
      <c r="G14" s="88" t="str">
        <f>IF(F13="","",VLOOKUP(F13,'ﾃﾞｰﾀ14&amp;12'!$AK$3:$AN$26,2,FALSE))</f>
        <v>國定</v>
      </c>
      <c r="H14" s="35"/>
      <c r="I14" s="39"/>
      <c r="J14" s="35"/>
      <c r="K14" s="39"/>
      <c r="L14" s="35"/>
      <c r="M14" s="35"/>
      <c r="N14" s="40"/>
      <c r="O14" s="35"/>
      <c r="P14" s="40"/>
      <c r="Q14" s="35"/>
      <c r="R14" s="40"/>
      <c r="S14" s="35"/>
      <c r="T14" s="317"/>
      <c r="U14" s="88" t="str">
        <f>IF(T13="","",VLOOKUP(T13,'ﾃﾞｰﾀ14&amp;12'!$AK$3:$AN$26,2,FALSE))</f>
        <v>牧田</v>
      </c>
      <c r="V14" s="7"/>
      <c r="W14" s="21" t="str">
        <f>IF($Z13="","",VLOOKUP($Z13,'ﾃﾞｰﾀ14&amp;12'!$AK$3:$AN$26,2,FALSE))</f>
        <v>牧田</v>
      </c>
      <c r="X14" s="21" t="str">
        <f>IF($Z13="","",VLOOKUP($Z13,'ﾃﾞｰﾀ14&amp;12'!$AK$3:$AN$26,3,FALSE))</f>
        <v>昂也</v>
      </c>
      <c r="Y14" s="21" t="str">
        <f>IF($Z13="","",VLOOKUP($Z13,'ﾃﾞｰﾀ14&amp;12'!$AK$3:$AN$26,4,FALSE))</f>
        <v>(鹿･松野Jr)</v>
      </c>
      <c r="Z14" s="304"/>
    </row>
    <row r="15" spans="1:26" ht="17.25" customHeight="1">
      <c r="A15" s="303">
        <v>5</v>
      </c>
      <c r="B15" s="21" t="str">
        <f>IF($A15="","",VLOOKUP($A15,'ﾃﾞｰﾀ14&amp;12'!$AG$3:$AJ$26,2,FALSE))</f>
        <v>宮本</v>
      </c>
      <c r="C15" s="21" t="str">
        <f>IF($A15="","",VLOOKUP($A15,'ﾃﾞｰﾀ14&amp;12'!$AG$3:$AJ$26,3,FALSE))</f>
        <v>航輔</v>
      </c>
      <c r="D15" s="21" t="str">
        <f>IF($A15="","",VLOOKUP($A15,'ﾃﾞｰﾀ14&amp;12'!$AG$3:$AJ$26,4,FALSE))</f>
        <v>(福･筑紫野LTC)</v>
      </c>
      <c r="E15" s="8"/>
      <c r="F15" s="299">
        <v>82</v>
      </c>
      <c r="G15" s="298"/>
      <c r="H15" s="313">
        <v>5</v>
      </c>
      <c r="I15" s="186" t="str">
        <f>IF(H15="","",VLOOKUP(H15,'ﾃﾞｰﾀ14&amp;12'!$AG$3:$AJ$26,2,FALSE))</f>
        <v>宮本</v>
      </c>
      <c r="J15" s="35"/>
      <c r="K15" s="39"/>
      <c r="L15" s="35"/>
      <c r="M15" s="35"/>
      <c r="N15" s="40"/>
      <c r="O15" s="35"/>
      <c r="P15" s="40"/>
      <c r="Q15" s="35"/>
      <c r="R15" s="313">
        <v>18</v>
      </c>
      <c r="S15" s="186" t="str">
        <f>IF(R15="","",VLOOKUP(R15,'ﾃﾞｰﾀ14&amp;12'!$AG$3:$AJ$26,2,FALSE))</f>
        <v>槇</v>
      </c>
      <c r="T15" s="299">
        <v>81</v>
      </c>
      <c r="U15" s="298"/>
      <c r="V15" s="9"/>
      <c r="W15" s="21" t="str">
        <f>IF($Z15="","",VLOOKUP($Z15,'ﾃﾞｰﾀ14&amp;12'!$AG$3:$AJ$26,2,FALSE))</f>
        <v>井口</v>
      </c>
      <c r="X15" s="21" t="str">
        <f>IF($Z15="","",VLOOKUP($Z15,'ﾃﾞｰﾀ14&amp;12'!$AG$3:$AJ$26,3,FALSE))</f>
        <v>仁平</v>
      </c>
      <c r="Y15" s="21" t="str">
        <f>IF($Z15="","",VLOOKUP($Z15,'ﾃﾞｰﾀ14&amp;12'!$AG$3:$AJ$26,4,FALSE))</f>
        <v>(宮・ｼｰｶﾞｲｱTC)</v>
      </c>
      <c r="Z15" s="304">
        <v>17</v>
      </c>
    </row>
    <row r="16" spans="1:26" ht="17.25" customHeight="1">
      <c r="A16" s="303"/>
      <c r="B16" s="21" t="str">
        <f>IF($A15="","",VLOOKUP($A15,'ﾃﾞｰﾀ14&amp;12'!$AK$3:$AN$26,2,FALSE))</f>
        <v>國定</v>
      </c>
      <c r="C16" s="21" t="str">
        <f>IF($A15="","",VLOOKUP($A15,'ﾃﾞｰﾀ14&amp;12'!$AK$3:$AN$26,3,FALSE))</f>
        <v>慶太郎</v>
      </c>
      <c r="D16" s="21" t="str">
        <f>IF($A15="","",VLOOKUP($A15,'ﾃﾞｰﾀ14&amp;12'!$AK$3:$AN$26,4,FALSE))</f>
        <v>(福･ﾌﾞﾗｲﾄﾃﾆｽｾﾝﾀｰ)</v>
      </c>
      <c r="E16" s="5"/>
      <c r="F16" s="10"/>
      <c r="G16" s="39"/>
      <c r="H16" s="315"/>
      <c r="I16" s="185" t="str">
        <f>IF(H15="","",VLOOKUP(H15,'ﾃﾞｰﾀ14&amp;12'!$AK$3:$AN$26,2,FALSE))</f>
        <v>國定</v>
      </c>
      <c r="J16" s="35"/>
      <c r="K16" s="39"/>
      <c r="L16" s="35"/>
      <c r="M16" s="35"/>
      <c r="N16" s="40"/>
      <c r="O16" s="35"/>
      <c r="P16" s="40"/>
      <c r="Q16" s="35"/>
      <c r="R16" s="315"/>
      <c r="S16" s="185" t="str">
        <f>IF(R15="","",VLOOKUP(R15,'ﾃﾞｰﾀ14&amp;12'!$AK$3:$AN$26,2,FALSE))</f>
        <v>西川</v>
      </c>
      <c r="T16" s="40"/>
      <c r="U16" s="35"/>
      <c r="V16" s="5"/>
      <c r="W16" s="21" t="str">
        <f>IF($Z15="","",VLOOKUP($Z15,'ﾃﾞｰﾀ14&amp;12'!$AK$3:$AN$26,2,FALSE))</f>
        <v>吉弘</v>
      </c>
      <c r="X16" s="21" t="str">
        <f>IF($Z15="","",VLOOKUP($Z15,'ﾃﾞｰﾀ14&amp;12'!$AK$3:$AN$26,3,FALSE))</f>
        <v>幸平</v>
      </c>
      <c r="Y16" s="21" t="str">
        <f>IF($Z15="","",VLOOKUP($Z15,'ﾃﾞｰﾀ14&amp;12'!$AK$3:$AN$26,4,FALSE))</f>
        <v>(宮・ｼｰｶﾞｲｱTC)</v>
      </c>
      <c r="Z16" s="304"/>
    </row>
    <row r="17" spans="1:26" ht="17.25" customHeight="1">
      <c r="A17" s="303">
        <v>6</v>
      </c>
      <c r="B17" s="21" t="str">
        <f>IF($A17="","",VLOOKUP($A17,'ﾃﾞｰﾀ14&amp;12'!$AG$3:$AJ$26,2,FALSE))</f>
        <v>中井</v>
      </c>
      <c r="C17" s="21" t="str">
        <f>IF($A17="","",VLOOKUP($A17,'ﾃﾞｰﾀ14&amp;12'!$AG$3:$AJ$26,3,FALSE))</f>
        <v>雄也</v>
      </c>
      <c r="D17" s="21" t="str">
        <f>IF($A17="","",VLOOKUP($A17,'ﾃﾞｰﾀ14&amp;12'!$AG$3:$AJ$26,4,FALSE))</f>
        <v>(大･NTC)</v>
      </c>
      <c r="E17" s="4"/>
      <c r="F17" s="4"/>
      <c r="G17" s="38"/>
      <c r="H17" s="299">
        <v>80</v>
      </c>
      <c r="I17" s="297"/>
      <c r="J17" s="35"/>
      <c r="K17" s="39"/>
      <c r="L17" s="313">
        <v>7</v>
      </c>
      <c r="M17" s="87" t="str">
        <f>IF(L17="","",VLOOKUP(L17,'ﾃﾞｰﾀ14&amp;12'!$AG$3:$AJ$26,2,FALSE))</f>
        <v>笛木</v>
      </c>
      <c r="N17" s="313">
        <v>24</v>
      </c>
      <c r="O17" s="87" t="str">
        <f>IF(N17="","",VLOOKUP(N17,'ﾃﾞｰﾀ14&amp;12'!$AG$3:$AJ$26,2,FALSE))</f>
        <v>坂本</v>
      </c>
      <c r="P17" s="40"/>
      <c r="Q17" s="35"/>
      <c r="R17" s="297">
        <v>82</v>
      </c>
      <c r="S17" s="298"/>
      <c r="T17" s="41"/>
      <c r="U17" s="37"/>
      <c r="V17" s="4"/>
      <c r="W17" s="21" t="str">
        <f>IF($Z17="","",VLOOKUP($Z17,'ﾃﾞｰﾀ14&amp;12'!$AG$3:$AJ$26,2,FALSE))</f>
        <v>槇</v>
      </c>
      <c r="X17" s="21" t="str">
        <f>IF($Z17="","",VLOOKUP($Z17,'ﾃﾞｰﾀ14&amp;12'!$AG$3:$AJ$26,3,FALSE))</f>
        <v>航陽</v>
      </c>
      <c r="Y17" s="21" t="str">
        <f>IF($Z17="","",VLOOKUP($Z17,'ﾃﾞｰﾀ14&amp;12'!$AG$3:$AJ$26,4,FALSE))</f>
        <v>(佐･IDS)</v>
      </c>
      <c r="Z17" s="304">
        <v>18</v>
      </c>
    </row>
    <row r="18" spans="1:26" ht="17.25" customHeight="1">
      <c r="A18" s="303"/>
      <c r="B18" s="21" t="str">
        <f>IF($A17="","",VLOOKUP($A17,'ﾃﾞｰﾀ14&amp;12'!$AK$3:$AN$26,2,FALSE))</f>
        <v>香下</v>
      </c>
      <c r="C18" s="21" t="str">
        <f>IF($A17="","",VLOOKUP($A17,'ﾃﾞｰﾀ14&amp;12'!$AK$3:$AN$26,3,FALSE))</f>
        <v>敦優</v>
      </c>
      <c r="D18" s="21" t="str">
        <f>IF($A17="","",VLOOKUP($A17,'ﾃﾞｰﾀ14&amp;12'!$AK$3:$AN$26,4,FALSE))</f>
        <v>(大･宇佐LTC)</v>
      </c>
      <c r="E18" s="10"/>
      <c r="F18" s="10"/>
      <c r="G18" s="35"/>
      <c r="H18" s="35"/>
      <c r="I18" s="3"/>
      <c r="J18" s="35"/>
      <c r="K18" s="39"/>
      <c r="L18" s="315"/>
      <c r="M18" s="88" t="str">
        <f>IF(L17="","",VLOOKUP(L17,'ﾃﾞｰﾀ14&amp;12'!$AK$3:$AN$26,2,FALSE))</f>
        <v>九島</v>
      </c>
      <c r="N18" s="315"/>
      <c r="O18" s="88" t="str">
        <f>IF(N17="","",VLOOKUP(N17,'ﾃﾞｰﾀ14&amp;12'!$AK$3:$AN$26,2,FALSE))</f>
        <v>島添</v>
      </c>
      <c r="P18" s="40"/>
      <c r="Q18" s="35"/>
      <c r="R18" s="3"/>
      <c r="S18" s="35"/>
      <c r="T18" s="35"/>
      <c r="U18" s="35"/>
      <c r="V18" s="10"/>
      <c r="W18" s="21" t="str">
        <f>IF($Z17="","",VLOOKUP($Z17,'ﾃﾞｰﾀ14&amp;12'!$AK$3:$AN$26,2,FALSE))</f>
        <v>西川</v>
      </c>
      <c r="X18" s="21" t="str">
        <f>IF($Z17="","",VLOOKUP($Z17,'ﾃﾞｰﾀ14&amp;12'!$AK$3:$AN$26,3,FALSE))</f>
        <v>俊洋</v>
      </c>
      <c r="Y18" s="21" t="str">
        <f>IF($Z17="","",VLOOKUP($Z17,'ﾃﾞｰﾀ14&amp;12'!$AK$3:$AN$26,4,FALSE))</f>
        <v>(佐･IDS)</v>
      </c>
      <c r="Z18" s="304"/>
    </row>
    <row r="19" spans="1:26" ht="17.25" customHeight="1">
      <c r="A19" s="303">
        <v>7</v>
      </c>
      <c r="B19" s="21" t="str">
        <f>IF($A19="","",VLOOKUP($A19,'ﾃﾞｰﾀ14&amp;12'!$AG$3:$AJ$26,2,FALSE))</f>
        <v>笛木</v>
      </c>
      <c r="C19" s="21" t="str">
        <f>IF($A19="","",VLOOKUP($A19,'ﾃﾞｰﾀ14&amp;12'!$AG$3:$AJ$26,3,FALSE))</f>
        <v>理津也</v>
      </c>
      <c r="D19" s="21" t="str">
        <f>IF($A19="","",VLOOKUP($A19,'ﾃﾞｰﾀ14&amp;12'!$AG$3:$AJ$26,4,FALSE))</f>
        <v>(大･ＢＥＫＩＴＴ)</v>
      </c>
      <c r="E19" s="4"/>
      <c r="F19" s="4"/>
      <c r="G19" s="37"/>
      <c r="H19" s="308">
        <v>7</v>
      </c>
      <c r="I19" s="21" t="str">
        <f>IF(H19="","",VLOOKUP(H19,'ﾃﾞｰﾀ14&amp;12'!$AG$3:$AJ$26,2,FALSE))</f>
        <v>笛木</v>
      </c>
      <c r="J19" s="35"/>
      <c r="K19" s="39"/>
      <c r="L19" s="299">
        <v>85</v>
      </c>
      <c r="M19" s="297"/>
      <c r="N19" s="297">
        <v>85</v>
      </c>
      <c r="O19" s="297"/>
      <c r="P19" s="40"/>
      <c r="Q19" s="35"/>
      <c r="R19" s="316">
        <v>21</v>
      </c>
      <c r="S19" s="87" t="str">
        <f>IF(R19="","",VLOOKUP(R19,'ﾃﾞｰﾀ14&amp;12'!$AG$3:$AJ$26,2,FALSE))</f>
        <v>真﨑</v>
      </c>
      <c r="T19" s="37"/>
      <c r="U19" s="37"/>
      <c r="V19" s="4"/>
      <c r="W19" s="21" t="str">
        <f>IF($Z19="","",VLOOKUP($Z19,'ﾃﾞｰﾀ14&amp;12'!$AG$3:$AJ$26,2,FALSE))</f>
        <v>西野</v>
      </c>
      <c r="X19" s="21" t="str">
        <f>IF($Z19="","",VLOOKUP($Z19,'ﾃﾞｰﾀ14&amp;12'!$AG$3:$AJ$26,3,FALSE))</f>
        <v>拓郎</v>
      </c>
      <c r="Y19" s="21" t="str">
        <f>IF($Z19="","",VLOOKUP($Z19,'ﾃﾞｰﾀ14&amp;12'!$AG$3:$AJ$26,4,FALSE))</f>
        <v>(長・佐世保ＬTC)</v>
      </c>
      <c r="Z19" s="304">
        <v>19</v>
      </c>
    </row>
    <row r="20" spans="1:26" ht="17.25" customHeight="1">
      <c r="A20" s="303"/>
      <c r="B20" s="21" t="str">
        <f>IF($A19="","",VLOOKUP($A19,'ﾃﾞｰﾀ14&amp;12'!$AK$3:$AN$26,2,FALSE))</f>
        <v>九島</v>
      </c>
      <c r="C20" s="21" t="str">
        <f>IF($A19="","",VLOOKUP($A19,'ﾃﾞｰﾀ14&amp;12'!$AK$3:$AN$26,3,FALSE))</f>
        <v>光佑</v>
      </c>
      <c r="D20" s="21" t="str">
        <f>IF($A19="","",VLOOKUP($A19,'ﾃﾞｰﾀ14&amp;12'!$AK$3:$AN$26,4,FALSE))</f>
        <v>(大･ＢＥＫＩＴＴ)</v>
      </c>
      <c r="E20" s="5"/>
      <c r="F20" s="10"/>
      <c r="G20" s="39"/>
      <c r="H20" s="317"/>
      <c r="I20" s="88" t="str">
        <f>IF(H19="","",VLOOKUP(H19,'ﾃﾞｰﾀ14&amp;12'!$AK$3:$AN$26,2,FALSE))</f>
        <v>九島</v>
      </c>
      <c r="J20" s="35"/>
      <c r="K20" s="39"/>
      <c r="L20" s="35"/>
      <c r="M20" s="35"/>
      <c r="N20" s="35"/>
      <c r="O20" s="35"/>
      <c r="P20" s="40"/>
      <c r="Q20" s="35"/>
      <c r="R20" s="317"/>
      <c r="S20" s="88" t="str">
        <f>IF(R19="","",VLOOKUP(R19,'ﾃﾞｰﾀ14&amp;12'!$AK$3:$AN$26,2,FALSE))</f>
        <v>材木</v>
      </c>
      <c r="T20" s="182"/>
      <c r="U20" s="35"/>
      <c r="V20" s="10"/>
      <c r="W20" s="21" t="str">
        <f>IF($Z19="","",VLOOKUP($Z19,'ﾃﾞｰﾀ14&amp;12'!$AK$3:$AN$26,2,FALSE))</f>
        <v>江代</v>
      </c>
      <c r="X20" s="21" t="str">
        <f>IF($Z19="","",VLOOKUP($Z19,'ﾃﾞｰﾀ14&amp;12'!$AK$3:$AN$26,3,FALSE))</f>
        <v>光甫</v>
      </c>
      <c r="Y20" s="21" t="str">
        <f>IF($Z19="","",VLOOKUP($Z19,'ﾃﾞｰﾀ14&amp;12'!$AK$3:$AN$26,4,FALSE))</f>
        <v>(長・佐世保ＬTC)</v>
      </c>
      <c r="Z20" s="304"/>
    </row>
    <row r="21" spans="1:26" ht="17.25" customHeight="1">
      <c r="A21" s="303">
        <v>8</v>
      </c>
      <c r="B21" s="21" t="str">
        <f>IF($A21="","",VLOOKUP($A21,'ﾃﾞｰﾀ14&amp;12'!$AG$3:$AJ$26,2,FALSE))</f>
        <v>宮城</v>
      </c>
      <c r="C21" s="21" t="str">
        <f>IF($A21="","",VLOOKUP($A21,'ﾃﾞｰﾀ14&amp;12'!$AG$3:$AJ$26,3,FALSE))</f>
        <v>陵太</v>
      </c>
      <c r="D21" s="21" t="str">
        <f>IF($A21="","",VLOOKUP($A21,'ﾃﾞｰﾀ14&amp;12'!$AG$3:$AJ$26,4,FALSE))</f>
        <v>(沖･ﾁｰﾑHOP)</v>
      </c>
      <c r="E21" s="4"/>
      <c r="F21" s="293">
        <v>8</v>
      </c>
      <c r="G21" s="186" t="str">
        <f>IF(F21="","",VLOOKUP(F21,'ﾃﾞｰﾀ14&amp;12'!$AG$3:$AJ$26,2,FALSE))</f>
        <v>宮城</v>
      </c>
      <c r="H21" s="299">
        <v>82</v>
      </c>
      <c r="I21" s="298"/>
      <c r="J21" s="35"/>
      <c r="K21" s="39"/>
      <c r="L21" s="35"/>
      <c r="M21" s="35"/>
      <c r="N21" s="35"/>
      <c r="O21" s="35"/>
      <c r="P21" s="40"/>
      <c r="Q21" s="35"/>
      <c r="R21" s="299">
        <v>83</v>
      </c>
      <c r="S21" s="298"/>
      <c r="T21" s="313">
        <v>21</v>
      </c>
      <c r="U21" s="87" t="str">
        <f>IF(T21="","",VLOOKUP(T21,'ﾃﾞｰﾀ14&amp;12'!$AG$3:$AJ$26,2,FALSE))</f>
        <v>真﨑</v>
      </c>
      <c r="V21" s="4"/>
      <c r="W21" s="21" t="str">
        <f>IF($Z21="","",VLOOKUP($Z21,'ﾃﾞｰﾀ14&amp;12'!$AG$3:$AJ$26,2,FALSE))</f>
        <v>栗原</v>
      </c>
      <c r="X21" s="21" t="str">
        <f>IF($Z21="","",VLOOKUP($Z21,'ﾃﾞｰﾀ14&amp;12'!$AG$3:$AJ$26,3,FALSE))</f>
        <v>侑也</v>
      </c>
      <c r="Y21" s="21" t="str">
        <f>IF($Z21="","",VLOOKUP($Z21,'ﾃﾞｰﾀ14&amp;12'!$AG$3:$AJ$26,4,FALSE))</f>
        <v>(大･ﾌｧｰｽﾄTC)</v>
      </c>
      <c r="Z21" s="304">
        <v>20</v>
      </c>
    </row>
    <row r="22" spans="1:26" ht="17.25" customHeight="1">
      <c r="A22" s="303"/>
      <c r="B22" s="21" t="str">
        <f>IF($A21="","",VLOOKUP($A21,'ﾃﾞｰﾀ14&amp;12'!$AK$3:$AN$26,2,FALSE))</f>
        <v>吉濱</v>
      </c>
      <c r="C22" s="21" t="str">
        <f>IF($A21="","",VLOOKUP($A21,'ﾃﾞｰﾀ14&amp;12'!$AK$3:$AN$26,3,FALSE))</f>
        <v>亨一</v>
      </c>
      <c r="D22" s="21" t="str">
        <f>IF($A21="","",VLOOKUP($A21,'ﾃﾞｰﾀ14&amp;12'!$AK$3:$AN$26,4,FALSE))</f>
        <v>(沖･宮城小)</v>
      </c>
      <c r="E22" s="6"/>
      <c r="F22" s="317"/>
      <c r="G22" s="185" t="str">
        <f>IF(F21="","",VLOOKUP(F21,'ﾃﾞｰﾀ14&amp;12'!$AK$3:$AN$26,2,FALSE))</f>
        <v>吉濱</v>
      </c>
      <c r="H22" s="35"/>
      <c r="I22" s="39"/>
      <c r="J22" s="35"/>
      <c r="K22" s="39"/>
      <c r="L22" s="35"/>
      <c r="M22" s="35"/>
      <c r="N22" s="35"/>
      <c r="O22" s="35"/>
      <c r="P22" s="40"/>
      <c r="Q22" s="35"/>
      <c r="R22" s="40"/>
      <c r="S22" s="35"/>
      <c r="T22" s="315"/>
      <c r="U22" s="88" t="str">
        <f>IF(T21="","",VLOOKUP(T21,'ﾃﾞｰﾀ14&amp;12'!$AK$3:$AN$26,2,FALSE))</f>
        <v>材木</v>
      </c>
      <c r="V22" s="7"/>
      <c r="W22" s="21" t="str">
        <f>IF($Z21="","",VLOOKUP($Z21,'ﾃﾞｰﾀ14&amp;12'!$AK$3:$AN$26,2,FALSE))</f>
        <v>首藤</v>
      </c>
      <c r="X22" s="21" t="str">
        <f>IF($Z21="","",VLOOKUP($Z21,'ﾃﾞｰﾀ14&amp;12'!$AK$3:$AN$26,3,FALSE))</f>
        <v>慎ﾉ介</v>
      </c>
      <c r="Y22" s="21" t="str">
        <f>IF($Z21="","",VLOOKUP($Z21,'ﾃﾞｰﾀ14&amp;12'!$AK$3:$AN$26,4,FALSE))</f>
        <v>(大･大分Jr)</v>
      </c>
      <c r="Z22" s="304"/>
    </row>
    <row r="23" spans="1:26" ht="17.25" customHeight="1">
      <c r="A23" s="303">
        <v>9</v>
      </c>
      <c r="B23" s="21" t="str">
        <f>IF($A23="","",VLOOKUP($A23,'ﾃﾞｰﾀ14&amp;12'!$AG$3:$AJ$26,2,FALSE))</f>
        <v>藤井</v>
      </c>
      <c r="C23" s="21" t="str">
        <f>IF($A23="","",VLOOKUP($A23,'ﾃﾞｰﾀ14&amp;12'!$AG$3:$AJ$26,3,FALSE))</f>
        <v>俊吾</v>
      </c>
      <c r="D23" s="21" t="str">
        <f>IF($A23="","",VLOOKUP($A23,'ﾃﾞｰﾀ14&amp;12'!$AG$3:$AJ$26,4,FALSE))</f>
        <v>(長・ﾄﾚﾃﾞｨｱTC）</v>
      </c>
      <c r="E23" s="8"/>
      <c r="F23" s="299">
        <v>81</v>
      </c>
      <c r="G23" s="297"/>
      <c r="H23" s="35"/>
      <c r="I23" s="39"/>
      <c r="J23" s="313">
        <v>7</v>
      </c>
      <c r="K23" s="186" t="str">
        <f>IF(J23="","",VLOOKUP(J23,'ﾃﾞｰﾀ14&amp;12'!$AG$3:$AJ$26,2,FALSE))</f>
        <v>笛木</v>
      </c>
      <c r="L23" s="35"/>
      <c r="M23" s="35"/>
      <c r="N23" s="35"/>
      <c r="O23" s="35"/>
      <c r="P23" s="313">
        <v>24</v>
      </c>
      <c r="Q23" s="186" t="str">
        <f>IF(P23="","",VLOOKUP(P23,'ﾃﾞｰﾀ14&amp;12'!$AG$3:$AJ$26,2,FALSE))</f>
        <v>坂本</v>
      </c>
      <c r="R23" s="40"/>
      <c r="S23" s="35"/>
      <c r="T23" s="297">
        <v>83</v>
      </c>
      <c r="U23" s="298"/>
      <c r="V23" s="9"/>
      <c r="W23" s="21" t="str">
        <f>IF($Z23="","",VLOOKUP($Z23,'ﾃﾞｰﾀ14&amp;12'!$AG$3:$AJ$26,2,FALSE))</f>
        <v>真﨑</v>
      </c>
      <c r="X23" s="21" t="str">
        <f>IF($Z23="","",VLOOKUP($Z23,'ﾃﾞｰﾀ14&amp;12'!$AG$3:$AJ$26,3,FALSE))</f>
        <v>一溪</v>
      </c>
      <c r="Y23" s="21" t="str">
        <f>IF($Z23="","",VLOOKUP($Z23,'ﾃﾞｰﾀ14&amp;12'!$AG$3:$AJ$26,4,FALSE))</f>
        <v>(佐・ｳｨﾝﾌﾞﾙﾄﾞﾝ九州TC)</v>
      </c>
      <c r="Z23" s="304">
        <v>21</v>
      </c>
    </row>
    <row r="24" spans="1:26" ht="17.25" customHeight="1">
      <c r="A24" s="303"/>
      <c r="B24" s="21" t="str">
        <f>IF($A23="","",VLOOKUP($A23,'ﾃﾞｰﾀ14&amp;12'!$AK$3:$AN$26,2,FALSE))</f>
        <v>橋川</v>
      </c>
      <c r="C24" s="21" t="str">
        <f>IF($A23="","",VLOOKUP($A23,'ﾃﾞｰﾀ14&amp;12'!$AK$3:$AN$26,3,FALSE))</f>
        <v>泰典</v>
      </c>
      <c r="D24" s="21" t="str">
        <f>IF($A23="","",VLOOKUP($A23,'ﾃﾞｰﾀ14&amp;12'!$AK$3:$AN$26,4,FALSE))</f>
        <v>(長・長与南小）</v>
      </c>
      <c r="E24" s="5"/>
      <c r="F24" s="10"/>
      <c r="G24" s="3"/>
      <c r="H24" s="35"/>
      <c r="I24" s="39"/>
      <c r="J24" s="315"/>
      <c r="K24" s="185" t="str">
        <f>IF(J23="","",VLOOKUP(J23,'ﾃﾞｰﾀ14&amp;12'!$AK$3:$AN$26,2,FALSE))</f>
        <v>九島</v>
      </c>
      <c r="L24" s="35"/>
      <c r="M24" s="35"/>
      <c r="N24" s="35"/>
      <c r="O24" s="35"/>
      <c r="P24" s="315"/>
      <c r="Q24" s="185" t="str">
        <f>IF(P23="","",VLOOKUP(P23,'ﾃﾞｰﾀ14&amp;12'!$AK$3:$AN$26,2,FALSE))</f>
        <v>島添</v>
      </c>
      <c r="R24" s="40"/>
      <c r="S24" s="35"/>
      <c r="T24" s="3"/>
      <c r="U24" s="35"/>
      <c r="V24" s="5"/>
      <c r="W24" s="21" t="str">
        <f>IF($Z23="","",VLOOKUP($Z23,'ﾃﾞｰﾀ14&amp;12'!$AK$3:$AN$26,2,FALSE))</f>
        <v>材木</v>
      </c>
      <c r="X24" s="21" t="str">
        <f>IF($Z23="","",VLOOKUP($Z23,'ﾃﾞｰﾀ14&amp;12'!$AK$3:$AN$26,3,FALSE))</f>
        <v>力</v>
      </c>
      <c r="Y24" s="21" t="str">
        <f>IF($Z23="","",VLOOKUP($Z23,'ﾃﾞｰﾀ14&amp;12'!$AK$3:$AN$26,4,FALSE))</f>
        <v>(佐・ｳｨﾝﾌﾞﾙﾄﾞﾝ九州TC)</v>
      </c>
      <c r="Z24" s="304"/>
    </row>
    <row r="25" spans="1:26" ht="17.25" customHeight="1">
      <c r="A25" s="303">
        <v>10</v>
      </c>
      <c r="B25" s="21" t="str">
        <f>IF($A25="","",VLOOKUP($A25,'ﾃﾞｰﾀ14&amp;12'!$AG$3:$AJ$26,2,FALSE))</f>
        <v>村上</v>
      </c>
      <c r="C25" s="21" t="str">
        <f>IF($A25="","",VLOOKUP($A25,'ﾃﾞｰﾀ14&amp;12'!$AG$3:$AJ$26,3,FALSE))</f>
        <v>孝利</v>
      </c>
      <c r="D25" s="21" t="str">
        <f>IF($A25="","",VLOOKUP($A25,'ﾃﾞｰﾀ14&amp;12'!$AG$3:$AJ$26,4,FALSE))</f>
        <v>(熊・熊本庭球塾）</v>
      </c>
      <c r="E25" s="4"/>
      <c r="F25" s="293">
        <v>11</v>
      </c>
      <c r="G25" s="21" t="str">
        <f>IF(F25="","",VLOOKUP(F25,'ﾃﾞｰﾀ14&amp;12'!$AG$3:$AJ$26,2,FALSE))</f>
        <v>賀川</v>
      </c>
      <c r="H25" s="35"/>
      <c r="I25" s="39"/>
      <c r="J25" s="299">
        <v>85</v>
      </c>
      <c r="K25" s="297"/>
      <c r="L25" s="35"/>
      <c r="M25" s="35"/>
      <c r="N25" s="35"/>
      <c r="O25" s="35"/>
      <c r="P25" s="297">
        <v>85</v>
      </c>
      <c r="Q25" s="298"/>
      <c r="R25" s="40"/>
      <c r="S25" s="35"/>
      <c r="T25" s="316">
        <v>22</v>
      </c>
      <c r="U25" s="87" t="str">
        <f>IF(T25="","",VLOOKUP(T25,'ﾃﾞｰﾀ14&amp;12'!$AG$3:$AJ$26,2,FALSE))</f>
        <v>上甲</v>
      </c>
      <c r="V25" s="4"/>
      <c r="W25" s="21" t="str">
        <f>IF($Z25="","",VLOOKUP($Z25,'ﾃﾞｰﾀ14&amp;12'!$AG$3:$AJ$26,2,FALSE))</f>
        <v>上甲</v>
      </c>
      <c r="X25" s="21" t="str">
        <f>IF($Z25="","",VLOOKUP($Z25,'ﾃﾞｰﾀ14&amp;12'!$AG$3:$AJ$26,3,FALSE))</f>
        <v>耀大</v>
      </c>
      <c r="Y25" s="21" t="str">
        <f>IF($Z25="","",VLOOKUP($Z25,'ﾃﾞｰﾀ14&amp;12'!$AG$3:$AJ$26,4,FALSE))</f>
        <v>(熊・RKKﾙｰﾃﾞﾝｽTC）</v>
      </c>
      <c r="Z25" s="304">
        <v>22</v>
      </c>
    </row>
    <row r="26" spans="1:26" ht="17.25" customHeight="1">
      <c r="A26" s="303"/>
      <c r="B26" s="21" t="str">
        <f>IF($A25="","",VLOOKUP($A25,'ﾃﾞｰﾀ14&amp;12'!$AK$3:$AN$26,2,FALSE))</f>
        <v>鎌田</v>
      </c>
      <c r="C26" s="21" t="str">
        <f>IF($A25="","",VLOOKUP($A25,'ﾃﾞｰﾀ14&amp;12'!$AK$3:$AN$26,3,FALSE))</f>
        <v>健史</v>
      </c>
      <c r="D26" s="21" t="str">
        <f>IF($A25="","",VLOOKUP($A25,'ﾃﾞｰﾀ14&amp;12'!$AK$3:$AN$26,4,FALSE))</f>
        <v>(熊・長嶺TC)</v>
      </c>
      <c r="E26" s="6"/>
      <c r="F26" s="317"/>
      <c r="G26" s="88" t="str">
        <f>IF(F25="","",VLOOKUP(F25,'ﾃﾞｰﾀ14&amp;12'!$AK$3:$AN$26,2,FALSE))</f>
        <v>矢野</v>
      </c>
      <c r="H26" s="35"/>
      <c r="I26" s="39"/>
      <c r="J26" s="35"/>
      <c r="K26" s="3"/>
      <c r="L26" s="35"/>
      <c r="M26" s="35"/>
      <c r="N26" s="35"/>
      <c r="O26" s="35"/>
      <c r="P26" s="3"/>
      <c r="Q26" s="3"/>
      <c r="R26" s="40"/>
      <c r="S26" s="35"/>
      <c r="T26" s="317"/>
      <c r="U26" s="88" t="str">
        <f>IF(T25="","",VLOOKUP(T25,'ﾃﾞｰﾀ14&amp;12'!$AK$3:$AN$26,2,FALSE))</f>
        <v>荒巻</v>
      </c>
      <c r="V26" s="7"/>
      <c r="W26" s="21" t="str">
        <f>IF($Z25="","",VLOOKUP($Z25,'ﾃﾞｰﾀ14&amp;12'!$AK$3:$AN$26,2,FALSE))</f>
        <v>荒巻</v>
      </c>
      <c r="X26" s="21" t="str">
        <f>IF($Z25="","",VLOOKUP($Z25,'ﾃﾞｰﾀ14&amp;12'!$AK$3:$AN$26,3,FALSE))</f>
        <v>央</v>
      </c>
      <c r="Y26" s="21" t="str">
        <f>IF($Z25="","",VLOOKUP($Z25,'ﾃﾞｰﾀ14&amp;12'!$AK$3:$AN$26,4,FALSE))</f>
        <v>(熊・RKKﾙｰﾃﾞﾝｽTC）</v>
      </c>
      <c r="Z26" s="304"/>
    </row>
    <row r="27" spans="1:26" ht="17.25" customHeight="1">
      <c r="A27" s="303">
        <v>11</v>
      </c>
      <c r="B27" s="21" t="str">
        <f>IF($A27="","",VLOOKUP($A27,'ﾃﾞｰﾀ14&amp;12'!$AG$3:$AJ$26,2,FALSE))</f>
        <v>賀川</v>
      </c>
      <c r="C27" s="21" t="str">
        <f>IF($A27="","",VLOOKUP($A27,'ﾃﾞｰﾀ14&amp;12'!$AG$3:$AJ$26,3,FALSE))</f>
        <v>拓也</v>
      </c>
      <c r="D27" s="21" t="str">
        <f>IF($A27="","",VLOOKUP($A27,'ﾃﾞｰﾀ14&amp;12'!$AG$3:$AJ$26,4,FALSE))</f>
        <v>(福･吉田TS)</v>
      </c>
      <c r="E27" s="8"/>
      <c r="F27" s="299" t="s">
        <v>1312</v>
      </c>
      <c r="G27" s="298"/>
      <c r="H27" s="313">
        <v>11</v>
      </c>
      <c r="I27" s="186" t="str">
        <f>IF(H27="","",VLOOKUP(H27,'ﾃﾞｰﾀ14&amp;12'!$AG$3:$AJ$26,2,FALSE))</f>
        <v>賀川</v>
      </c>
      <c r="J27" s="35"/>
      <c r="K27" s="3"/>
      <c r="L27" s="35"/>
      <c r="M27" s="35"/>
      <c r="N27" s="35"/>
      <c r="O27" s="35"/>
      <c r="P27" s="3"/>
      <c r="Q27" s="3"/>
      <c r="R27" s="313">
        <v>24</v>
      </c>
      <c r="S27" s="186" t="str">
        <f>IF(R27="","",VLOOKUP(R27,'ﾃﾞｰﾀ14&amp;12'!$AG$3:$AJ$26,2,FALSE))</f>
        <v>坂本</v>
      </c>
      <c r="T27" s="299">
        <v>81</v>
      </c>
      <c r="U27" s="298"/>
      <c r="V27" s="9"/>
      <c r="W27" s="21" t="str">
        <f>IF($Z27="","",VLOOKUP($Z27,'ﾃﾞｰﾀ14&amp;12'!$AG$3:$AJ$26,2,FALSE))</f>
        <v>奥間</v>
      </c>
      <c r="X27" s="21" t="str">
        <f>IF($Z27="","",VLOOKUP($Z27,'ﾃﾞｰﾀ14&amp;12'!$AG$3:$AJ$26,3,FALSE))</f>
        <v>隆生</v>
      </c>
      <c r="Y27" s="21" t="str">
        <f>IF($Z27="","",VLOOKUP($Z27,'ﾃﾞｰﾀ14&amp;12'!$AG$3:$AJ$26,4,FALSE))</f>
        <v>(沖･宮良小)</v>
      </c>
      <c r="Z27" s="304">
        <v>23</v>
      </c>
    </row>
    <row r="28" spans="1:26" ht="17.25" customHeight="1">
      <c r="A28" s="303"/>
      <c r="B28" s="21" t="str">
        <f>IF($A27="","",VLOOKUP($A27,'ﾃﾞｰﾀ14&amp;12'!$AK$3:$AN$26,2,FALSE))</f>
        <v>矢野</v>
      </c>
      <c r="C28" s="21" t="str">
        <f>IF($A27="","",VLOOKUP($A27,'ﾃﾞｰﾀ14&amp;12'!$AK$3:$AN$26,3,FALSE))</f>
        <v>修将</v>
      </c>
      <c r="D28" s="21" t="str">
        <f>IF($A27="","",VLOOKUP($A27,'ﾃﾞｰﾀ14&amp;12'!$AK$3:$AN$26,4,FALSE))</f>
        <v>(福･吉田TS)</v>
      </c>
      <c r="E28" s="5"/>
      <c r="F28" s="10"/>
      <c r="G28" s="39"/>
      <c r="H28" s="315"/>
      <c r="I28" s="185" t="str">
        <f>IF(H27="","",VLOOKUP(H27,'ﾃﾞｰﾀ14&amp;12'!$AK$3:$AN$26,2,FALSE))</f>
        <v>矢野</v>
      </c>
      <c r="J28" s="35"/>
      <c r="K28" s="3"/>
      <c r="L28" s="35"/>
      <c r="M28" s="35"/>
      <c r="N28" s="35"/>
      <c r="O28" s="35"/>
      <c r="P28" s="3"/>
      <c r="Q28" s="3"/>
      <c r="R28" s="315"/>
      <c r="S28" s="185" t="str">
        <f>IF(R27="","",VLOOKUP(R27,'ﾃﾞｰﾀ14&amp;12'!$AK$3:$AN$26,2,FALSE))</f>
        <v>島添</v>
      </c>
      <c r="T28" s="40"/>
      <c r="U28" s="35"/>
      <c r="V28" s="5"/>
      <c r="W28" s="21" t="str">
        <f>IF($Z27="","",VLOOKUP($Z27,'ﾃﾞｰﾀ14&amp;12'!$AK$3:$AN$26,2,FALSE))</f>
        <v>福島</v>
      </c>
      <c r="X28" s="21" t="str">
        <f>IF($Z27="","",VLOOKUP($Z27,'ﾃﾞｰﾀ14&amp;12'!$AK$3:$AN$26,3,FALSE))</f>
        <v>拓</v>
      </c>
      <c r="Y28" s="21" t="str">
        <f>IF($Z27="","",VLOOKUP($Z27,'ﾃﾞｰﾀ14&amp;12'!$AK$3:$AN$26,4,FALSE))</f>
        <v>(沖･ＪＩＮ　Ｊｒ)</v>
      </c>
      <c r="Z28" s="304"/>
    </row>
    <row r="29" spans="1:26" ht="17.25" customHeight="1">
      <c r="A29" s="303">
        <v>12</v>
      </c>
      <c r="B29" s="21" t="str">
        <f>IF($A29="","",VLOOKUP($A29,'ﾃﾞｰﾀ14&amp;12'!$AG$3:$AJ$26,2,FALSE))</f>
        <v>新坂</v>
      </c>
      <c r="C29" s="21" t="str">
        <f>IF($A29="","",VLOOKUP($A29,'ﾃﾞｰﾀ14&amp;12'!$AG$3:$AJ$26,3,FALSE))</f>
        <v>祐人</v>
      </c>
      <c r="D29" s="21" t="str">
        <f>IF($A29="","",VLOOKUP($A29,'ﾃﾞｰﾀ14&amp;12'!$AG$3:$AJ$26,4,FALSE))</f>
        <v>(宮・日南TCＪｒ)</v>
      </c>
      <c r="E29" s="4"/>
      <c r="F29" s="4"/>
      <c r="G29" s="38"/>
      <c r="H29" s="299">
        <v>80</v>
      </c>
      <c r="I29" s="297"/>
      <c r="J29" s="35"/>
      <c r="K29" s="3"/>
      <c r="L29" s="35"/>
      <c r="M29" s="35"/>
      <c r="N29" s="35"/>
      <c r="O29" s="35"/>
      <c r="P29" s="3"/>
      <c r="Q29" s="3"/>
      <c r="R29" s="297">
        <v>82</v>
      </c>
      <c r="S29" s="298"/>
      <c r="T29" s="9"/>
      <c r="U29" s="37"/>
      <c r="V29" s="4"/>
      <c r="W29" s="21" t="str">
        <f>IF($Z29="","",VLOOKUP($Z29,'ﾃﾞｰﾀ14&amp;12'!$AG$3:$AJ$26,2,FALSE))</f>
        <v>坂本</v>
      </c>
      <c r="X29" s="21" t="str">
        <f>IF($Z29="","",VLOOKUP($Z29,'ﾃﾞｰﾀ14&amp;12'!$AG$3:$AJ$26,3,FALSE))</f>
        <v>遥一郎</v>
      </c>
      <c r="Y29" s="21" t="str">
        <f>IF($Z29="","",VLOOKUP($Z29,'ﾃﾞｰﾀ14&amp;12'!$AG$3:$AJ$26,4,FALSE))</f>
        <v>(福･油山TC)</v>
      </c>
      <c r="Z29" s="304">
        <v>24</v>
      </c>
    </row>
    <row r="30" spans="1:26" ht="17.25" customHeight="1">
      <c r="A30" s="303"/>
      <c r="B30" s="21" t="str">
        <f>IF($A29="","",VLOOKUP($A29,'ﾃﾞｰﾀ14&amp;12'!$AK$3:$AN$26,2,FALSE))</f>
        <v>須志田</v>
      </c>
      <c r="C30" s="21" t="str">
        <f>IF($A29="","",VLOOKUP($A29,'ﾃﾞｰﾀ14&amp;12'!$AK$3:$AN$26,3,FALSE))</f>
        <v>純</v>
      </c>
      <c r="D30" s="21" t="str">
        <f>IF($A29="","",VLOOKUP($A29,'ﾃﾞｰﾀ14&amp;12'!$AK$3:$AN$26,4,FALSE))</f>
        <v>(宮・日南TCＪｒ)</v>
      </c>
      <c r="E30" s="10"/>
      <c r="F30" s="10"/>
      <c r="G30" s="35"/>
      <c r="H30" s="35"/>
      <c r="I30" s="3"/>
      <c r="J30" s="35"/>
      <c r="K30" s="3"/>
      <c r="L30" s="35"/>
      <c r="M30" s="35"/>
      <c r="N30" s="35"/>
      <c r="O30" s="35"/>
      <c r="P30" s="3"/>
      <c r="Q30" s="3"/>
      <c r="R30" s="3"/>
      <c r="S30" s="35"/>
      <c r="T30" s="35"/>
      <c r="U30" s="35"/>
      <c r="V30" s="10"/>
      <c r="W30" s="21" t="str">
        <f>IF($Z29="","",VLOOKUP($Z29,'ﾃﾞｰﾀ14&amp;12'!$AK$3:$AN$26,2,FALSE))</f>
        <v>島添</v>
      </c>
      <c r="X30" s="21" t="str">
        <f>IF($Z29="","",VLOOKUP($Z29,'ﾃﾞｰﾀ14&amp;12'!$AK$3:$AN$26,3,FALSE))</f>
        <v>陸</v>
      </c>
      <c r="Y30" s="21" t="str">
        <f>IF($Z29="","",VLOOKUP($Z29,'ﾃﾞｰﾀ14&amp;12'!$AK$3:$AN$26,4,FALSE))</f>
        <v>(福・ﾌｧｲﾝﾋﾙｽﾞTC）</v>
      </c>
      <c r="Z30" s="304"/>
    </row>
    <row r="31" spans="1:27" ht="12.75" customHeight="1">
      <c r="A31" s="303"/>
      <c r="B31" s="316"/>
      <c r="C31" s="316"/>
      <c r="D31" s="316"/>
      <c r="E31" s="10"/>
      <c r="F31" s="10"/>
      <c r="G31" s="35"/>
      <c r="H31" s="35"/>
      <c r="I31" s="3"/>
      <c r="J31" s="35"/>
      <c r="K31" s="3"/>
      <c r="L31" s="35"/>
      <c r="M31" s="35"/>
      <c r="N31" s="35"/>
      <c r="O31" s="35"/>
      <c r="P31" s="3"/>
      <c r="Q31" s="3"/>
      <c r="R31" s="3"/>
      <c r="S31" s="35"/>
      <c r="T31" s="3"/>
      <c r="U31" s="35"/>
      <c r="V31" s="10"/>
      <c r="W31" s="308"/>
      <c r="X31" s="308"/>
      <c r="Y31" s="308"/>
      <c r="Z31" s="290"/>
      <c r="AA31" s="90"/>
    </row>
    <row r="32" spans="1:27" ht="12.75" customHeight="1">
      <c r="A32" s="303"/>
      <c r="B32" s="316"/>
      <c r="C32" s="316"/>
      <c r="D32" s="316"/>
      <c r="E32" s="10"/>
      <c r="F32" s="10"/>
      <c r="G32" s="35"/>
      <c r="H32" s="35"/>
      <c r="I32" s="3"/>
      <c r="J32" s="35"/>
      <c r="K32" s="3"/>
      <c r="L32" s="35"/>
      <c r="M32" s="35"/>
      <c r="N32" s="35"/>
      <c r="O32" s="35"/>
      <c r="P32" s="3"/>
      <c r="Q32" s="3"/>
      <c r="R32" s="3"/>
      <c r="S32" s="35"/>
      <c r="T32" s="3"/>
      <c r="U32" s="35"/>
      <c r="V32" s="10"/>
      <c r="W32" s="308"/>
      <c r="X32" s="308"/>
      <c r="Y32" s="308"/>
      <c r="Z32" s="290"/>
      <c r="AA32" s="90"/>
    </row>
    <row r="33" spans="2:26" s="2" customFormat="1" ht="14.25">
      <c r="B33" s="3"/>
      <c r="C33" s="3"/>
      <c r="D33" s="3"/>
      <c r="E33" s="5"/>
      <c r="F33" s="10"/>
      <c r="G33" s="5"/>
      <c r="H33" s="10"/>
      <c r="I33" s="45" t="s">
        <v>3</v>
      </c>
      <c r="J33" s="13"/>
      <c r="K33" s="5"/>
      <c r="L33" s="5"/>
      <c r="M33" s="10"/>
      <c r="P33" s="10"/>
      <c r="R33" s="13"/>
      <c r="S33" s="45" t="s">
        <v>152</v>
      </c>
      <c r="T33" s="5"/>
      <c r="U33" s="10"/>
      <c r="V33" s="5"/>
      <c r="W33" s="44"/>
      <c r="X33" s="44"/>
      <c r="Y33" s="3"/>
      <c r="Z33" s="3"/>
    </row>
    <row r="34" spans="1:25" ht="17.25" customHeight="1">
      <c r="A34" s="32"/>
      <c r="B34" s="31"/>
      <c r="C34" s="31"/>
      <c r="D34" s="32"/>
      <c r="G34" s="318">
        <v>1</v>
      </c>
      <c r="H34" s="60" t="s">
        <v>362</v>
      </c>
      <c r="I34" s="251"/>
      <c r="J34" s="60"/>
      <c r="K34" s="251"/>
      <c r="L34" s="291">
        <v>4</v>
      </c>
      <c r="M34" s="92" t="s">
        <v>1198</v>
      </c>
      <c r="N34" s="25"/>
      <c r="O34" s="25"/>
      <c r="P34" s="60"/>
      <c r="Q34" s="251"/>
      <c r="R34" s="318">
        <v>1</v>
      </c>
      <c r="S34" s="60" t="str">
        <f>IF(R34="","",VLOOKUP(R34,'ﾃﾞｰﾀ14&amp;12'!$AG$62:$AJ$68,2,FALSE))&amp;" "&amp;IF(R34="","",VLOOKUP(R34,'ﾃﾞｰﾀ14&amp;12'!$AG$62:$AJ$68,3,FALSE))</f>
        <v>水場 洋輔</v>
      </c>
      <c r="W34" s="25"/>
      <c r="X34" s="25"/>
      <c r="Y34" s="25"/>
    </row>
    <row r="35" spans="1:25" ht="17.25" customHeight="1">
      <c r="A35" s="32"/>
      <c r="B35" s="31"/>
      <c r="C35" s="31"/>
      <c r="D35" s="32"/>
      <c r="G35" s="318"/>
      <c r="H35" s="60" t="s">
        <v>1194</v>
      </c>
      <c r="I35" s="251"/>
      <c r="J35" s="60"/>
      <c r="K35" s="251"/>
      <c r="L35" s="291"/>
      <c r="M35" s="92" t="s">
        <v>1199</v>
      </c>
      <c r="N35" s="25"/>
      <c r="O35" s="25"/>
      <c r="P35" s="227"/>
      <c r="Q35" s="252"/>
      <c r="R35" s="319"/>
      <c r="S35" s="60" t="str">
        <f>IF(R34="","",VLOOKUP(R34,'ﾃﾞｰﾀ14&amp;12'!$AK$62:$AN$68,2,FALSE))&amp;" "&amp;IF(R34="","",VLOOKUP(R34,'ﾃﾞｰﾀ14&amp;12'!$AK$62:$AN$68,3,FALSE))</f>
        <v>亀井 貴之</v>
      </c>
      <c r="W35" s="25"/>
      <c r="X35" s="25"/>
      <c r="Y35" s="25"/>
    </row>
    <row r="36" spans="1:25" ht="17.25" customHeight="1">
      <c r="A36" s="32"/>
      <c r="B36" s="31"/>
      <c r="C36" s="31"/>
      <c r="D36" s="32"/>
      <c r="G36" s="318">
        <v>2</v>
      </c>
      <c r="H36" s="60" t="s">
        <v>1195</v>
      </c>
      <c r="I36" s="251"/>
      <c r="J36" s="60"/>
      <c r="K36" s="251"/>
      <c r="L36" s="291">
        <v>5</v>
      </c>
      <c r="M36" s="92" t="s">
        <v>1200</v>
      </c>
      <c r="N36" s="25"/>
      <c r="O36" s="25"/>
      <c r="P36" s="60"/>
      <c r="Q36" s="251"/>
      <c r="R36" s="318">
        <v>2</v>
      </c>
      <c r="S36" s="60" t="str">
        <f>IF(R36="","",VLOOKUP(R36,'ﾃﾞｰﾀ14&amp;12'!$AG$62:$AJ$68,2,FALSE))&amp;" "&amp;IF(R36="","",VLOOKUP(R36,'ﾃﾞｰﾀ14&amp;12'!$AG$62:$AJ$68,3,FALSE))</f>
        <v>森脇 亮太</v>
      </c>
      <c r="W36" s="25"/>
      <c r="X36" s="25"/>
      <c r="Y36" s="25"/>
    </row>
    <row r="37" spans="1:25" ht="17.25" customHeight="1">
      <c r="A37" s="32"/>
      <c r="B37" s="31"/>
      <c r="C37" s="31"/>
      <c r="D37" s="32"/>
      <c r="G37" s="318"/>
      <c r="H37" s="60" t="s">
        <v>366</v>
      </c>
      <c r="I37" s="251"/>
      <c r="J37" s="60"/>
      <c r="K37" s="251"/>
      <c r="L37" s="291"/>
      <c r="M37" s="92" t="s">
        <v>1201</v>
      </c>
      <c r="N37" s="25"/>
      <c r="O37" s="25"/>
      <c r="P37" s="227"/>
      <c r="Q37" s="252"/>
      <c r="R37" s="319"/>
      <c r="S37" s="60" t="str">
        <f>IF(R36="","",VLOOKUP(R36,'ﾃﾞｰﾀ14&amp;12'!$AK$62:$AN$68,2,FALSE))&amp;" "&amp;IF(R36="","",VLOOKUP(R36,'ﾃﾞｰﾀ14&amp;12'!$AK$62:$AN$68,3,FALSE))</f>
        <v>植村 游太</v>
      </c>
      <c r="W37" s="25"/>
      <c r="X37" s="25"/>
      <c r="Y37" s="25"/>
    </row>
    <row r="38" spans="1:26" s="246" customFormat="1" ht="17.25" customHeight="1">
      <c r="A38" s="32"/>
      <c r="B38" s="31"/>
      <c r="C38" s="31"/>
      <c r="D38" s="32"/>
      <c r="E38" s="23"/>
      <c r="F38" s="24"/>
      <c r="G38" s="324">
        <v>3</v>
      </c>
      <c r="H38" s="60" t="s">
        <v>1196</v>
      </c>
      <c r="I38" s="251"/>
      <c r="J38" s="60"/>
      <c r="K38" s="251"/>
      <c r="L38" s="23"/>
      <c r="M38" s="24"/>
      <c r="N38" s="25"/>
      <c r="O38" s="25"/>
      <c r="P38" s="227"/>
      <c r="Q38" s="252"/>
      <c r="R38" s="319"/>
      <c r="S38" s="252"/>
      <c r="T38" s="247"/>
      <c r="U38" s="248"/>
      <c r="V38" s="247"/>
      <c r="Z38" s="247"/>
    </row>
    <row r="39" spans="1:26" s="246" customFormat="1" ht="17.25" customHeight="1">
      <c r="A39" s="249"/>
      <c r="B39" s="250"/>
      <c r="C39" s="250"/>
      <c r="D39" s="249"/>
      <c r="E39" s="247"/>
      <c r="F39" s="248"/>
      <c r="G39" s="324"/>
      <c r="H39" s="60" t="s">
        <v>1197</v>
      </c>
      <c r="I39" s="251"/>
      <c r="J39" s="60"/>
      <c r="K39" s="251"/>
      <c r="L39" s="23"/>
      <c r="M39" s="24"/>
      <c r="N39" s="25"/>
      <c r="O39" s="25"/>
      <c r="P39" s="227"/>
      <c r="Q39" s="252"/>
      <c r="R39" s="319"/>
      <c r="S39" s="252"/>
      <c r="T39" s="247"/>
      <c r="U39" s="248"/>
      <c r="V39" s="247"/>
      <c r="Z39" s="247"/>
    </row>
    <row r="40" spans="1:26" s="246" customFormat="1" ht="9.75" customHeight="1" hidden="1">
      <c r="A40" s="249"/>
      <c r="B40" s="250"/>
      <c r="C40" s="250"/>
      <c r="D40" s="249"/>
      <c r="E40" s="247"/>
      <c r="F40" s="248"/>
      <c r="G40" s="247"/>
      <c r="H40" s="248"/>
      <c r="I40" s="247"/>
      <c r="J40" s="248"/>
      <c r="K40" s="247"/>
      <c r="L40" s="248"/>
      <c r="M40" s="247"/>
      <c r="N40" s="247"/>
      <c r="O40" s="248"/>
      <c r="P40" s="247"/>
      <c r="Q40" s="247"/>
      <c r="R40" s="247"/>
      <c r="S40" s="248"/>
      <c r="T40" s="247"/>
      <c r="U40" s="248"/>
      <c r="V40" s="247"/>
      <c r="Z40" s="247"/>
    </row>
    <row r="41" spans="1:26" s="246" customFormat="1" ht="9.75" customHeight="1" hidden="1">
      <c r="A41" s="249"/>
      <c r="B41" s="250"/>
      <c r="C41" s="250"/>
      <c r="D41" s="249"/>
      <c r="E41" s="247"/>
      <c r="F41" s="248"/>
      <c r="G41" s="247"/>
      <c r="H41" s="248"/>
      <c r="I41" s="247"/>
      <c r="J41" s="248"/>
      <c r="K41" s="247"/>
      <c r="L41" s="248"/>
      <c r="M41" s="247"/>
      <c r="N41" s="247"/>
      <c r="O41" s="248"/>
      <c r="P41" s="247"/>
      <c r="Q41" s="247"/>
      <c r="R41" s="247"/>
      <c r="S41" s="248"/>
      <c r="T41" s="247"/>
      <c r="U41" s="248"/>
      <c r="V41" s="247"/>
      <c r="Z41" s="247"/>
    </row>
    <row r="42" spans="1:26" s="246" customFormat="1" ht="9.75" customHeight="1">
      <c r="A42" s="249"/>
      <c r="B42" s="250"/>
      <c r="C42" s="250"/>
      <c r="D42" s="249"/>
      <c r="E42" s="247"/>
      <c r="F42" s="248"/>
      <c r="G42" s="247"/>
      <c r="H42" s="248"/>
      <c r="I42" s="247"/>
      <c r="J42" s="248"/>
      <c r="K42" s="247"/>
      <c r="L42" s="248"/>
      <c r="M42" s="247"/>
      <c r="N42" s="247"/>
      <c r="O42" s="248"/>
      <c r="P42" s="247"/>
      <c r="Q42" s="247"/>
      <c r="R42" s="247"/>
      <c r="S42" s="248"/>
      <c r="T42" s="247"/>
      <c r="U42" s="248"/>
      <c r="V42" s="247"/>
      <c r="Z42" s="247"/>
    </row>
    <row r="43" spans="1:26" s="246" customFormat="1" ht="9.75" customHeight="1">
      <c r="A43" s="249"/>
      <c r="B43" s="250"/>
      <c r="C43" s="250"/>
      <c r="D43" s="249"/>
      <c r="E43" s="247"/>
      <c r="F43" s="248"/>
      <c r="G43" s="247"/>
      <c r="H43" s="248"/>
      <c r="I43" s="247"/>
      <c r="J43" s="248"/>
      <c r="K43" s="247"/>
      <c r="L43" s="248"/>
      <c r="M43" s="247"/>
      <c r="N43" s="247"/>
      <c r="O43" s="248"/>
      <c r="P43" s="247"/>
      <c r="Q43" s="247"/>
      <c r="R43" s="247"/>
      <c r="S43" s="248"/>
      <c r="T43" s="247"/>
      <c r="U43" s="248"/>
      <c r="V43" s="247"/>
      <c r="Z43" s="247"/>
    </row>
    <row r="44" spans="1:26" s="246" customFormat="1" ht="9.75" customHeight="1">
      <c r="A44" s="249"/>
      <c r="B44" s="250"/>
      <c r="C44" s="250"/>
      <c r="D44" s="249"/>
      <c r="E44" s="247"/>
      <c r="F44" s="248"/>
      <c r="G44" s="247"/>
      <c r="H44" s="248"/>
      <c r="I44" s="247"/>
      <c r="J44" s="248"/>
      <c r="K44" s="247"/>
      <c r="L44" s="248"/>
      <c r="M44" s="247"/>
      <c r="N44" s="247"/>
      <c r="O44" s="248"/>
      <c r="P44" s="247"/>
      <c r="Q44" s="247"/>
      <c r="R44" s="247"/>
      <c r="S44" s="248"/>
      <c r="T44" s="247"/>
      <c r="U44" s="248"/>
      <c r="V44" s="247"/>
      <c r="Z44" s="247"/>
    </row>
    <row r="45" spans="1:22" s="28" customFormat="1" ht="13.5" customHeight="1">
      <c r="A45" s="249"/>
      <c r="B45" s="33" t="s">
        <v>4</v>
      </c>
      <c r="C45" s="33"/>
      <c r="D45" s="34"/>
      <c r="E45" s="27"/>
      <c r="F45" s="29"/>
      <c r="G45" s="27"/>
      <c r="H45" s="29"/>
      <c r="I45" s="27"/>
      <c r="J45" s="29"/>
      <c r="K45" s="27"/>
      <c r="L45" s="27"/>
      <c r="M45" s="27"/>
      <c r="N45" s="27"/>
      <c r="O45" s="29"/>
      <c r="P45" s="26" t="s">
        <v>337</v>
      </c>
      <c r="Q45" s="26"/>
      <c r="R45" s="26"/>
      <c r="S45" s="26"/>
      <c r="T45" s="26"/>
      <c r="U45" s="26"/>
      <c r="V45" s="26"/>
    </row>
    <row r="46" spans="1:26" ht="16.5" customHeight="1">
      <c r="A46" s="303">
        <f>IF(L17="","",IF(L17=J11,J23,IF(L17=J23,J11)))</f>
        <v>1</v>
      </c>
      <c r="B46" s="21" t="str">
        <f>IF($A46="","",VLOOKUP($A46,'ﾃﾞｰﾀ14&amp;12'!$AG$3:$AJ$26,2,FALSE))</f>
        <v>白水</v>
      </c>
      <c r="C46" s="21" t="str">
        <f>IF($A46="","",VLOOKUP($A46,'ﾃﾞｰﾀ14&amp;12'!$AG$3:$AJ$26,3,FALSE))</f>
        <v>真澄</v>
      </c>
      <c r="D46" s="87" t="str">
        <f>IF($A46="","",VLOOKUP($A46,'ﾃﾞｰﾀ14&amp;12'!$AG$3:$AJ$26,4,FALSE))</f>
        <v>(大・LOB.TA）</v>
      </c>
      <c r="E46" s="22"/>
      <c r="F46" s="35"/>
      <c r="G46" s="10" t="s">
        <v>336</v>
      </c>
      <c r="H46" s="308">
        <v>18</v>
      </c>
      <c r="I46" s="21" t="str">
        <f>IF(H46="","",VLOOKUP(H46,'ﾃﾞｰﾀ14&amp;12'!$AG$3:$AJ$26,2,FALSE))</f>
        <v>槇</v>
      </c>
      <c r="J46" s="22"/>
      <c r="K46" s="1"/>
      <c r="L46" s="22"/>
      <c r="M46" s="22"/>
      <c r="N46" s="92" t="s">
        <v>336</v>
      </c>
      <c r="O46" s="92" t="s">
        <v>336</v>
      </c>
      <c r="P46" s="60"/>
      <c r="Q46" s="60"/>
      <c r="R46" s="308">
        <v>11</v>
      </c>
      <c r="S46" s="87" t="str">
        <f>IF(R46="","",VLOOKUP(R46,'ﾃﾞｰﾀ14&amp;12'!$AG$3:$AJ$26,2,FALSE))</f>
        <v>賀川</v>
      </c>
      <c r="T46" s="87" t="s">
        <v>336</v>
      </c>
      <c r="U46" s="35"/>
      <c r="V46" s="35"/>
      <c r="W46" s="21" t="str">
        <f>IF($Z46="","",VLOOKUP($Z46,'ﾃﾞｰﾀ14&amp;12'!$AG$3:$AJ$26,2,FALSE))</f>
        <v>宮本</v>
      </c>
      <c r="X46" s="21" t="str">
        <f>IF($Z46="","",VLOOKUP($Z46,'ﾃﾞｰﾀ14&amp;12'!$AG$3:$AJ$26,3,FALSE))</f>
        <v>航輔</v>
      </c>
      <c r="Y46" s="21" t="str">
        <f>IF($Z46="","",VLOOKUP($Z46,'ﾃﾞｰﾀ14&amp;12'!$AG$3:$AJ$26,4,FALSE))</f>
        <v>(福･筑紫野LTC)</v>
      </c>
      <c r="Z46" s="303">
        <v>5</v>
      </c>
    </row>
    <row r="47" spans="1:26" ht="16.5" customHeight="1">
      <c r="A47" s="303"/>
      <c r="B47" s="21" t="str">
        <f>IF($A46="","",VLOOKUP($A46,'ﾃﾞｰﾀ14&amp;12'!$AK$3:$AN$26,2,FALSE))</f>
        <v>廣岡</v>
      </c>
      <c r="C47" s="21" t="str">
        <f>IF($A46="","",VLOOKUP($A46,'ﾃﾞｰﾀ14&amp;12'!$AK$3:$AN$26,3,FALSE))</f>
        <v>亮輝</v>
      </c>
      <c r="D47" s="87" t="str">
        <f>IF($A46="","",VLOOKUP($A46,'ﾃﾞｰﾀ14&amp;12'!$AK$3:$AN$26,4,FALSE))</f>
        <v>(大･ﾌｧｰｽﾄTC)</v>
      </c>
      <c r="E47" s="231"/>
      <c r="F47" s="183"/>
      <c r="G47" s="6" t="s">
        <v>336</v>
      </c>
      <c r="H47" s="311"/>
      <c r="I47" s="88" t="str">
        <f>IF(H46="","",VLOOKUP(H46,'ﾃﾞｰﾀ14&amp;12'!$AK$3:$AN$26,2,FALSE))</f>
        <v>西川</v>
      </c>
      <c r="J47" s="22"/>
      <c r="K47" s="1"/>
      <c r="L47" s="22"/>
      <c r="M47" s="22"/>
      <c r="N47" s="92" t="s">
        <v>336</v>
      </c>
      <c r="O47" s="92" t="s">
        <v>336</v>
      </c>
      <c r="P47" s="60"/>
      <c r="Q47" s="60"/>
      <c r="R47" s="311"/>
      <c r="S47" s="87" t="str">
        <f>IF(R46="","",VLOOKUP(R46,'ﾃﾞｰﾀ14&amp;12'!$AK$3:$AN$26,2,FALSE))</f>
        <v>矢野</v>
      </c>
      <c r="T47" s="224" t="s">
        <v>336</v>
      </c>
      <c r="U47" s="184"/>
      <c r="V47" s="183"/>
      <c r="W47" s="21" t="str">
        <f>IF($Z46="","",VLOOKUP($Z46,'ﾃﾞｰﾀ14&amp;12'!$AK$3:$AN$26,2,FALSE))</f>
        <v>國定</v>
      </c>
      <c r="X47" s="21" t="str">
        <f>IF($Z46="","",VLOOKUP($Z46,'ﾃﾞｰﾀ14&amp;12'!$AK$3:$AN$26,3,FALSE))</f>
        <v>慶太郎</v>
      </c>
      <c r="Y47" s="21" t="str">
        <f>IF($Z46="","",VLOOKUP($Z46,'ﾃﾞｰﾀ14&amp;12'!$AK$3:$AN$26,4,FALSE))</f>
        <v>(福･ﾌﾞﾗｲﾄﾃﾆｽｾﾝﾀｰ)</v>
      </c>
      <c r="Z47" s="303"/>
    </row>
    <row r="48" spans="1:26" ht="16.5" customHeight="1">
      <c r="A48" s="303">
        <f>IF(N17="","",IF(N17=P11,P23,IF(N17=P23,P11)))</f>
        <v>18</v>
      </c>
      <c r="B48" s="21" t="str">
        <f>IF($A48="","",VLOOKUP($A48,'ﾃﾞｰﾀ14&amp;12'!$AG$3:$AJ$26,2,FALSE))</f>
        <v>槇</v>
      </c>
      <c r="C48" s="21" t="str">
        <f>IF($A48="","",VLOOKUP($A48,'ﾃﾞｰﾀ14&amp;12'!$AG$3:$AJ$26,3,FALSE))</f>
        <v>航陽</v>
      </c>
      <c r="D48" s="87" t="str">
        <f>IF($A48="","",VLOOKUP($A48,'ﾃﾞｰﾀ14&amp;12'!$AG$3:$AJ$26,4,FALSE))</f>
        <v>(佐･IDS)</v>
      </c>
      <c r="E48" s="42"/>
      <c r="F48" s="43"/>
      <c r="G48" s="189"/>
      <c r="H48" s="301">
        <v>86</v>
      </c>
      <c r="I48" s="302"/>
      <c r="J48" s="22"/>
      <c r="K48" s="1"/>
      <c r="L48" s="35"/>
      <c r="M48" s="35" t="s">
        <v>336</v>
      </c>
      <c r="N48" s="12"/>
      <c r="O48" s="12"/>
      <c r="P48" s="308">
        <v>21</v>
      </c>
      <c r="Q48" s="87" t="str">
        <f>IF(P48="","",VLOOKUP(P48,'ﾃﾞｰﾀ14&amp;12'!$AG$3:$AJ$26,2,FALSE))</f>
        <v>真﨑</v>
      </c>
      <c r="R48" s="299">
        <v>86</v>
      </c>
      <c r="S48" s="298"/>
      <c r="T48" s="229" t="s">
        <v>336</v>
      </c>
      <c r="U48" s="37"/>
      <c r="V48" s="37"/>
      <c r="W48" s="21" t="str">
        <f>IF($Z48="","",VLOOKUP($Z48,'ﾃﾞｰﾀ14&amp;12'!$AG$3:$AJ$26,2,FALSE))</f>
        <v>賀川</v>
      </c>
      <c r="X48" s="21" t="str">
        <f>IF($Z48="","",VLOOKUP($Z48,'ﾃﾞｰﾀ14&amp;12'!$AG$3:$AJ$26,3,FALSE))</f>
        <v>拓也</v>
      </c>
      <c r="Y48" s="21" t="str">
        <f>IF($Z48="","",VLOOKUP($Z48,'ﾃﾞｰﾀ14&amp;12'!$AG$3:$AJ$26,4,FALSE))</f>
        <v>(福･吉田TS)</v>
      </c>
      <c r="Z48" s="303">
        <v>11</v>
      </c>
    </row>
    <row r="49" spans="1:26" ht="16.5" customHeight="1">
      <c r="A49" s="303"/>
      <c r="B49" s="21" t="str">
        <f>IF($A48="","",VLOOKUP($A48,'ﾃﾞｰﾀ14&amp;12'!$AK$3:$AN$26,2,FALSE))</f>
        <v>西川</v>
      </c>
      <c r="C49" s="21" t="str">
        <f>IF($A48="","",VLOOKUP($A48,'ﾃﾞｰﾀ14&amp;12'!$AK$3:$AN$26,3,FALSE))</f>
        <v>俊洋</v>
      </c>
      <c r="D49" s="87" t="str">
        <f>IF($A48="","",VLOOKUP($A48,'ﾃﾞｰﾀ14&amp;12'!$AK$3:$AN$26,4,FALSE))</f>
        <v>(佐･IDS)</v>
      </c>
      <c r="E49" s="22"/>
      <c r="F49" s="22"/>
      <c r="G49" s="22"/>
      <c r="H49" s="22"/>
      <c r="I49" s="1"/>
      <c r="J49" s="22"/>
      <c r="K49" s="1"/>
      <c r="L49" s="35"/>
      <c r="M49" s="35" t="s">
        <v>336</v>
      </c>
      <c r="N49" s="22"/>
      <c r="O49" s="22"/>
      <c r="P49" s="311"/>
      <c r="Q49" s="185" t="str">
        <f>IF(P48="","",VLOOKUP(P48,'ﾃﾞｰﾀ14&amp;12'!$AK$3:$AN$26,2,FALSE))</f>
        <v>材木</v>
      </c>
      <c r="R49" s="235"/>
      <c r="S49" s="87" t="s">
        <v>336</v>
      </c>
      <c r="T49" s="87" t="s">
        <v>336</v>
      </c>
      <c r="U49" s="35"/>
      <c r="V49" s="35"/>
      <c r="W49" s="21" t="str">
        <f>IF($Z48="","",VLOOKUP($Z48,'ﾃﾞｰﾀ14&amp;12'!$AK$3:$AN$26,2,FALSE))</f>
        <v>矢野</v>
      </c>
      <c r="X49" s="21" t="str">
        <f>IF($Z48="","",VLOOKUP($Z48,'ﾃﾞｰﾀ14&amp;12'!$AK$3:$AN$26,3,FALSE))</f>
        <v>修将</v>
      </c>
      <c r="Y49" s="21" t="str">
        <f>IF($Z48="","",VLOOKUP($Z48,'ﾃﾞｰﾀ14&amp;12'!$AK$3:$AN$26,4,FALSE))</f>
        <v>(福･吉田TS)</v>
      </c>
      <c r="Z49" s="303"/>
    </row>
    <row r="50" spans="1:26" ht="16.5" customHeight="1">
      <c r="A50" s="32"/>
      <c r="B50" s="31"/>
      <c r="C50" s="31"/>
      <c r="D50" s="32"/>
      <c r="L50" s="12"/>
      <c r="M50" s="12"/>
      <c r="N50" s="92" t="s">
        <v>336</v>
      </c>
      <c r="O50" s="92" t="s">
        <v>336</v>
      </c>
      <c r="P50" s="302">
        <v>85</v>
      </c>
      <c r="Q50" s="312"/>
      <c r="R50" s="313">
        <v>21</v>
      </c>
      <c r="S50" s="87" t="str">
        <f>IF(R50="","",VLOOKUP(R50,'ﾃﾞｰﾀ14&amp;12'!$AG$3:$AJ$26,2,FALSE))</f>
        <v>真﨑</v>
      </c>
      <c r="T50" s="87" t="s">
        <v>336</v>
      </c>
      <c r="U50" s="35"/>
      <c r="V50" s="35"/>
      <c r="W50" s="21" t="str">
        <f>IF($Z50="","",VLOOKUP($Z50,'ﾃﾞｰﾀ14&amp;12'!$AG$3:$AJ$26,2,FALSE))</f>
        <v>真﨑</v>
      </c>
      <c r="X50" s="21" t="str">
        <f>IF($Z50="","",VLOOKUP($Z50,'ﾃﾞｰﾀ14&amp;12'!$AG$3:$AJ$26,3,FALSE))</f>
        <v>一溪</v>
      </c>
      <c r="Y50" s="21" t="str">
        <f>IF($Z50="","",VLOOKUP($Z50,'ﾃﾞｰﾀ14&amp;12'!$AG$3:$AJ$26,4,FALSE))</f>
        <v>(佐・ｳｨﾝﾌﾞﾙﾄﾞﾝ九州TC)</v>
      </c>
      <c r="Z50" s="303">
        <v>21</v>
      </c>
    </row>
    <row r="51" spans="1:26" ht="16.5" customHeight="1">
      <c r="A51" s="32"/>
      <c r="B51" s="33" t="s">
        <v>338</v>
      </c>
      <c r="C51" s="33"/>
      <c r="D51" s="34"/>
      <c r="E51" s="27"/>
      <c r="F51" s="29"/>
      <c r="G51" s="27"/>
      <c r="H51" s="29"/>
      <c r="I51" s="27"/>
      <c r="J51" s="29"/>
      <c r="K51" s="29"/>
      <c r="L51" s="22"/>
      <c r="M51" s="22"/>
      <c r="N51" s="92" t="s">
        <v>336</v>
      </c>
      <c r="O51" s="92" t="s">
        <v>336</v>
      </c>
      <c r="P51" s="60"/>
      <c r="Q51" s="60"/>
      <c r="R51" s="314"/>
      <c r="S51" s="88" t="str">
        <f>IF(R50="","",VLOOKUP(R50,'ﾃﾞｰﾀ14&amp;12'!$AK$3:$AN$26,2,FALSE))</f>
        <v>材木</v>
      </c>
      <c r="T51" s="224" t="s">
        <v>336</v>
      </c>
      <c r="U51" s="184"/>
      <c r="V51" s="183"/>
      <c r="W51" s="21" t="str">
        <f>IF($Z50="","",VLOOKUP($Z50,'ﾃﾞｰﾀ14&amp;12'!$AK$3:$AN$26,2,FALSE))</f>
        <v>材木</v>
      </c>
      <c r="X51" s="21" t="str">
        <f>IF($Z50="","",VLOOKUP($Z50,'ﾃﾞｰﾀ14&amp;12'!$AK$3:$AN$26,3,FALSE))</f>
        <v>力</v>
      </c>
      <c r="Y51" s="21" t="str">
        <f>IF($Z50="","",VLOOKUP($Z50,'ﾃﾞｰﾀ14&amp;12'!$AK$3:$AN$26,4,FALSE))</f>
        <v>(佐・ｳｨﾝﾌﾞﾙﾄﾞﾝ九州TC)</v>
      </c>
      <c r="Z51" s="303"/>
    </row>
    <row r="52" spans="1:26" ht="16.5" customHeight="1">
      <c r="A52" s="303">
        <f>IF(R46="","",IF(R46=Z46,Z48,IF(R46=Z48,Z46)))</f>
        <v>5</v>
      </c>
      <c r="B52" s="21" t="str">
        <f>IF($A52="","",VLOOKUP($A52,'ﾃﾞｰﾀ14&amp;12'!$AG$3:$AJ$26,2,FALSE))</f>
        <v>宮本</v>
      </c>
      <c r="C52" s="21" t="str">
        <f>IF($A52="","",VLOOKUP($A52,'ﾃﾞｰﾀ14&amp;12'!$AG$3:$AJ$26,3,FALSE))</f>
        <v>航輔</v>
      </c>
      <c r="D52" s="87" t="str">
        <f>IF($A52="","",VLOOKUP($A52,'ﾃﾞｰﾀ14&amp;12'!$AG$3:$AJ$26,4,FALSE))</f>
        <v>(福･筑紫野LTC)</v>
      </c>
      <c r="E52" s="22"/>
      <c r="F52" s="35"/>
      <c r="G52" s="10" t="s">
        <v>336</v>
      </c>
      <c r="H52" s="309">
        <v>15</v>
      </c>
      <c r="I52" s="21" t="str">
        <f>IF(H52="","",VLOOKUP(H52,'ﾃﾞｰﾀ14&amp;12'!$AG$3:$AJ$26,2,FALSE))</f>
        <v>山田</v>
      </c>
      <c r="J52" s="22"/>
      <c r="K52" s="22"/>
      <c r="L52" s="22"/>
      <c r="M52" s="22"/>
      <c r="N52" s="12"/>
      <c r="O52" s="12"/>
      <c r="P52" s="60"/>
      <c r="Q52" s="60"/>
      <c r="R52" s="297">
        <v>86</v>
      </c>
      <c r="S52" s="298"/>
      <c r="T52" s="229" t="s">
        <v>336</v>
      </c>
      <c r="U52" s="37"/>
      <c r="V52" s="37"/>
      <c r="W52" s="21" t="str">
        <f>IF($Z52="","",VLOOKUP($Z52,'ﾃﾞｰﾀ14&amp;12'!$AG$3:$AJ$26,2,FALSE))</f>
        <v>山田</v>
      </c>
      <c r="X52" s="21" t="str">
        <f>IF($Z52="","",VLOOKUP($Z52,'ﾃﾞｰﾀ14&amp;12'!$AG$3:$AJ$26,3,FALSE))</f>
        <v>匠陛</v>
      </c>
      <c r="Y52" s="21" t="str">
        <f>IF($Z52="","",VLOOKUP($Z52,'ﾃﾞｰﾀ14&amp;12'!$AG$3:$AJ$26,4,FALSE))</f>
        <v>(佐・ｼﾞｮｲﾊﾟｰｸﾃﾆｽｾﾝﾀｰ)</v>
      </c>
      <c r="Z52" s="303">
        <v>15</v>
      </c>
    </row>
    <row r="53" spans="1:26" ht="16.5" customHeight="1">
      <c r="A53" s="303"/>
      <c r="B53" s="21" t="str">
        <f>IF($A52="","",VLOOKUP($A52,'ﾃﾞｰﾀ14&amp;12'!$AK$3:$AN$26,2,FALSE))</f>
        <v>國定</v>
      </c>
      <c r="C53" s="21" t="str">
        <f>IF($A52="","",VLOOKUP($A52,'ﾃﾞｰﾀ14&amp;12'!$AK$3:$AN$26,3,FALSE))</f>
        <v>慶太郎</v>
      </c>
      <c r="D53" s="87" t="str">
        <f>IF($A52="","",VLOOKUP($A52,'ﾃﾞｰﾀ14&amp;12'!$AK$3:$AN$26,4,FALSE))</f>
        <v>(福･ﾌﾞﾗｲﾄﾃﾆｽｾﾝﾀｰ)</v>
      </c>
      <c r="E53" s="231"/>
      <c r="F53" s="183"/>
      <c r="G53" s="6" t="s">
        <v>336</v>
      </c>
      <c r="H53" s="310"/>
      <c r="I53" s="88" t="str">
        <f>IF(H52="","",VLOOKUP(H52,'ﾃﾞｰﾀ14&amp;12'!$AK$3:$AN$26,2,FALSE))</f>
        <v>栗山</v>
      </c>
      <c r="J53" s="22"/>
      <c r="K53" s="22"/>
      <c r="L53" s="22"/>
      <c r="M53" s="22"/>
      <c r="N53" s="24"/>
      <c r="O53" s="22"/>
      <c r="P53" s="60"/>
      <c r="Q53" s="60"/>
      <c r="R53" s="60"/>
      <c r="S53" s="87" t="s">
        <v>336</v>
      </c>
      <c r="T53" s="87" t="s">
        <v>336</v>
      </c>
      <c r="U53" s="35"/>
      <c r="V53" s="35"/>
      <c r="W53" s="21" t="str">
        <f>IF($Z52="","",VLOOKUP($Z52,'ﾃﾞｰﾀ14&amp;12'!$AK$3:$AN$26,2,FALSE))</f>
        <v>栗山</v>
      </c>
      <c r="X53" s="21" t="str">
        <f>IF($Z52="","",VLOOKUP($Z52,'ﾃﾞｰﾀ14&amp;12'!$AK$3:$AN$26,3,FALSE))</f>
        <v>拓也</v>
      </c>
      <c r="Y53" s="21" t="str">
        <f>IF($Z52="","",VLOOKUP($Z52,'ﾃﾞｰﾀ14&amp;12'!$AK$3:$AN$26,4,FALSE))</f>
        <v>(佐･太閤TC)</v>
      </c>
      <c r="Z53" s="303"/>
    </row>
    <row r="54" spans="1:29" ht="16.5" customHeight="1">
      <c r="A54" s="303">
        <f>IF(R50="","",IF(R50=Z50,Z52,IF(R50=Z52,Z50)))</f>
        <v>15</v>
      </c>
      <c r="B54" s="21" t="str">
        <f>IF($A54="","",VLOOKUP($A54,'ﾃﾞｰﾀ14&amp;12'!$AG$3:$AJ$26,2,FALSE))</f>
        <v>山田</v>
      </c>
      <c r="C54" s="21" t="str">
        <f>IF($A54="","",VLOOKUP($A54,'ﾃﾞｰﾀ14&amp;12'!$AG$3:$AJ$26,3,FALSE))</f>
        <v>匠陛</v>
      </c>
      <c r="D54" s="87" t="str">
        <f>IF($A54="","",VLOOKUP($A54,'ﾃﾞｰﾀ14&amp;12'!$AG$3:$AJ$26,4,FALSE))</f>
        <v>(佐・ｼﾞｮｲﾊﾟｰｸﾃﾆｽｾﾝﾀｰ)</v>
      </c>
      <c r="E54" s="42"/>
      <c r="F54" s="43"/>
      <c r="G54" s="189"/>
      <c r="H54" s="301">
        <v>86</v>
      </c>
      <c r="I54" s="302"/>
      <c r="J54" s="22"/>
      <c r="K54" s="22"/>
      <c r="L54" s="1"/>
      <c r="M54" s="1"/>
      <c r="O54" s="23"/>
      <c r="Q54" s="24"/>
      <c r="S54" s="23"/>
      <c r="W54" s="24"/>
      <c r="Y54" s="3"/>
      <c r="Z54" s="35"/>
      <c r="AA54" s="3"/>
      <c r="AB54" s="2"/>
      <c r="AC54" s="2"/>
    </row>
    <row r="55" spans="1:29" ht="16.5" customHeight="1">
      <c r="A55" s="303"/>
      <c r="B55" s="21" t="str">
        <f>IF($A54="","",VLOOKUP($A54,'ﾃﾞｰﾀ14&amp;12'!$AK$3:$AN$26,2,FALSE))</f>
        <v>栗山</v>
      </c>
      <c r="C55" s="21" t="str">
        <f>IF($A54="","",VLOOKUP($A54,'ﾃﾞｰﾀ14&amp;12'!$AK$3:$AN$26,3,FALSE))</f>
        <v>拓也</v>
      </c>
      <c r="D55" s="87" t="str">
        <f>IF($A54="","",VLOOKUP($A54,'ﾃﾞｰﾀ14&amp;12'!$AK$3:$AN$26,4,FALSE))</f>
        <v>(佐･太閤TC)</v>
      </c>
      <c r="E55" s="22"/>
      <c r="F55" s="22"/>
      <c r="G55" s="22"/>
      <c r="J55" s="22"/>
      <c r="K55" s="22"/>
      <c r="L55" s="1"/>
      <c r="M55" s="1"/>
      <c r="O55" s="23"/>
      <c r="P55" s="24"/>
      <c r="Q55" s="24"/>
      <c r="R55" s="30"/>
      <c r="S55" s="30"/>
      <c r="T55" s="30"/>
      <c r="U55" s="30"/>
      <c r="V55" s="30"/>
      <c r="W55" s="30"/>
      <c r="X55" s="29"/>
      <c r="Y55" s="3"/>
      <c r="Z55" s="35"/>
      <c r="AA55" s="3"/>
      <c r="AB55" s="2"/>
      <c r="AC55" s="2"/>
    </row>
    <row r="56" spans="6:21" ht="13.5">
      <c r="F56" s="23"/>
      <c r="J56" s="94"/>
      <c r="Q56" s="24"/>
      <c r="U56" s="23"/>
    </row>
  </sheetData>
  <mergeCells count="108">
    <mergeCell ref="A29:A30"/>
    <mergeCell ref="T13:T14"/>
    <mergeCell ref="T15:U15"/>
    <mergeCell ref="R17:S17"/>
    <mergeCell ref="R15:R16"/>
    <mergeCell ref="N17:N18"/>
    <mergeCell ref="H21:I21"/>
    <mergeCell ref="F23:G23"/>
    <mergeCell ref="N19:O19"/>
    <mergeCell ref="F21:F22"/>
    <mergeCell ref="G38:G39"/>
    <mergeCell ref="R38:R39"/>
    <mergeCell ref="R36:R37"/>
    <mergeCell ref="J23:J24"/>
    <mergeCell ref="H27:H28"/>
    <mergeCell ref="J25:K25"/>
    <mergeCell ref="F27:G27"/>
    <mergeCell ref="L34:L35"/>
    <mergeCell ref="L36:L37"/>
    <mergeCell ref="G36:G37"/>
    <mergeCell ref="R46:R47"/>
    <mergeCell ref="A7:A8"/>
    <mergeCell ref="A9:A10"/>
    <mergeCell ref="A11:A12"/>
    <mergeCell ref="A23:A24"/>
    <mergeCell ref="A21:A22"/>
    <mergeCell ref="A13:A14"/>
    <mergeCell ref="A19:A20"/>
    <mergeCell ref="A17:A18"/>
    <mergeCell ref="L19:M19"/>
    <mergeCell ref="J11:J12"/>
    <mergeCell ref="F11:G11"/>
    <mergeCell ref="N9:O9"/>
    <mergeCell ref="N10:O10"/>
    <mergeCell ref="H9:I9"/>
    <mergeCell ref="R9:S9"/>
    <mergeCell ref="M9:M10"/>
    <mergeCell ref="Z11:Z12"/>
    <mergeCell ref="T11:U11"/>
    <mergeCell ref="N11:O11"/>
    <mergeCell ref="P11:P12"/>
    <mergeCell ref="Z13:Z14"/>
    <mergeCell ref="Z15:Z16"/>
    <mergeCell ref="Z17:Z18"/>
    <mergeCell ref="A1:Z1"/>
    <mergeCell ref="Z7:Z8"/>
    <mergeCell ref="Z9:Z10"/>
    <mergeCell ref="F9:F10"/>
    <mergeCell ref="H7:H8"/>
    <mergeCell ref="R7:R8"/>
    <mergeCell ref="T9:T10"/>
    <mergeCell ref="Z19:Z20"/>
    <mergeCell ref="Z21:Z22"/>
    <mergeCell ref="Z23:Z24"/>
    <mergeCell ref="T21:T22"/>
    <mergeCell ref="T23:U23"/>
    <mergeCell ref="A2:Z2"/>
    <mergeCell ref="A25:A26"/>
    <mergeCell ref="A27:A28"/>
    <mergeCell ref="T25:T26"/>
    <mergeCell ref="P23:P24"/>
    <mergeCell ref="F13:F14"/>
    <mergeCell ref="J13:K13"/>
    <mergeCell ref="R19:R20"/>
    <mergeCell ref="A15:A16"/>
    <mergeCell ref="P13:Q13"/>
    <mergeCell ref="G34:G35"/>
    <mergeCell ref="H29:I29"/>
    <mergeCell ref="H15:H16"/>
    <mergeCell ref="L17:L18"/>
    <mergeCell ref="H19:H20"/>
    <mergeCell ref="F15:G15"/>
    <mergeCell ref="H17:I17"/>
    <mergeCell ref="F25:F26"/>
    <mergeCell ref="Z52:Z53"/>
    <mergeCell ref="R52:S52"/>
    <mergeCell ref="R34:R35"/>
    <mergeCell ref="P25:Q25"/>
    <mergeCell ref="Z46:Z47"/>
    <mergeCell ref="Z25:Z26"/>
    <mergeCell ref="Z29:Z30"/>
    <mergeCell ref="Z27:Z28"/>
    <mergeCell ref="Z31:Z32"/>
    <mergeCell ref="W31:W32"/>
    <mergeCell ref="R50:R51"/>
    <mergeCell ref="R21:S21"/>
    <mergeCell ref="Z48:Z49"/>
    <mergeCell ref="Z50:Z51"/>
    <mergeCell ref="X31:X32"/>
    <mergeCell ref="Y31:Y32"/>
    <mergeCell ref="R27:R28"/>
    <mergeCell ref="R29:S29"/>
    <mergeCell ref="T27:U27"/>
    <mergeCell ref="R48:S48"/>
    <mergeCell ref="A54:A55"/>
    <mergeCell ref="H54:I54"/>
    <mergeCell ref="P50:Q50"/>
    <mergeCell ref="H46:H47"/>
    <mergeCell ref="H48:I48"/>
    <mergeCell ref="A48:A49"/>
    <mergeCell ref="A46:A47"/>
    <mergeCell ref="A52:A53"/>
    <mergeCell ref="H52:H53"/>
    <mergeCell ref="P48:P49"/>
    <mergeCell ref="A31:A32"/>
    <mergeCell ref="B31:B32"/>
    <mergeCell ref="C31:C32"/>
    <mergeCell ref="D31:D32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74"/>
  <sheetViews>
    <sheetView showZeros="0" workbookViewId="0" topLeftCell="A1">
      <selection activeCell="A1" sqref="A1:Z1"/>
    </sheetView>
  </sheetViews>
  <sheetFormatPr defaultColWidth="8.796875" defaultRowHeight="14.25"/>
  <cols>
    <col min="1" max="1" width="2.5" style="23" customWidth="1"/>
    <col min="2" max="3" width="5.19921875" style="47" customWidth="1"/>
    <col min="4" max="4" width="13.8984375" style="23" customWidth="1"/>
    <col min="5" max="5" width="1.8984375" style="23" customWidth="1"/>
    <col min="6" max="6" width="1.8984375" style="24" customWidth="1"/>
    <col min="7" max="7" width="4.5" style="23" customWidth="1"/>
    <col min="8" max="8" width="1.8984375" style="24" customWidth="1"/>
    <col min="9" max="9" width="4.5" style="23" customWidth="1"/>
    <col min="10" max="10" width="1.8984375" style="24" customWidth="1"/>
    <col min="11" max="11" width="4.5" style="23" customWidth="1"/>
    <col min="12" max="12" width="1.8984375" style="24" customWidth="1"/>
    <col min="13" max="13" width="4.5" style="23" customWidth="1"/>
    <col min="14" max="14" width="1.8984375" style="23" customWidth="1"/>
    <col min="15" max="15" width="4.5" style="24" customWidth="1"/>
    <col min="16" max="16" width="1.8984375" style="23" customWidth="1"/>
    <col min="17" max="17" width="4.5" style="23" customWidth="1"/>
    <col min="18" max="18" width="1.8984375" style="23" customWidth="1"/>
    <col min="19" max="19" width="4.5" style="24" customWidth="1"/>
    <col min="20" max="20" width="1.8984375" style="23" customWidth="1"/>
    <col min="21" max="21" width="4.5" style="24" customWidth="1"/>
    <col min="22" max="22" width="1.59765625" style="23" customWidth="1"/>
    <col min="23" max="24" width="5.19921875" style="261" customWidth="1"/>
    <col min="25" max="25" width="13.8984375" style="261" customWidth="1"/>
    <col min="26" max="26" width="2.5" style="23" customWidth="1"/>
    <col min="27" max="16384" width="2.59765625" style="25" customWidth="1"/>
  </cols>
  <sheetData>
    <row r="1" spans="1:26" s="93" customFormat="1" ht="26.25" customHeight="1">
      <c r="A1" s="306" t="s">
        <v>349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spans="1:26" ht="28.5" customHeight="1">
      <c r="A2" s="307" t="s">
        <v>155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</row>
    <row r="3" ht="13.5">
      <c r="Z3" s="265" t="s">
        <v>351</v>
      </c>
    </row>
    <row r="4" ht="13.5">
      <c r="Z4" s="245" t="s">
        <v>353</v>
      </c>
    </row>
    <row r="5" ht="18.75" customHeight="1"/>
    <row r="6" spans="1:26" ht="13.5">
      <c r="A6" s="25"/>
      <c r="D6" s="25"/>
      <c r="E6" s="25" t="s">
        <v>342</v>
      </c>
      <c r="F6" s="90"/>
      <c r="G6" s="245" t="s">
        <v>2</v>
      </c>
      <c r="H6" s="90"/>
      <c r="I6" s="245" t="s">
        <v>343</v>
      </c>
      <c r="J6" s="90"/>
      <c r="K6" s="245" t="s">
        <v>344</v>
      </c>
      <c r="L6" s="90"/>
      <c r="M6" s="25"/>
      <c r="N6" s="25" t="s">
        <v>348</v>
      </c>
      <c r="O6" s="90"/>
      <c r="P6" s="25" t="s">
        <v>344</v>
      </c>
      <c r="Q6" s="25"/>
      <c r="R6" s="25" t="s">
        <v>343</v>
      </c>
      <c r="S6" s="90"/>
      <c r="T6" s="25" t="s">
        <v>345</v>
      </c>
      <c r="U6" s="90"/>
      <c r="V6" s="25" t="s">
        <v>342</v>
      </c>
      <c r="Z6" s="25"/>
    </row>
    <row r="7" spans="1:26" ht="15" customHeight="1">
      <c r="A7" s="303">
        <v>1</v>
      </c>
      <c r="B7" s="300" t="str">
        <f>IF(A7="","",VLOOKUP('14GS'!A7,'ﾃﾞｰﾀ14&amp;12'!$BE$3:$BH$66,2,FALSE))</f>
        <v>円本</v>
      </c>
      <c r="C7" s="300" t="str">
        <f>IF(A7="","",VLOOKUP('14GS'!A7,'ﾃﾞｰﾀ14&amp;12'!$BE$3:$BH$66,3,FALSE))</f>
        <v>彩也香</v>
      </c>
      <c r="D7" s="300" t="str">
        <f>IF(A7="","",VLOOKUP('14GS'!A7,'ﾃﾞｰﾀ14&amp;12'!$BE$3:$BH$66,4,FALSE))</f>
        <v>(大・LOB.TA）</v>
      </c>
      <c r="E7" s="4"/>
      <c r="F7" s="10"/>
      <c r="G7" s="35"/>
      <c r="H7" s="35"/>
      <c r="I7" s="3"/>
      <c r="J7" s="35"/>
      <c r="K7" s="3"/>
      <c r="L7" s="35"/>
      <c r="M7" s="3"/>
      <c r="N7" s="3"/>
      <c r="O7" s="35"/>
      <c r="P7" s="3"/>
      <c r="Q7" s="3"/>
      <c r="R7" s="3"/>
      <c r="S7" s="35"/>
      <c r="T7" s="3"/>
      <c r="U7" s="35"/>
      <c r="V7" s="4"/>
      <c r="W7" s="300" t="str">
        <f>IF(Z7="","",VLOOKUP('14GS'!Z7,'ﾃﾞｰﾀ14&amp;12'!$BE$3:$BH$66,2,FALSE))</f>
        <v>久光</v>
      </c>
      <c r="X7" s="300" t="str">
        <f>IF(Z7="","",VLOOKUP('14GS'!Z7,'ﾃﾞｰﾀ14&amp;12'!$BE$3:$BH$66,3,FALSE))</f>
        <v>志都佳</v>
      </c>
      <c r="Y7" s="300" t="str">
        <f>IF(Z7="","",VLOOKUP('14GS'!Z7,'ﾃﾞｰﾀ14&amp;12'!$BE$3:$BH$66,4,FALSE))</f>
        <v>(福・ｴｽﾀ諏訪野）</v>
      </c>
      <c r="Z7" s="304">
        <v>17</v>
      </c>
    </row>
    <row r="8" spans="1:26" ht="15" customHeight="1">
      <c r="A8" s="303"/>
      <c r="B8" s="300"/>
      <c r="C8" s="300"/>
      <c r="D8" s="300"/>
      <c r="E8" s="6"/>
      <c r="F8" s="9">
        <v>1</v>
      </c>
      <c r="G8" s="37" t="str">
        <f>IF(F8="","",VLOOKUP('14GS'!F8,'ﾃﾞｰﾀ14&amp;12'!$BE$3:$BH$66,2,FALSE))</f>
        <v>円本</v>
      </c>
      <c r="H8" s="35"/>
      <c r="I8" s="3"/>
      <c r="J8" s="35"/>
      <c r="K8" s="3"/>
      <c r="L8" s="35"/>
      <c r="M8" s="3"/>
      <c r="N8" s="3"/>
      <c r="O8" s="35"/>
      <c r="P8" s="3"/>
      <c r="Q8" s="3"/>
      <c r="R8" s="3"/>
      <c r="S8" s="35"/>
      <c r="T8" s="37">
        <v>18</v>
      </c>
      <c r="U8" s="37" t="str">
        <f>IF(T8="","",VLOOKUP('14GS'!T8,'ﾃﾞｰﾀ14&amp;12'!$BE$3:$BH$66,2,FALSE))</f>
        <v>佐久田</v>
      </c>
      <c r="V8" s="7"/>
      <c r="W8" s="300"/>
      <c r="X8" s="300"/>
      <c r="Y8" s="300"/>
      <c r="Z8" s="304"/>
    </row>
    <row r="9" spans="1:26" ht="15" customHeight="1">
      <c r="A9" s="303">
        <v>2</v>
      </c>
      <c r="B9" s="300" t="str">
        <f>IF(A9="","",VLOOKUP('14GS'!A9,'ﾃﾞｰﾀ14&amp;12'!$BE$3:$BH$66,2,FALSE))</f>
        <v>鮫島</v>
      </c>
      <c r="C9" s="300" t="str">
        <f>IF(A9="","",VLOOKUP('14GS'!A9,'ﾃﾞｰﾀ14&amp;12'!$BE$3:$BH$66,3,FALSE))</f>
        <v>千里</v>
      </c>
      <c r="D9" s="300" t="str">
        <f>IF(A9="","",VLOOKUP('14GS'!A9,'ﾃﾞｰﾀ14&amp;12'!$BE$3:$BH$66,4,FALSE))</f>
        <v>(鹿・ﾌｼﾞJr）</v>
      </c>
      <c r="E9" s="8"/>
      <c r="F9" s="299">
        <v>83</v>
      </c>
      <c r="G9" s="296"/>
      <c r="H9" s="35"/>
      <c r="I9" s="3"/>
      <c r="J9" s="35"/>
      <c r="K9" s="3"/>
      <c r="L9" s="35"/>
      <c r="M9" s="258">
        <v>24</v>
      </c>
      <c r="N9" s="305" t="str">
        <f>IF(M9="","",VLOOKUP('14GS'!M9,'ﾃﾞｰﾀ14&amp;12'!$BE$3:$BH$66,2,FALSE))</f>
        <v>馬場</v>
      </c>
      <c r="O9" s="305"/>
      <c r="P9" s="3"/>
      <c r="Q9" s="3"/>
      <c r="R9" s="3"/>
      <c r="S9" s="35"/>
      <c r="T9" s="299">
        <v>86</v>
      </c>
      <c r="U9" s="295"/>
      <c r="V9" s="9"/>
      <c r="W9" s="300" t="str">
        <f>IF(Z9="","",VLOOKUP('14GS'!Z9,'ﾃﾞｰﾀ14&amp;12'!$BE$3:$BH$66,2,FALSE))</f>
        <v>佐久田</v>
      </c>
      <c r="X9" s="300" t="str">
        <f>IF(Z9="","",VLOOKUP('14GS'!Z9,'ﾃﾞｰﾀ14&amp;12'!$BE$3:$BH$66,3,FALSE))</f>
        <v>茜</v>
      </c>
      <c r="Y9" s="300" t="str">
        <f>IF(Z9="","",VLOOKUP('14GS'!Z9,'ﾃﾞｰﾀ14&amp;12'!$BE$3:$BH$66,4,FALSE))</f>
        <v>(沖･ﾋｰﾛｰTS)</v>
      </c>
      <c r="Z9" s="304">
        <v>18</v>
      </c>
    </row>
    <row r="10" spans="1:26" ht="15" customHeight="1">
      <c r="A10" s="303"/>
      <c r="B10" s="300"/>
      <c r="C10" s="300"/>
      <c r="D10" s="300"/>
      <c r="E10" s="10"/>
      <c r="F10" s="10"/>
      <c r="G10" s="39"/>
      <c r="H10" s="41">
        <v>1</v>
      </c>
      <c r="I10" s="37" t="str">
        <f>IF(H10="","",VLOOKUP('14GS'!H10,'ﾃﾞｰﾀ14&amp;12'!$BE$3:$BH$66,2,FALSE))</f>
        <v>円本</v>
      </c>
      <c r="J10" s="35"/>
      <c r="K10" s="3"/>
      <c r="L10" s="35"/>
      <c r="M10" s="3"/>
      <c r="N10" s="300" t="s">
        <v>1316</v>
      </c>
      <c r="O10" s="300"/>
      <c r="P10" s="3"/>
      <c r="Q10" s="3"/>
      <c r="R10" s="37">
        <v>19</v>
      </c>
      <c r="S10" s="37" t="str">
        <f>IF(R10="","",VLOOKUP('14GS'!R10,'ﾃﾞｰﾀ14&amp;12'!$BE$3:$BH$66,2,FALSE))</f>
        <v>松元</v>
      </c>
      <c r="T10" s="40"/>
      <c r="U10" s="35"/>
      <c r="V10" s="5"/>
      <c r="W10" s="300"/>
      <c r="X10" s="300"/>
      <c r="Y10" s="300"/>
      <c r="Z10" s="304"/>
    </row>
    <row r="11" spans="1:26" ht="15" customHeight="1">
      <c r="A11" s="303">
        <v>3</v>
      </c>
      <c r="B11" s="300" t="str">
        <f>IF(A11="","",VLOOKUP('14GS'!A11,'ﾃﾞｰﾀ14&amp;12'!$BE$3:$BH$66,2,FALSE))</f>
        <v>吉住</v>
      </c>
      <c r="C11" s="300" t="str">
        <f>IF(A11="","",VLOOKUP('14GS'!A11,'ﾃﾞｰﾀ14&amp;12'!$BE$3:$BH$66,3,FALSE))</f>
        <v>真希</v>
      </c>
      <c r="D11" s="300" t="str">
        <f>IF(A11="","",VLOOKUP('14GS'!A11,'ﾃﾞｰﾀ14&amp;12'!$BE$3:$BH$66,4,FALSE))</f>
        <v>(福･福岡ﾊﾟｼﾌｨｯｸ)</v>
      </c>
      <c r="E11" s="4"/>
      <c r="F11" s="10"/>
      <c r="G11" s="39"/>
      <c r="H11" s="299">
        <v>81</v>
      </c>
      <c r="I11" s="295"/>
      <c r="J11" s="35"/>
      <c r="K11" s="3"/>
      <c r="L11" s="35"/>
      <c r="M11" s="3"/>
      <c r="N11" s="40"/>
      <c r="O11" s="35"/>
      <c r="P11" s="3"/>
      <c r="Q11" s="3"/>
      <c r="R11" s="299">
        <v>80</v>
      </c>
      <c r="S11" s="295"/>
      <c r="T11" s="40"/>
      <c r="U11" s="35"/>
      <c r="V11" s="4"/>
      <c r="W11" s="300" t="str">
        <f>IF(Z11="","",VLOOKUP('14GS'!Z11,'ﾃﾞｰﾀ14&amp;12'!$BE$3:$BH$66,2,FALSE))</f>
        <v>松元</v>
      </c>
      <c r="X11" s="300" t="str">
        <f>IF(Z11="","",VLOOKUP('14GS'!Z11,'ﾃﾞｰﾀ14&amp;12'!$BE$3:$BH$66,3,FALSE))</f>
        <v>彩良</v>
      </c>
      <c r="Y11" s="300" t="str">
        <f>IF(Z11="","",VLOOKUP('14GS'!Z11,'ﾃﾞｰﾀ14&amp;12'!$BE$3:$BH$66,4,FALSE))</f>
        <v>(鹿・大原ｸﾗﾌﾞ）</v>
      </c>
      <c r="Z11" s="304">
        <v>19</v>
      </c>
    </row>
    <row r="12" spans="1:26" ht="15" customHeight="1">
      <c r="A12" s="303"/>
      <c r="B12" s="300"/>
      <c r="C12" s="300"/>
      <c r="D12" s="300"/>
      <c r="E12" s="6"/>
      <c r="F12" s="9">
        <v>3</v>
      </c>
      <c r="G12" s="38" t="str">
        <f>IF(F12="","",VLOOKUP('14GS'!F12,'ﾃﾞｰﾀ14&amp;12'!$BE$3:$BH$66,2,FALSE))</f>
        <v>吉住</v>
      </c>
      <c r="H12" s="35"/>
      <c r="I12" s="39"/>
      <c r="J12" s="35"/>
      <c r="K12" s="3"/>
      <c r="L12" s="35"/>
      <c r="M12" s="3"/>
      <c r="N12" s="40"/>
      <c r="O12" s="35"/>
      <c r="P12" s="3"/>
      <c r="Q12" s="3"/>
      <c r="R12" s="40"/>
      <c r="S12" s="35"/>
      <c r="T12" s="41">
        <v>19</v>
      </c>
      <c r="U12" s="37" t="str">
        <f>IF(T12="","",VLOOKUP('14GS'!T12,'ﾃﾞｰﾀ14&amp;12'!$BE$3:$BH$66,2,FALSE))</f>
        <v>松元</v>
      </c>
      <c r="V12" s="7"/>
      <c r="W12" s="300"/>
      <c r="X12" s="300"/>
      <c r="Y12" s="300"/>
      <c r="Z12" s="304"/>
    </row>
    <row r="13" spans="1:26" ht="15" customHeight="1">
      <c r="A13" s="303">
        <v>4</v>
      </c>
      <c r="B13" s="300" t="str">
        <f>IF(A13="","",VLOOKUP('14GS'!A13,'ﾃﾞｰﾀ14&amp;12'!$BE$3:$BH$66,2,FALSE))</f>
        <v>大森</v>
      </c>
      <c r="C13" s="300" t="str">
        <f>IF(A13="","",VLOOKUP('14GS'!A13,'ﾃﾞｰﾀ14&amp;12'!$BE$3:$BH$66,3,FALSE))</f>
        <v>詩織</v>
      </c>
      <c r="D13" s="300" t="str">
        <f>IF(A13="","",VLOOKUP('14GS'!A13,'ﾃﾞｰﾀ14&amp;12'!$BE$3:$BH$66,4,FALSE))</f>
        <v>(佐・ｳｨﾝﾌﾞﾙﾄﾞﾝ九州）</v>
      </c>
      <c r="E13" s="8"/>
      <c r="F13" s="299">
        <v>82</v>
      </c>
      <c r="G13" s="294"/>
      <c r="H13" s="35"/>
      <c r="I13" s="39"/>
      <c r="J13" s="35"/>
      <c r="K13" s="3"/>
      <c r="L13" s="35"/>
      <c r="M13" s="3"/>
      <c r="N13" s="259"/>
      <c r="O13" s="35"/>
      <c r="P13" s="3"/>
      <c r="Q13" s="3"/>
      <c r="R13" s="40"/>
      <c r="S13" s="35"/>
      <c r="T13" s="297">
        <v>85</v>
      </c>
      <c r="U13" s="295"/>
      <c r="V13" s="9"/>
      <c r="W13" s="300" t="str">
        <f>IF(Z13="","",VLOOKUP('14GS'!Z13,'ﾃﾞｰﾀ14&amp;12'!$BE$3:$BH$66,2,FALSE))</f>
        <v>田崎</v>
      </c>
      <c r="X13" s="300" t="str">
        <f>IF(Z13="","",VLOOKUP('14GS'!Z13,'ﾃﾞｰﾀ14&amp;12'!$BE$3:$BH$66,3,FALSE))</f>
        <v>莉那</v>
      </c>
      <c r="Y13" s="300" t="str">
        <f>IF(Z13="","",VLOOKUP('14GS'!Z13,'ﾃﾞｰﾀ14&amp;12'!$BE$3:$BH$66,4,FALSE))</f>
        <v>(熊・TSｸﾗﾌﾞﾊｳｽ Jr）</v>
      </c>
      <c r="Z13" s="304">
        <v>20</v>
      </c>
    </row>
    <row r="14" spans="1:26" ht="15" customHeight="1">
      <c r="A14" s="303"/>
      <c r="B14" s="300"/>
      <c r="C14" s="300"/>
      <c r="D14" s="300"/>
      <c r="E14" s="5"/>
      <c r="F14" s="10"/>
      <c r="G14" s="3"/>
      <c r="H14" s="35"/>
      <c r="I14" s="39"/>
      <c r="J14" s="41">
        <v>1</v>
      </c>
      <c r="K14" s="37" t="str">
        <f>IF(J14="","",VLOOKUP('14GS'!J14,'ﾃﾞｰﾀ14&amp;12'!$BE$3:$BH$66,2,FALSE))</f>
        <v>円本</v>
      </c>
      <c r="L14" s="35"/>
      <c r="M14" s="35"/>
      <c r="N14" s="40"/>
      <c r="O14" s="35"/>
      <c r="P14" s="37">
        <v>24</v>
      </c>
      <c r="Q14" s="37" t="str">
        <f>IF(P14="","",VLOOKUP('14GS'!P14,'ﾃﾞｰﾀ14&amp;12'!$BE$3:$BH$66,2,FALSE))</f>
        <v>馬場</v>
      </c>
      <c r="R14" s="40"/>
      <c r="S14" s="35"/>
      <c r="T14" s="3"/>
      <c r="U14" s="35"/>
      <c r="V14" s="5"/>
      <c r="W14" s="300"/>
      <c r="X14" s="300"/>
      <c r="Y14" s="300"/>
      <c r="Z14" s="304"/>
    </row>
    <row r="15" spans="1:26" ht="15" customHeight="1">
      <c r="A15" s="303">
        <v>5</v>
      </c>
      <c r="B15" s="300" t="str">
        <f>IF(A15="","",VLOOKUP('14GS'!A15,'ﾃﾞｰﾀ14&amp;12'!$BE$3:$BH$66,2,FALSE))</f>
        <v>小林</v>
      </c>
      <c r="C15" s="300" t="str">
        <f>IF(A15="","",VLOOKUP('14GS'!A15,'ﾃﾞｰﾀ14&amp;12'!$BE$3:$BH$66,3,FALSE))</f>
        <v>千里</v>
      </c>
      <c r="D15" s="300" t="str">
        <f>IF(A15="","",VLOOKUP('14GS'!A15,'ﾃﾞｰﾀ14&amp;12'!$BE$3:$BH$66,4,FALSE))</f>
        <v>(福･福岡ﾊﾟｼﾌｨｯｸ)</v>
      </c>
      <c r="E15" s="4"/>
      <c r="F15" s="10"/>
      <c r="G15" s="3"/>
      <c r="H15" s="35"/>
      <c r="I15" s="39"/>
      <c r="J15" s="299">
        <v>85</v>
      </c>
      <c r="K15" s="295"/>
      <c r="L15" s="35"/>
      <c r="M15" s="35"/>
      <c r="N15" s="40"/>
      <c r="O15" s="35"/>
      <c r="P15" s="299">
        <v>97</v>
      </c>
      <c r="Q15" s="295"/>
      <c r="R15" s="40"/>
      <c r="S15" s="35"/>
      <c r="T15" s="3"/>
      <c r="U15" s="35"/>
      <c r="V15" s="4"/>
      <c r="W15" s="300" t="str">
        <f>IF(Z15="","",VLOOKUP('14GS'!Z15,'ﾃﾞｰﾀ14&amp;12'!$BE$3:$BH$66,2,FALSE))</f>
        <v>谷口</v>
      </c>
      <c r="X15" s="300" t="str">
        <f>IF(Z15="","",VLOOKUP('14GS'!Z15,'ﾃﾞｰﾀ14&amp;12'!$BE$3:$BH$66,3,FALSE))</f>
        <v>遥</v>
      </c>
      <c r="Y15" s="300" t="str">
        <f>IF(Z15="","",VLOOKUP('14GS'!Z15,'ﾃﾞｰﾀ14&amp;12'!$BE$3:$BH$66,4,FALSE))</f>
        <v>(福・TiBiはるか）</v>
      </c>
      <c r="Z15" s="304">
        <v>21</v>
      </c>
    </row>
    <row r="16" spans="1:26" ht="15" customHeight="1">
      <c r="A16" s="303"/>
      <c r="B16" s="300"/>
      <c r="C16" s="300"/>
      <c r="D16" s="300"/>
      <c r="E16" s="6"/>
      <c r="F16" s="9">
        <v>5</v>
      </c>
      <c r="G16" s="37" t="str">
        <f>IF(F16="","",VLOOKUP('14GS'!F16,'ﾃﾞｰﾀ14&amp;12'!$BE$3:$BH$66,2,FALSE))</f>
        <v>小林</v>
      </c>
      <c r="H16" s="35"/>
      <c r="I16" s="39"/>
      <c r="J16" s="35"/>
      <c r="K16" s="39"/>
      <c r="L16" s="35"/>
      <c r="M16" s="35"/>
      <c r="N16" s="40"/>
      <c r="O16" s="35"/>
      <c r="P16" s="40"/>
      <c r="Q16" s="35"/>
      <c r="R16" s="40"/>
      <c r="S16" s="35"/>
      <c r="T16" s="37">
        <v>22</v>
      </c>
      <c r="U16" s="37" t="str">
        <f>IF(T16="","",VLOOKUP('14GS'!T16,'ﾃﾞｰﾀ14&amp;12'!$BE$3:$BH$66,2,FALSE))</f>
        <v>大田黒</v>
      </c>
      <c r="V16" s="7"/>
      <c r="W16" s="300"/>
      <c r="X16" s="300"/>
      <c r="Y16" s="300"/>
      <c r="Z16" s="304"/>
    </row>
    <row r="17" spans="1:26" ht="15" customHeight="1">
      <c r="A17" s="303">
        <v>6</v>
      </c>
      <c r="B17" s="300" t="str">
        <f>IF(A17="","",VLOOKUP('14GS'!A17,'ﾃﾞｰﾀ14&amp;12'!$BE$3:$BH$66,2,FALSE))</f>
        <v>大石</v>
      </c>
      <c r="C17" s="300" t="str">
        <f>IF(A17="","",VLOOKUP('14GS'!A17,'ﾃﾞｰﾀ14&amp;12'!$BE$3:$BH$66,3,FALSE))</f>
        <v>花菜</v>
      </c>
      <c r="D17" s="300" t="str">
        <f>IF(A17="","",VLOOKUP('14GS'!A17,'ﾃﾞｰﾀ14&amp;12'!$BE$3:$BH$66,4,FALSE))</f>
        <v>(佐･ｲﾝﾌｨﾆﾃｨJr)</v>
      </c>
      <c r="E17" s="8"/>
      <c r="F17" s="299">
        <v>83</v>
      </c>
      <c r="G17" s="296"/>
      <c r="H17" s="35"/>
      <c r="I17" s="39"/>
      <c r="J17" s="35"/>
      <c r="K17" s="39"/>
      <c r="L17" s="35"/>
      <c r="M17" s="35"/>
      <c r="N17" s="40"/>
      <c r="O17" s="35"/>
      <c r="P17" s="40"/>
      <c r="Q17" s="35"/>
      <c r="R17" s="40"/>
      <c r="S17" s="35"/>
      <c r="T17" s="299">
        <v>84</v>
      </c>
      <c r="U17" s="295"/>
      <c r="V17" s="9"/>
      <c r="W17" s="300" t="str">
        <f>IF(Z17="","",VLOOKUP('14GS'!Z17,'ﾃﾞｰﾀ14&amp;12'!$BE$3:$BH$66,2,FALSE))</f>
        <v>大田黒</v>
      </c>
      <c r="X17" s="300" t="str">
        <f>IF(Z17="","",VLOOKUP('14GS'!Z17,'ﾃﾞｰﾀ14&amp;12'!$BE$3:$BH$66,3,FALSE))</f>
        <v>秋奈</v>
      </c>
      <c r="Y17" s="300" t="str">
        <f>IF(Z17="","",VLOOKUP('14GS'!Z17,'ﾃﾞｰﾀ14&amp;12'!$BE$3:$BH$66,4,FALSE))</f>
        <v>(熊・RKKﾙｰﾃﾞﾝｽTC）</v>
      </c>
      <c r="Z17" s="304">
        <v>22</v>
      </c>
    </row>
    <row r="18" spans="1:26" ht="15" customHeight="1">
      <c r="A18" s="303"/>
      <c r="B18" s="300"/>
      <c r="C18" s="300"/>
      <c r="D18" s="300"/>
      <c r="E18" s="5"/>
      <c r="F18" s="10"/>
      <c r="G18" s="39"/>
      <c r="H18" s="41">
        <v>7</v>
      </c>
      <c r="I18" s="38" t="str">
        <f>IF(H18="","",VLOOKUP('14GS'!H18,'ﾃﾞｰﾀ14&amp;12'!$BE$3:$BH$66,2,FALSE))</f>
        <v>吉元</v>
      </c>
      <c r="J18" s="35"/>
      <c r="K18" s="39"/>
      <c r="L18" s="35"/>
      <c r="M18" s="35"/>
      <c r="N18" s="40"/>
      <c r="O18" s="35"/>
      <c r="P18" s="40"/>
      <c r="Q18" s="35"/>
      <c r="R18" s="41">
        <v>24</v>
      </c>
      <c r="S18" s="37" t="str">
        <f>IF(R18="","",VLOOKUP('14GS'!R18,'ﾃﾞｰﾀ14&amp;12'!$BE$3:$BH$66,2,FALSE))</f>
        <v>馬場</v>
      </c>
      <c r="T18" s="40"/>
      <c r="U18" s="35"/>
      <c r="V18" s="5"/>
      <c r="W18" s="300"/>
      <c r="X18" s="300"/>
      <c r="Y18" s="300"/>
      <c r="Z18" s="304"/>
    </row>
    <row r="19" spans="1:26" ht="15" customHeight="1">
      <c r="A19" s="303">
        <v>7</v>
      </c>
      <c r="B19" s="300" t="str">
        <f>IF(A19="","",VLOOKUP('14GS'!A19,'ﾃﾞｰﾀ14&amp;12'!$BE$3:$BH$66,2,FALSE))</f>
        <v>吉元</v>
      </c>
      <c r="C19" s="300" t="str">
        <f>IF(A19="","",VLOOKUP('14GS'!A19,'ﾃﾞｰﾀ14&amp;12'!$BE$3:$BH$66,3,FALSE))</f>
        <v>美咲</v>
      </c>
      <c r="D19" s="300" t="str">
        <f>IF(A19="","",VLOOKUP('14GS'!A19,'ﾃﾞｰﾀ14&amp;12'!$BE$3:$BH$66,4,FALSE))</f>
        <v>(福・ＤＩＶＯ）</v>
      </c>
      <c r="E19" s="4"/>
      <c r="F19" s="10"/>
      <c r="G19" s="39"/>
      <c r="H19" s="299">
        <v>82</v>
      </c>
      <c r="I19" s="323"/>
      <c r="J19" s="35"/>
      <c r="K19" s="39"/>
      <c r="L19" s="35"/>
      <c r="M19" s="35"/>
      <c r="N19" s="40"/>
      <c r="O19" s="35"/>
      <c r="P19" s="40"/>
      <c r="Q19" s="35"/>
      <c r="R19" s="297">
        <v>86</v>
      </c>
      <c r="S19" s="295"/>
      <c r="T19" s="40"/>
      <c r="U19" s="35"/>
      <c r="V19" s="4"/>
      <c r="W19" s="300" t="str">
        <f>IF(Z19="","",VLOOKUP('14GS'!Z19,'ﾃﾞｰﾀ14&amp;12'!$BE$3:$BH$66,2,FALSE))</f>
        <v>渡部</v>
      </c>
      <c r="X19" s="300" t="str">
        <f>IF(Z19="","",VLOOKUP('14GS'!Z19,'ﾃﾞｰﾀ14&amp;12'!$BE$3:$BH$66,3,FALSE))</f>
        <v>李香</v>
      </c>
      <c r="Y19" s="300" t="str">
        <f>IF(Z19="","",VLOOKUP('14GS'!Z19,'ﾃﾞｰﾀ14&amp;12'!$BE$3:$BH$66,4,FALSE))</f>
        <v>(宮・小林ＪｒTC）</v>
      </c>
      <c r="Z19" s="304">
        <v>23</v>
      </c>
    </row>
    <row r="20" spans="1:26" ht="15" customHeight="1">
      <c r="A20" s="303"/>
      <c r="B20" s="300"/>
      <c r="C20" s="300"/>
      <c r="D20" s="300"/>
      <c r="E20" s="6"/>
      <c r="F20" s="9">
        <v>7</v>
      </c>
      <c r="G20" s="38" t="str">
        <f>IF(F20="","",VLOOKUP('14GS'!F20,'ﾃﾞｰﾀ14&amp;12'!$BE$3:$BH$66,2,FALSE))</f>
        <v>吉元</v>
      </c>
      <c r="H20" s="35"/>
      <c r="I20" s="3"/>
      <c r="J20" s="35"/>
      <c r="K20" s="39"/>
      <c r="L20" s="35"/>
      <c r="M20" s="35"/>
      <c r="N20" s="40"/>
      <c r="O20" s="35"/>
      <c r="P20" s="40"/>
      <c r="Q20" s="35"/>
      <c r="R20" s="3"/>
      <c r="S20" s="35"/>
      <c r="T20" s="41">
        <v>24</v>
      </c>
      <c r="U20" s="37" t="str">
        <f>IF(T20="","",VLOOKUP('14GS'!T20,'ﾃﾞｰﾀ14&amp;12'!$BE$3:$BH$66,2,FALSE))</f>
        <v>馬場</v>
      </c>
      <c r="V20" s="7"/>
      <c r="W20" s="300"/>
      <c r="X20" s="300"/>
      <c r="Y20" s="300"/>
      <c r="Z20" s="304"/>
    </row>
    <row r="21" spans="1:26" ht="15" customHeight="1">
      <c r="A21" s="303">
        <v>8</v>
      </c>
      <c r="B21" s="300" t="str">
        <f>IF(A21="","",VLOOKUP('14GS'!A21,'ﾃﾞｰﾀ14&amp;12'!$BE$3:$BH$66,2,FALSE))</f>
        <v>緒方</v>
      </c>
      <c r="C21" s="300" t="str">
        <f>IF(A21="","",VLOOKUP('14GS'!A21,'ﾃﾞｰﾀ14&amp;12'!$BE$3:$BH$66,3,FALSE))</f>
        <v>葉台子</v>
      </c>
      <c r="D21" s="300" t="str">
        <f>IF(A21="","",VLOOKUP('14GS'!A21,'ﾃﾞｰﾀ14&amp;12'!$BE$3:$BH$66,4,FALSE))</f>
        <v>(佐・ｳｨﾝﾌﾞﾙﾄﾞﾝ九州）</v>
      </c>
      <c r="E21" s="8"/>
      <c r="F21" s="299">
        <v>85</v>
      </c>
      <c r="G21" s="294"/>
      <c r="H21" s="35"/>
      <c r="I21" s="3"/>
      <c r="J21" s="35"/>
      <c r="K21" s="39"/>
      <c r="L21" s="35"/>
      <c r="M21" s="35"/>
      <c r="N21" s="40"/>
      <c r="O21" s="35"/>
      <c r="P21" s="40"/>
      <c r="Q21" s="35"/>
      <c r="R21" s="3"/>
      <c r="S21" s="35"/>
      <c r="T21" s="297">
        <v>81</v>
      </c>
      <c r="U21" s="295"/>
      <c r="V21" s="9"/>
      <c r="W21" s="300" t="str">
        <f>IF(Z21="","",VLOOKUP('14GS'!Z21,'ﾃﾞｰﾀ14&amp;12'!$BE$3:$BH$66,2,FALSE))</f>
        <v>馬場</v>
      </c>
      <c r="X21" s="300" t="str">
        <f>IF(Z21="","",VLOOKUP('14GS'!Z21,'ﾃﾞｰﾀ14&amp;12'!$BE$3:$BH$66,3,FALSE))</f>
        <v>早莉</v>
      </c>
      <c r="Y21" s="300" t="str">
        <f>IF(Z21="","",VLOOKUP('14GS'!Z21,'ﾃﾞｰﾀ14&amp;12'!$BE$3:$BH$66,4,FALSE))</f>
        <v>(鹿･ATA)</v>
      </c>
      <c r="Z21" s="304">
        <v>24</v>
      </c>
    </row>
    <row r="22" spans="1:26" ht="15" customHeight="1">
      <c r="A22" s="303"/>
      <c r="B22" s="300"/>
      <c r="C22" s="300"/>
      <c r="D22" s="300"/>
      <c r="E22" s="5"/>
      <c r="F22" s="10"/>
      <c r="G22" s="3"/>
      <c r="H22" s="35"/>
      <c r="I22" s="3"/>
      <c r="J22" s="35"/>
      <c r="K22" s="39"/>
      <c r="L22" s="41">
        <v>9</v>
      </c>
      <c r="M22" s="37" t="str">
        <f>IF(L22="","",VLOOKUP('14GS'!L22,'ﾃﾞｰﾀ14&amp;12'!$BE$3:$BH$66,2,FALSE))</f>
        <v>宮地</v>
      </c>
      <c r="N22" s="41">
        <v>24</v>
      </c>
      <c r="O22" s="37" t="str">
        <f>IF(N22="","",VLOOKUP('14GS'!N22,'ﾃﾞｰﾀ14&amp;12'!$BE$3:$BH$66,2,FALSE))</f>
        <v>馬場</v>
      </c>
      <c r="P22" s="40"/>
      <c r="Q22" s="35"/>
      <c r="R22" s="3"/>
      <c r="S22" s="35"/>
      <c r="T22" s="3"/>
      <c r="U22" s="35"/>
      <c r="V22" s="5"/>
      <c r="W22" s="300"/>
      <c r="X22" s="300"/>
      <c r="Y22" s="300"/>
      <c r="Z22" s="304"/>
    </row>
    <row r="23" spans="1:26" ht="15" customHeight="1">
      <c r="A23" s="303">
        <v>9</v>
      </c>
      <c r="B23" s="300" t="str">
        <f>IF(A23="","",VLOOKUP('14GS'!A23,'ﾃﾞｰﾀ14&amp;12'!$BE$3:$BH$66,2,FALSE))</f>
        <v>宮地</v>
      </c>
      <c r="C23" s="300" t="str">
        <f>IF(A23="","",VLOOKUP('14GS'!A23,'ﾃﾞｰﾀ14&amp;12'!$BE$3:$BH$66,3,FALSE))</f>
        <v>真知香</v>
      </c>
      <c r="D23" s="300" t="str">
        <f>IF(A23="","",VLOOKUP('14GS'!A23,'ﾃﾞｰﾀ14&amp;12'!$BE$3:$BH$66,4,FALSE))</f>
        <v>(福・門司LTC）</v>
      </c>
      <c r="E23" s="4"/>
      <c r="F23" s="10"/>
      <c r="G23" s="3"/>
      <c r="H23" s="35"/>
      <c r="I23" s="3"/>
      <c r="J23" s="35"/>
      <c r="K23" s="39"/>
      <c r="L23" s="299">
        <v>82</v>
      </c>
      <c r="M23" s="297"/>
      <c r="N23" s="297">
        <v>97</v>
      </c>
      <c r="O23" s="298"/>
      <c r="P23" s="40"/>
      <c r="Q23" s="35"/>
      <c r="R23" s="3"/>
      <c r="S23" s="35"/>
      <c r="T23" s="3"/>
      <c r="U23" s="35"/>
      <c r="V23" s="4"/>
      <c r="W23" s="300" t="str">
        <f>IF(Z23="","",VLOOKUP('14GS'!Z23,'ﾃﾞｰﾀ14&amp;12'!$BE$3:$BH$66,2,FALSE))</f>
        <v>松永</v>
      </c>
      <c r="X23" s="300" t="str">
        <f>IF(Z23="","",VLOOKUP('14GS'!Z23,'ﾃﾞｰﾀ14&amp;12'!$BE$3:$BH$66,3,FALSE))</f>
        <v>さやこ</v>
      </c>
      <c r="Y23" s="300" t="str">
        <f>IF(Z23="","",VLOOKUP('14GS'!Z23,'ﾃﾞｰﾀ14&amp;12'!$BE$3:$BH$66,4,FALSE))</f>
        <v>(福・I.S.P）</v>
      </c>
      <c r="Z23" s="304">
        <v>25</v>
      </c>
    </row>
    <row r="24" spans="1:26" ht="15" customHeight="1">
      <c r="A24" s="303"/>
      <c r="B24" s="300"/>
      <c r="C24" s="300"/>
      <c r="D24" s="300"/>
      <c r="E24" s="6"/>
      <c r="F24" s="9">
        <v>9</v>
      </c>
      <c r="G24" s="37" t="str">
        <f>IF(F24="","",VLOOKUP('14GS'!F24,'ﾃﾞｰﾀ14&amp;12'!$BE$3:$BH$66,2,FALSE))</f>
        <v>宮地</v>
      </c>
      <c r="H24" s="35"/>
      <c r="I24" s="3"/>
      <c r="J24" s="35"/>
      <c r="K24" s="39"/>
      <c r="L24" s="35"/>
      <c r="M24" s="35"/>
      <c r="N24" s="35"/>
      <c r="O24" s="35"/>
      <c r="P24" s="40"/>
      <c r="Q24" s="35"/>
      <c r="R24" s="3"/>
      <c r="S24" s="35"/>
      <c r="T24" s="37">
        <v>25</v>
      </c>
      <c r="U24" s="37" t="str">
        <f>IF(T24="","",VLOOKUP('14GS'!T24,'ﾃﾞｰﾀ14&amp;12'!$BE$3:$BH$66,2,FALSE))</f>
        <v>松永</v>
      </c>
      <c r="V24" s="7"/>
      <c r="W24" s="300"/>
      <c r="X24" s="300"/>
      <c r="Y24" s="300"/>
      <c r="Z24" s="304"/>
    </row>
    <row r="25" spans="1:26" ht="15" customHeight="1">
      <c r="A25" s="303">
        <v>10</v>
      </c>
      <c r="B25" s="300" t="str">
        <f>IF(A25="","",VLOOKUP('14GS'!A25,'ﾃﾞｰﾀ14&amp;12'!$BE$3:$BH$66,2,FALSE))</f>
        <v>杉本</v>
      </c>
      <c r="C25" s="300" t="str">
        <f>IF(A25="","",VLOOKUP('14GS'!A25,'ﾃﾞｰﾀ14&amp;12'!$BE$3:$BH$66,3,FALSE))</f>
        <v>絵美</v>
      </c>
      <c r="D25" s="300" t="str">
        <f>IF(A25="","",VLOOKUP('14GS'!A25,'ﾃﾞｰﾀ14&amp;12'!$BE$3:$BH$66,4,FALSE))</f>
        <v>(長･鹿町JrTC)</v>
      </c>
      <c r="E25" s="8"/>
      <c r="F25" s="299">
        <v>81</v>
      </c>
      <c r="G25" s="296"/>
      <c r="H25" s="35"/>
      <c r="I25" s="3"/>
      <c r="J25" s="35"/>
      <c r="K25" s="39"/>
      <c r="L25" s="35"/>
      <c r="M25" s="35"/>
      <c r="N25" s="35"/>
      <c r="O25" s="35"/>
      <c r="P25" s="40"/>
      <c r="Q25" s="35"/>
      <c r="R25" s="3"/>
      <c r="S25" s="35"/>
      <c r="T25" s="299">
        <v>81</v>
      </c>
      <c r="U25" s="295"/>
      <c r="V25" s="9"/>
      <c r="W25" s="300" t="str">
        <f>IF(Z25="","",VLOOKUP('14GS'!Z25,'ﾃﾞｰﾀ14&amp;12'!$BE$3:$BH$66,2,FALSE))</f>
        <v>首藤</v>
      </c>
      <c r="X25" s="300" t="str">
        <f>IF(Z25="","",VLOOKUP('14GS'!Z25,'ﾃﾞｰﾀ14&amp;12'!$BE$3:$BH$66,3,FALSE))</f>
        <v>美珠妃</v>
      </c>
      <c r="Y25" s="300" t="str">
        <f>IF(Z25="","",VLOOKUP('14GS'!Z25,'ﾃﾞｰﾀ14&amp;12'!$BE$3:$BH$66,4,FALSE))</f>
        <v>(大･ORIONTS)</v>
      </c>
      <c r="Z25" s="304">
        <v>26</v>
      </c>
    </row>
    <row r="26" spans="1:26" ht="15" customHeight="1">
      <c r="A26" s="303"/>
      <c r="B26" s="300"/>
      <c r="C26" s="300"/>
      <c r="D26" s="300"/>
      <c r="E26" s="5"/>
      <c r="F26" s="10"/>
      <c r="G26" s="39"/>
      <c r="H26" s="41">
        <v>9</v>
      </c>
      <c r="I26" s="37" t="str">
        <f>IF(H26="","",VLOOKUP('14GS'!H26,'ﾃﾞｰﾀ14&amp;12'!$BE$3:$BH$66,2,FALSE))</f>
        <v>宮地</v>
      </c>
      <c r="J26" s="35"/>
      <c r="K26" s="39"/>
      <c r="L26" s="35"/>
      <c r="M26" s="35"/>
      <c r="N26" s="35"/>
      <c r="O26" s="35"/>
      <c r="P26" s="40"/>
      <c r="Q26" s="35"/>
      <c r="R26" s="37">
        <v>25</v>
      </c>
      <c r="S26" s="37" t="str">
        <f>IF(R26="","",VLOOKUP('14GS'!R26,'ﾃﾞｰﾀ14&amp;12'!$BE$3:$BH$66,2,FALSE))</f>
        <v>松永</v>
      </c>
      <c r="T26" s="40"/>
      <c r="U26" s="35"/>
      <c r="V26" s="5"/>
      <c r="W26" s="300"/>
      <c r="X26" s="300"/>
      <c r="Y26" s="300"/>
      <c r="Z26" s="304"/>
    </row>
    <row r="27" spans="1:26" ht="15" customHeight="1">
      <c r="A27" s="303">
        <v>11</v>
      </c>
      <c r="B27" s="300" t="str">
        <f>IF(A27="","",VLOOKUP('14GS'!A27,'ﾃﾞｰﾀ14&amp;12'!$BE$3:$BH$66,2,FALSE))</f>
        <v>佐藤</v>
      </c>
      <c r="C27" s="300" t="str">
        <f>IF(A27="","",VLOOKUP('14GS'!A27,'ﾃﾞｰﾀ14&amp;12'!$BE$3:$BH$66,3,FALSE))</f>
        <v>愛里</v>
      </c>
      <c r="D27" s="300" t="str">
        <f>IF(A27="","",VLOOKUP('14GS'!A27,'ﾃﾞｰﾀ14&amp;12'!$BE$3:$BH$66,4,FALSE))</f>
        <v>(大･BEKITT)</v>
      </c>
      <c r="E27" s="4"/>
      <c r="F27" s="10"/>
      <c r="G27" s="39"/>
      <c r="H27" s="299">
        <v>82</v>
      </c>
      <c r="I27" s="295"/>
      <c r="J27" s="35"/>
      <c r="K27" s="39"/>
      <c r="L27" s="35"/>
      <c r="M27" s="35"/>
      <c r="N27" s="35"/>
      <c r="O27" s="35"/>
      <c r="P27" s="40"/>
      <c r="Q27" s="35"/>
      <c r="R27" s="299">
        <v>80</v>
      </c>
      <c r="S27" s="295"/>
      <c r="T27" s="40"/>
      <c r="U27" s="35"/>
      <c r="V27" s="4"/>
      <c r="W27" s="300" t="str">
        <f>IF(Z27="","",VLOOKUP('14GS'!Z27,'ﾃﾞｰﾀ14&amp;12'!$BE$3:$BH$66,2,FALSE))</f>
        <v>定兼</v>
      </c>
      <c r="X27" s="300" t="str">
        <f>IF(Z27="","",VLOOKUP('14GS'!Z27,'ﾃﾞｰﾀ14&amp;12'!$BE$3:$BH$66,3,FALSE))</f>
        <v>由佳</v>
      </c>
      <c r="Y27" s="300" t="str">
        <f>IF(Z27="","",VLOOKUP('14GS'!Z27,'ﾃﾞｰﾀ14&amp;12'!$BE$3:$BH$66,4,FALSE))</f>
        <v>(福・九州国際TC）</v>
      </c>
      <c r="Z27" s="304">
        <v>27</v>
      </c>
    </row>
    <row r="28" spans="1:26" ht="15" customHeight="1">
      <c r="A28" s="303"/>
      <c r="B28" s="300"/>
      <c r="C28" s="300"/>
      <c r="D28" s="300"/>
      <c r="E28" s="6"/>
      <c r="F28" s="9">
        <v>12</v>
      </c>
      <c r="G28" s="38" t="str">
        <f>IF(F28="","",VLOOKUP('14GS'!F28,'ﾃﾞｰﾀ14&amp;12'!$BE$3:$BH$66,2,FALSE))</f>
        <v>高木</v>
      </c>
      <c r="H28" s="35"/>
      <c r="I28" s="39"/>
      <c r="J28" s="35"/>
      <c r="K28" s="39"/>
      <c r="L28" s="35"/>
      <c r="M28" s="35"/>
      <c r="N28" s="35"/>
      <c r="O28" s="35"/>
      <c r="P28" s="40"/>
      <c r="Q28" s="35"/>
      <c r="R28" s="40"/>
      <c r="S28" s="35"/>
      <c r="T28" s="41">
        <v>28</v>
      </c>
      <c r="U28" s="37" t="str">
        <f>IF(T28="","",VLOOKUP('14GS'!T28,'ﾃﾞｰﾀ14&amp;12'!$BE$3:$BH$66,2,FALSE))</f>
        <v>岩崎</v>
      </c>
      <c r="V28" s="7"/>
      <c r="W28" s="300"/>
      <c r="X28" s="300"/>
      <c r="Y28" s="300"/>
      <c r="Z28" s="304"/>
    </row>
    <row r="29" spans="1:26" ht="15" customHeight="1">
      <c r="A29" s="303">
        <v>12</v>
      </c>
      <c r="B29" s="300" t="str">
        <f>IF(A29="","",VLOOKUP('14GS'!A29,'ﾃﾞｰﾀ14&amp;12'!$BE$3:$BH$66,2,FALSE))</f>
        <v>高木</v>
      </c>
      <c r="C29" s="300" t="str">
        <f>IF(A29="","",VLOOKUP('14GS'!A29,'ﾃﾞｰﾀ14&amp;12'!$BE$3:$BH$66,3,FALSE))</f>
        <v>朝香</v>
      </c>
      <c r="D29" s="300" t="str">
        <f>IF(A29="","",VLOOKUP('14GS'!A29,'ﾃﾞｰﾀ14&amp;12'!$BE$3:$BH$66,4,FALSE))</f>
        <v>(熊・熊本庭球塾)</v>
      </c>
      <c r="E29" s="8"/>
      <c r="F29" s="299">
        <v>84</v>
      </c>
      <c r="G29" s="294"/>
      <c r="H29" s="35"/>
      <c r="I29" s="39"/>
      <c r="J29" s="35"/>
      <c r="K29" s="39"/>
      <c r="L29" s="35"/>
      <c r="M29" s="35"/>
      <c r="N29" s="35"/>
      <c r="O29" s="35"/>
      <c r="P29" s="40"/>
      <c r="Q29" s="35"/>
      <c r="R29" s="40"/>
      <c r="S29" s="35"/>
      <c r="T29" s="297">
        <v>86</v>
      </c>
      <c r="U29" s="295"/>
      <c r="V29" s="9"/>
      <c r="W29" s="300" t="str">
        <f>IF(Z29="","",VLOOKUP('14GS'!Z29,'ﾃﾞｰﾀ14&amp;12'!$BE$3:$BH$66,2,FALSE))</f>
        <v>岩崎</v>
      </c>
      <c r="X29" s="300" t="str">
        <f>IF(Z29="","",VLOOKUP('14GS'!Z29,'ﾃﾞｰﾀ14&amp;12'!$BE$3:$BH$66,3,FALSE))</f>
        <v>真美</v>
      </c>
      <c r="Y29" s="300" t="str">
        <f>IF(Z29="","",VLOOKUP('14GS'!Z29,'ﾃﾞｰﾀ14&amp;12'!$BE$3:$BH$66,4,FALSE))</f>
        <v>(長･SNTC)</v>
      </c>
      <c r="Z29" s="304">
        <v>28</v>
      </c>
    </row>
    <row r="30" spans="1:26" ht="15" customHeight="1">
      <c r="A30" s="303"/>
      <c r="B30" s="300"/>
      <c r="C30" s="300"/>
      <c r="D30" s="300"/>
      <c r="E30" s="5"/>
      <c r="F30" s="10"/>
      <c r="G30" s="3"/>
      <c r="H30" s="35"/>
      <c r="I30" s="39"/>
      <c r="J30" s="41">
        <v>9</v>
      </c>
      <c r="K30" s="38" t="str">
        <f>IF(J30="","",VLOOKUP('14GS'!J30,'ﾃﾞｰﾀ14&amp;12'!$BE$3:$BH$66,2,FALSE))</f>
        <v>宮地</v>
      </c>
      <c r="L30" s="35"/>
      <c r="M30" s="35"/>
      <c r="N30" s="35"/>
      <c r="O30" s="35"/>
      <c r="P30" s="41">
        <v>25</v>
      </c>
      <c r="Q30" s="37" t="str">
        <f>IF(P30="","",VLOOKUP('14GS'!P30,'ﾃﾞｰﾀ14&amp;12'!$BE$3:$BH$66,2,FALSE))</f>
        <v>松永</v>
      </c>
      <c r="R30" s="40"/>
      <c r="S30" s="35"/>
      <c r="T30" s="3"/>
      <c r="U30" s="35"/>
      <c r="V30" s="5"/>
      <c r="W30" s="300"/>
      <c r="X30" s="300"/>
      <c r="Y30" s="300"/>
      <c r="Z30" s="304"/>
    </row>
    <row r="31" spans="1:26" ht="15" customHeight="1">
      <c r="A31" s="303">
        <v>13</v>
      </c>
      <c r="B31" s="300" t="str">
        <f>IF(A31="","",VLOOKUP('14GS'!A31,'ﾃﾞｰﾀ14&amp;12'!$BE$3:$BH$66,2,FALSE))</f>
        <v>梶谷</v>
      </c>
      <c r="C31" s="300" t="str">
        <f>IF(A31="","",VLOOKUP('14GS'!A31,'ﾃﾞｰﾀ14&amp;12'!$BE$3:$BH$66,3,FALSE))</f>
        <v>桜舞</v>
      </c>
      <c r="D31" s="300" t="str">
        <f>IF(A31="","",VLOOKUP('14GS'!A31,'ﾃﾞｰﾀ14&amp;12'!$BE$3:$BH$66,4,FALSE))</f>
        <v>(大・LOB.TA）</v>
      </c>
      <c r="E31" s="4"/>
      <c r="F31" s="10"/>
      <c r="G31" s="3"/>
      <c r="H31" s="35"/>
      <c r="I31" s="39"/>
      <c r="J31" s="299">
        <v>83</v>
      </c>
      <c r="K31" s="323"/>
      <c r="L31" s="35"/>
      <c r="M31" s="35"/>
      <c r="N31" s="35"/>
      <c r="O31" s="35"/>
      <c r="P31" s="297">
        <v>97</v>
      </c>
      <c r="Q31" s="298"/>
      <c r="R31" s="40"/>
      <c r="S31" s="35"/>
      <c r="T31" s="3"/>
      <c r="U31" s="35"/>
      <c r="V31" s="4"/>
      <c r="W31" s="300" t="str">
        <f>IF(Z31="","",VLOOKUP('14GS'!Z31,'ﾃﾞｰﾀ14&amp;12'!$BE$3:$BH$66,2,FALSE))</f>
        <v>山田</v>
      </c>
      <c r="X31" s="300" t="str">
        <f>IF(Z31="","",VLOOKUP('14GS'!Z31,'ﾃﾞｰﾀ14&amp;12'!$BE$3:$BH$66,3,FALSE))</f>
        <v>純礼</v>
      </c>
      <c r="Y31" s="300" t="str">
        <f>IF(Z31="","",VLOOKUP('14GS'!Z31,'ﾃﾞｰﾀ14&amp;12'!$BE$3:$BH$66,4,FALSE))</f>
        <v>(福・ﾃﾆｽﾌﾟﾗﾝﾆﾝｸﾞJOY）</v>
      </c>
      <c r="Z31" s="304">
        <v>29</v>
      </c>
    </row>
    <row r="32" spans="1:26" ht="15" customHeight="1">
      <c r="A32" s="303"/>
      <c r="B32" s="300"/>
      <c r="C32" s="300"/>
      <c r="D32" s="300"/>
      <c r="E32" s="6"/>
      <c r="F32" s="9">
        <v>13</v>
      </c>
      <c r="G32" s="37" t="str">
        <f>IF(F32="","",VLOOKUP('14GS'!F32,'ﾃﾞｰﾀ14&amp;12'!$BE$3:$BH$66,2,FALSE))</f>
        <v>梶谷</v>
      </c>
      <c r="H32" s="35"/>
      <c r="I32" s="39"/>
      <c r="J32" s="35"/>
      <c r="K32" s="3"/>
      <c r="L32" s="35"/>
      <c r="M32" s="35"/>
      <c r="N32" s="35"/>
      <c r="O32" s="35"/>
      <c r="P32" s="3"/>
      <c r="Q32" s="3"/>
      <c r="R32" s="40"/>
      <c r="S32" s="35"/>
      <c r="T32" s="37">
        <v>29</v>
      </c>
      <c r="U32" s="37" t="str">
        <f>IF(T32="","",VLOOKUP('14GS'!T32,'ﾃﾞｰﾀ14&amp;12'!$BE$3:$BH$66,2,FALSE))</f>
        <v>山田</v>
      </c>
      <c r="V32" s="7"/>
      <c r="W32" s="300"/>
      <c r="X32" s="300"/>
      <c r="Y32" s="300"/>
      <c r="Z32" s="304"/>
    </row>
    <row r="33" spans="1:26" ht="15" customHeight="1">
      <c r="A33" s="303">
        <v>14</v>
      </c>
      <c r="B33" s="300" t="str">
        <f>IF(A33="","",VLOOKUP('14GS'!A33,'ﾃﾞｰﾀ14&amp;12'!$BE$3:$BH$66,2,FALSE))</f>
        <v>玉城</v>
      </c>
      <c r="C33" s="300" t="str">
        <f>IF(A33="","",VLOOKUP('14GS'!A33,'ﾃﾞｰﾀ14&amp;12'!$BE$3:$BH$66,3,FALSE))</f>
        <v>さくら</v>
      </c>
      <c r="D33" s="300" t="str">
        <f>IF(A33="","",VLOOKUP('14GS'!A33,'ﾃﾞｰﾀ14&amp;12'!$BE$3:$BH$66,4,FALSE))</f>
        <v>(沖･ＪＩＮ　Ｊｒ)</v>
      </c>
      <c r="E33" s="8"/>
      <c r="F33" s="299">
        <v>81</v>
      </c>
      <c r="G33" s="296"/>
      <c r="H33" s="35"/>
      <c r="I33" s="39"/>
      <c r="J33" s="35"/>
      <c r="K33" s="3"/>
      <c r="L33" s="35"/>
      <c r="M33" s="35"/>
      <c r="N33" s="35"/>
      <c r="O33" s="35"/>
      <c r="P33" s="3"/>
      <c r="Q33" s="3"/>
      <c r="R33" s="40"/>
      <c r="S33" s="35"/>
      <c r="T33" s="299">
        <v>86</v>
      </c>
      <c r="U33" s="295"/>
      <c r="V33" s="9"/>
      <c r="W33" s="300" t="str">
        <f>IF(Z33="","",VLOOKUP('14GS'!Z33,'ﾃﾞｰﾀ14&amp;12'!$BE$3:$BH$66,2,FALSE))</f>
        <v>甲斐</v>
      </c>
      <c r="X33" s="300" t="str">
        <f>IF(Z33="","",VLOOKUP('14GS'!Z33,'ﾃﾞｰﾀ14&amp;12'!$BE$3:$BH$66,3,FALSE))</f>
        <v>優季</v>
      </c>
      <c r="Y33" s="300" t="str">
        <f>IF(Z33="","",VLOOKUP('14GS'!Z33,'ﾃﾞｰﾀ14&amp;12'!$BE$3:$BH$66,4,FALSE))</f>
        <v>(宮・ﾗｲｼﾞﾝｸﾞｻﾝ）</v>
      </c>
      <c r="Z33" s="304">
        <v>30</v>
      </c>
    </row>
    <row r="34" spans="1:26" ht="15" customHeight="1">
      <c r="A34" s="303"/>
      <c r="B34" s="300"/>
      <c r="C34" s="300"/>
      <c r="D34" s="300"/>
      <c r="E34" s="5"/>
      <c r="F34" s="10"/>
      <c r="G34" s="39"/>
      <c r="H34" s="41">
        <v>16</v>
      </c>
      <c r="I34" s="38" t="str">
        <f>IF(H34="","",VLOOKUP('14GS'!H34,'ﾃﾞｰﾀ14&amp;12'!$BE$3:$BH$66,2,FALSE))</f>
        <v>松尾</v>
      </c>
      <c r="J34" s="35"/>
      <c r="K34" s="3"/>
      <c r="L34" s="35"/>
      <c r="M34" s="35"/>
      <c r="N34" s="35"/>
      <c r="O34" s="35"/>
      <c r="P34" s="3"/>
      <c r="Q34" s="3"/>
      <c r="R34" s="41">
        <v>32</v>
      </c>
      <c r="S34" s="37" t="str">
        <f>IF(R34="","",VLOOKUP('14GS'!R34,'ﾃﾞｰﾀ14&amp;12'!$BE$3:$BH$66,2,FALSE))</f>
        <v>廣田</v>
      </c>
      <c r="T34" s="40"/>
      <c r="U34" s="35"/>
      <c r="V34" s="5"/>
      <c r="W34" s="300"/>
      <c r="X34" s="300"/>
      <c r="Y34" s="300"/>
      <c r="Z34" s="304"/>
    </row>
    <row r="35" spans="1:26" ht="15" customHeight="1">
      <c r="A35" s="303">
        <v>15</v>
      </c>
      <c r="B35" s="300" t="str">
        <f>IF(A35="","",VLOOKUP('14GS'!A35,'ﾃﾞｰﾀ14&amp;12'!$BE$3:$BH$66,2,FALSE))</f>
        <v>平田</v>
      </c>
      <c r="C35" s="300" t="str">
        <f>IF(A35="","",VLOOKUP('14GS'!A35,'ﾃﾞｰﾀ14&amp;12'!$BE$3:$BH$66,3,FALSE))</f>
        <v>真理</v>
      </c>
      <c r="D35" s="300" t="str">
        <f>IF(A35="","",VLOOKUP('14GS'!A35,'ﾃﾞｰﾀ14&amp;12'!$BE$3:$BH$66,4,FALSE))</f>
        <v>(熊･城南中)</v>
      </c>
      <c r="E35" s="4"/>
      <c r="F35" s="10"/>
      <c r="G35" s="39"/>
      <c r="H35" s="299">
        <v>86</v>
      </c>
      <c r="I35" s="323"/>
      <c r="J35" s="35"/>
      <c r="K35" s="3"/>
      <c r="L35" s="35"/>
      <c r="M35" s="35"/>
      <c r="N35" s="35"/>
      <c r="O35" s="35"/>
      <c r="P35" s="3"/>
      <c r="Q35" s="3"/>
      <c r="R35" s="297">
        <v>85</v>
      </c>
      <c r="S35" s="295"/>
      <c r="T35" s="40"/>
      <c r="U35" s="35"/>
      <c r="V35" s="4"/>
      <c r="W35" s="285" t="str">
        <f>IF(Z35="","",VLOOKUP('14GS'!Z35,'ﾃﾞｰﾀ14&amp;12'!$BE$3:$BH$66,2,FALSE))</f>
        <v>寺園</v>
      </c>
      <c r="X35" s="285" t="str">
        <f>IF(Z35="","",VLOOKUP('14GS'!Z35,'ﾃﾞｰﾀ14&amp;12'!$BE$3:$BH$66,3,FALSE))</f>
        <v>さくら</v>
      </c>
      <c r="Y35" s="285" t="str">
        <f>IF(Z35="","",VLOOKUP('14GS'!Z35,'ﾃﾞｰﾀ14&amp;12'!$BE$3:$BH$66,4,FALSE))</f>
        <v>(福･筑紫野LTC)</v>
      </c>
      <c r="Z35" s="304">
        <v>31</v>
      </c>
    </row>
    <row r="36" spans="1:26" ht="15" customHeight="1">
      <c r="A36" s="303"/>
      <c r="B36" s="300"/>
      <c r="C36" s="300"/>
      <c r="D36" s="300"/>
      <c r="E36" s="6"/>
      <c r="F36" s="9">
        <v>16</v>
      </c>
      <c r="G36" s="38" t="str">
        <f>IF(F36="","",VLOOKUP('14GS'!F36,'ﾃﾞｰﾀ14&amp;12'!$BE$3:$BH$66,2,FALSE))</f>
        <v>松尾</v>
      </c>
      <c r="H36" s="35"/>
      <c r="I36" s="3"/>
      <c r="J36" s="35"/>
      <c r="K36" s="3"/>
      <c r="L36" s="35"/>
      <c r="M36" s="35"/>
      <c r="N36" s="35"/>
      <c r="O36" s="35"/>
      <c r="P36" s="3"/>
      <c r="Q36" s="3"/>
      <c r="R36" s="3"/>
      <c r="S36" s="35"/>
      <c r="T36" s="41">
        <v>32</v>
      </c>
      <c r="U36" s="37" t="str">
        <f>IF(T36="","",VLOOKUP('14GS'!T36,'ﾃﾞｰﾀ14&amp;12'!$BE$3:$BH$66,2,FALSE))</f>
        <v>廣田</v>
      </c>
      <c r="V36" s="7"/>
      <c r="W36" s="21" t="s">
        <v>1310</v>
      </c>
      <c r="X36" s="21" t="s">
        <v>769</v>
      </c>
      <c r="Y36" s="21" t="s">
        <v>1311</v>
      </c>
      <c r="Z36" s="304"/>
    </row>
    <row r="37" spans="1:26" ht="15" customHeight="1">
      <c r="A37" s="303">
        <v>16</v>
      </c>
      <c r="B37" s="300" t="str">
        <f>IF(A37="","",VLOOKUP('14GS'!A37,'ﾃﾞｰﾀ14&amp;12'!$BE$3:$BH$66,2,FALSE))</f>
        <v>松尾</v>
      </c>
      <c r="C37" s="300" t="str">
        <f>IF(A37="","",VLOOKUP('14GS'!A37,'ﾃﾞｰﾀ14&amp;12'!$BE$3:$BH$66,3,FALSE))</f>
        <v>楓</v>
      </c>
      <c r="D37" s="300" t="str">
        <f>IF(A37="","",VLOOKUP('14GS'!A37,'ﾃﾞｰﾀ14&amp;12'!$BE$3:$BH$66,4,FALSE))</f>
        <v>(佐・IDS）</v>
      </c>
      <c r="E37" s="8"/>
      <c r="F37" s="299">
        <v>82</v>
      </c>
      <c r="G37" s="294"/>
      <c r="H37" s="35"/>
      <c r="I37" s="3"/>
      <c r="J37" s="35"/>
      <c r="K37" s="3"/>
      <c r="L37" s="35"/>
      <c r="M37" s="35"/>
      <c r="N37" s="35"/>
      <c r="O37" s="35"/>
      <c r="P37" s="3"/>
      <c r="Q37" s="3"/>
      <c r="R37" s="3"/>
      <c r="S37" s="35"/>
      <c r="T37" s="297">
        <v>81</v>
      </c>
      <c r="U37" s="295"/>
      <c r="V37" s="9"/>
      <c r="W37" s="300" t="str">
        <f>IF(Z37="","",VLOOKUP('14GS'!Z37,'ﾃﾞｰﾀ14&amp;12'!$BE$3:$BH$66,2,FALSE))</f>
        <v>廣田</v>
      </c>
      <c r="X37" s="300" t="str">
        <f>IF(Z37="","",VLOOKUP('14GS'!Z37,'ﾃﾞｰﾀ14&amp;12'!$BE$3:$BH$66,3,FALSE))</f>
        <v>真帆</v>
      </c>
      <c r="Y37" s="300" t="str">
        <f>IF(Z37="","",VLOOKUP('14GS'!Z37,'ﾃﾞｰﾀ14&amp;12'!$BE$3:$BH$66,4,FALSE))</f>
        <v>(佐・佐賀GTC）</v>
      </c>
      <c r="Z37" s="304">
        <v>32</v>
      </c>
    </row>
    <row r="38" spans="1:26" ht="15" customHeight="1">
      <c r="A38" s="303"/>
      <c r="B38" s="300"/>
      <c r="C38" s="300"/>
      <c r="D38" s="300"/>
      <c r="E38" s="5"/>
      <c r="F38" s="10"/>
      <c r="G38" s="3"/>
      <c r="H38" s="35"/>
      <c r="I38" s="3"/>
      <c r="J38" s="35"/>
      <c r="K38" s="3"/>
      <c r="L38" s="35"/>
      <c r="M38" s="35"/>
      <c r="N38" s="35"/>
      <c r="O38" s="35"/>
      <c r="P38" s="3"/>
      <c r="Q38" s="3"/>
      <c r="R38" s="3"/>
      <c r="S38" s="35"/>
      <c r="T38" s="3"/>
      <c r="U38" s="35"/>
      <c r="V38" s="5"/>
      <c r="W38" s="300"/>
      <c r="X38" s="300"/>
      <c r="Y38" s="300"/>
      <c r="Z38" s="304"/>
    </row>
    <row r="39" spans="1:26" ht="1.5" customHeight="1">
      <c r="A39" s="2"/>
      <c r="B39" s="21"/>
      <c r="C39" s="21"/>
      <c r="D39" s="21"/>
      <c r="E39" s="5"/>
      <c r="F39" s="10"/>
      <c r="G39" s="3"/>
      <c r="H39" s="35"/>
      <c r="I39" s="3"/>
      <c r="J39" s="35"/>
      <c r="K39" s="3"/>
      <c r="L39" s="35"/>
      <c r="M39" s="35"/>
      <c r="N39" s="35"/>
      <c r="O39" s="35"/>
      <c r="P39" s="3"/>
      <c r="Q39" s="3"/>
      <c r="R39" s="3"/>
      <c r="S39" s="35"/>
      <c r="T39" s="3"/>
      <c r="U39" s="35"/>
      <c r="V39" s="5"/>
      <c r="W39" s="21"/>
      <c r="X39" s="21"/>
      <c r="Y39" s="21"/>
      <c r="Z39" s="1"/>
    </row>
    <row r="40" spans="1:26" ht="1.5" customHeight="1">
      <c r="A40" s="2"/>
      <c r="B40" s="21"/>
      <c r="C40" s="21"/>
      <c r="D40" s="21"/>
      <c r="E40" s="5"/>
      <c r="F40" s="10"/>
      <c r="G40" s="3"/>
      <c r="H40" s="35"/>
      <c r="I40" s="3"/>
      <c r="J40" s="35"/>
      <c r="K40" s="3"/>
      <c r="L40" s="35"/>
      <c r="M40" s="35"/>
      <c r="N40" s="35"/>
      <c r="O40" s="35"/>
      <c r="P40" s="3"/>
      <c r="Q40" s="3"/>
      <c r="R40" s="3"/>
      <c r="S40" s="35"/>
      <c r="T40" s="3"/>
      <c r="U40" s="35"/>
      <c r="V40" s="5"/>
      <c r="W40" s="21"/>
      <c r="X40" s="21"/>
      <c r="Y40" s="21"/>
      <c r="Z40" s="1"/>
    </row>
    <row r="41" spans="1:26" ht="1.5" customHeight="1">
      <c r="A41" s="2"/>
      <c r="B41" s="21"/>
      <c r="C41" s="21"/>
      <c r="D41" s="21"/>
      <c r="E41" s="5"/>
      <c r="F41" s="10"/>
      <c r="G41" s="3"/>
      <c r="H41" s="35"/>
      <c r="I41" s="3"/>
      <c r="J41" s="35"/>
      <c r="K41" s="3"/>
      <c r="L41" s="35"/>
      <c r="M41" s="35"/>
      <c r="N41" s="35"/>
      <c r="O41" s="35"/>
      <c r="P41" s="3"/>
      <c r="Q41" s="3"/>
      <c r="R41" s="3"/>
      <c r="S41" s="35"/>
      <c r="T41" s="3"/>
      <c r="U41" s="35"/>
      <c r="V41" s="5"/>
      <c r="W41" s="21"/>
      <c r="X41" s="21"/>
      <c r="Y41" s="21"/>
      <c r="Z41" s="1"/>
    </row>
    <row r="42" spans="2:27" s="2" customFormat="1" ht="14.25">
      <c r="B42" s="3"/>
      <c r="C42" s="3"/>
      <c r="D42" s="3"/>
      <c r="E42" s="5"/>
      <c r="F42" s="10"/>
      <c r="G42" s="5"/>
      <c r="H42" s="5"/>
      <c r="K42" s="45" t="s">
        <v>3</v>
      </c>
      <c r="L42" s="5"/>
      <c r="N42" s="5"/>
      <c r="O42" s="5"/>
      <c r="R42" s="45" t="s">
        <v>152</v>
      </c>
      <c r="S42" s="5"/>
      <c r="T42" s="10"/>
      <c r="U42" s="5"/>
      <c r="V42" s="10"/>
      <c r="W42" s="21"/>
      <c r="X42" s="21"/>
      <c r="Y42" s="21"/>
      <c r="Z42" s="3"/>
      <c r="AA42" s="3"/>
    </row>
    <row r="43" spans="1:27" ht="17.25" customHeight="1">
      <c r="A43" s="32"/>
      <c r="B43" s="31"/>
      <c r="C43" s="31"/>
      <c r="D43" s="32"/>
      <c r="G43" s="25"/>
      <c r="H43" s="91">
        <v>1</v>
      </c>
      <c r="I43" s="92" t="s">
        <v>367</v>
      </c>
      <c r="J43" s="60"/>
      <c r="K43" s="60"/>
      <c r="L43" s="282">
        <v>5</v>
      </c>
      <c r="M43" s="86"/>
      <c r="O43" s="25"/>
      <c r="Q43" s="91">
        <v>1</v>
      </c>
      <c r="R43" s="60" t="str">
        <f>IF(Q43="","",VLOOKUP(Q43,'ﾃﾞｰﾀ14&amp;12'!$BE$110:$BH$119,2,FALSE))&amp;" "&amp;IF(Q43="","",VLOOKUP(Q43,'ﾃﾞｰﾀ14&amp;12'!$BE$110:$BH$119,3,FALSE))</f>
        <v>寺園 さくら</v>
      </c>
      <c r="S43" s="91"/>
      <c r="T43" s="24"/>
      <c r="U43" s="23"/>
      <c r="V43" s="24"/>
      <c r="Z43" s="25"/>
      <c r="AA43" s="23"/>
    </row>
    <row r="44" spans="1:27" ht="17.25" customHeight="1">
      <c r="A44" s="32"/>
      <c r="B44" s="31"/>
      <c r="C44" s="31"/>
      <c r="D44" s="32"/>
      <c r="G44" s="25"/>
      <c r="H44" s="91">
        <v>2</v>
      </c>
      <c r="I44" s="92" t="s">
        <v>368</v>
      </c>
      <c r="J44" s="12"/>
      <c r="K44" s="12"/>
      <c r="L44" s="282">
        <v>6</v>
      </c>
      <c r="M44" s="86"/>
      <c r="O44" s="25"/>
      <c r="Q44" s="91">
        <v>2</v>
      </c>
      <c r="R44" s="60" t="str">
        <f>IF(Q44="","",VLOOKUP(Q44,'ﾃﾞｰﾀ14&amp;12'!$BE$110:$BH$119,2,FALSE))&amp;" "&amp;IF(Q44="","",VLOOKUP(Q44,'ﾃﾞｰﾀ14&amp;12'!$BE$110:$BH$119,3,FALSE))</f>
        <v>矢吹 和香</v>
      </c>
      <c r="S44" s="91"/>
      <c r="T44" s="24"/>
      <c r="U44" s="23"/>
      <c r="V44" s="24"/>
      <c r="Z44" s="25"/>
      <c r="AA44" s="23"/>
    </row>
    <row r="45" spans="1:27" ht="17.25" customHeight="1">
      <c r="A45" s="32"/>
      <c r="B45" s="31"/>
      <c r="C45" s="31"/>
      <c r="D45" s="32"/>
      <c r="G45" s="25"/>
      <c r="H45" s="91">
        <v>3</v>
      </c>
      <c r="I45" s="92" t="s">
        <v>370</v>
      </c>
      <c r="J45" s="12"/>
      <c r="K45" s="12"/>
      <c r="L45" s="282">
        <v>7</v>
      </c>
      <c r="M45" s="86"/>
      <c r="O45" s="25"/>
      <c r="Q45" s="91">
        <v>3</v>
      </c>
      <c r="R45" s="60" t="str">
        <f>IF(Q45="","",VLOOKUP(Q45,'ﾃﾞｰﾀ14&amp;12'!$BE$110:$BH$119,2,FALSE))&amp;" "&amp;IF(Q45="","",VLOOKUP(Q45,'ﾃﾞｰﾀ14&amp;12'!$BE$110:$BH$119,3,FALSE))</f>
        <v>貴田 祥子</v>
      </c>
      <c r="S45" s="91"/>
      <c r="T45" s="24"/>
      <c r="U45" s="23"/>
      <c r="V45" s="24"/>
      <c r="Z45" s="25"/>
      <c r="AA45" s="23"/>
    </row>
    <row r="46" spans="1:27" ht="17.25" customHeight="1">
      <c r="A46" s="32"/>
      <c r="B46" s="31"/>
      <c r="C46" s="31"/>
      <c r="D46" s="32"/>
      <c r="G46" s="25"/>
      <c r="H46" s="91">
        <v>4</v>
      </c>
      <c r="I46" s="92" t="s">
        <v>369</v>
      </c>
      <c r="J46" s="60"/>
      <c r="K46" s="60"/>
      <c r="L46" s="282">
        <v>8</v>
      </c>
      <c r="M46" s="86"/>
      <c r="O46" s="25"/>
      <c r="Q46" s="91">
        <v>4</v>
      </c>
      <c r="R46" s="60" t="str">
        <f>IF(Q46="","",VLOOKUP(Q46,'ﾃﾞｰﾀ14&amp;12'!$BE$110:$BH$119,2,FALSE))&amp;" "&amp;IF(Q46="","",VLOOKUP(Q46,'ﾃﾞｰﾀ14&amp;12'!$BE$110:$BH$119,3,FALSE))</f>
        <v>平田 詩乃</v>
      </c>
      <c r="S46" s="91"/>
      <c r="T46" s="24"/>
      <c r="U46" s="23"/>
      <c r="V46" s="24"/>
      <c r="Z46" s="25"/>
      <c r="AA46" s="23"/>
    </row>
    <row r="47" spans="1:8" ht="7.5" customHeight="1">
      <c r="A47" s="32"/>
      <c r="B47" s="31"/>
      <c r="C47" s="31"/>
      <c r="D47" s="32"/>
      <c r="G47" s="25"/>
      <c r="H47" s="23"/>
    </row>
    <row r="48" spans="1:4" ht="7.5" customHeight="1">
      <c r="A48" s="32"/>
      <c r="B48" s="31"/>
      <c r="C48" s="31"/>
      <c r="D48" s="32"/>
    </row>
    <row r="49" spans="1:4" ht="7.5" customHeight="1">
      <c r="A49" s="32"/>
      <c r="B49" s="31"/>
      <c r="C49" s="31"/>
      <c r="D49" s="32"/>
    </row>
    <row r="50" spans="1:4" ht="7.5" customHeight="1">
      <c r="A50" s="32"/>
      <c r="B50" s="31"/>
      <c r="C50" s="31"/>
      <c r="D50" s="32"/>
    </row>
    <row r="51" spans="1:4" ht="7.5" customHeight="1">
      <c r="A51" s="32"/>
      <c r="B51" s="31"/>
      <c r="C51" s="31"/>
      <c r="D51" s="32"/>
    </row>
    <row r="52" spans="1:25" s="28" customFormat="1" ht="13.5" customHeight="1">
      <c r="A52" s="32"/>
      <c r="B52" s="33" t="s">
        <v>4</v>
      </c>
      <c r="C52" s="33"/>
      <c r="D52" s="34"/>
      <c r="E52" s="27"/>
      <c r="F52" s="29"/>
      <c r="G52" s="27"/>
      <c r="H52" s="29"/>
      <c r="I52" s="27"/>
      <c r="J52" s="29"/>
      <c r="K52" s="27"/>
      <c r="L52" s="27"/>
      <c r="M52" s="27"/>
      <c r="N52" s="27"/>
      <c r="O52" s="29"/>
      <c r="P52" s="26" t="s">
        <v>337</v>
      </c>
      <c r="Q52" s="26"/>
      <c r="R52" s="26"/>
      <c r="S52" s="26"/>
      <c r="T52" s="26"/>
      <c r="U52" s="26"/>
      <c r="V52" s="26"/>
      <c r="W52" s="263"/>
      <c r="X52" s="263"/>
      <c r="Y52" s="263"/>
    </row>
    <row r="53" spans="1:26" ht="15" customHeight="1">
      <c r="A53" s="303">
        <f>IF(L22="","",IF(L22=J14,J30,IF(L22=J30,J14)))</f>
        <v>1</v>
      </c>
      <c r="B53" s="300" t="str">
        <f>IF(A53="","",VLOOKUP('14GS'!A53,'ﾃﾞｰﾀ14&amp;12'!$BE$3:$BH$66,2,FALSE))</f>
        <v>円本</v>
      </c>
      <c r="C53" s="300" t="str">
        <f>IF(A53="","",VLOOKUP('14GS'!A53,'ﾃﾞｰﾀ14&amp;12'!$BE$3:$BH$66,3,FALSE))</f>
        <v>彩也香</v>
      </c>
      <c r="D53" s="300" t="str">
        <f>IF(A53="","",VLOOKUP('14GS'!A53,'ﾃﾞｰﾀ14&amp;12'!$BE$3:$BH$66,4,FALSE))</f>
        <v>(大・LOB.TA）</v>
      </c>
      <c r="E53" s="22"/>
      <c r="F53" s="22"/>
      <c r="G53" s="46"/>
      <c r="I53" s="24"/>
      <c r="K53" s="24"/>
      <c r="M53" s="24"/>
      <c r="N53" s="24"/>
      <c r="O53" s="87"/>
      <c r="P53" s="87"/>
      <c r="Q53" s="87"/>
      <c r="R53" s="87"/>
      <c r="S53" s="87"/>
      <c r="T53" s="87"/>
      <c r="U53" s="35"/>
      <c r="V53" s="35"/>
      <c r="W53" s="300" t="str">
        <f>IF(Z53="","",VLOOKUP('14GS'!Z53,'ﾃﾞｰﾀ14&amp;12'!$BE$3:$BH$66,2,FALSE))</f>
        <v>松尾</v>
      </c>
      <c r="X53" s="300" t="str">
        <f>IF(Z53="","",VLOOKUP('14GS'!Z53,'ﾃﾞｰﾀ14&amp;12'!$BE$3:$BH$66,3,FALSE))</f>
        <v>楓</v>
      </c>
      <c r="Y53" s="300" t="str">
        <f>IF(Z53="","",VLOOKUP('14GS'!Z53,'ﾃﾞｰﾀ14&amp;12'!$BE$3:$BH$66,4,FALSE))</f>
        <v>(佐・IDS）</v>
      </c>
      <c r="Z53" s="304">
        <v>16</v>
      </c>
    </row>
    <row r="54" spans="1:26" ht="15" customHeight="1">
      <c r="A54" s="303"/>
      <c r="B54" s="300"/>
      <c r="C54" s="300"/>
      <c r="D54" s="300"/>
      <c r="E54" s="231"/>
      <c r="F54" s="183"/>
      <c r="G54" s="36"/>
      <c r="H54" s="41">
        <v>25</v>
      </c>
      <c r="I54" s="42" t="str">
        <f>IF(H54="","",VLOOKUP('14GS'!H54,'ﾃﾞｰﾀ14&amp;12'!$BE$3:$BH$66,2,FALSE))</f>
        <v>松永</v>
      </c>
      <c r="J54" s="22"/>
      <c r="K54" s="22"/>
      <c r="L54" s="22"/>
      <c r="M54" s="22"/>
      <c r="N54" s="60"/>
      <c r="O54" s="87"/>
      <c r="P54" s="87"/>
      <c r="Q54" s="87"/>
      <c r="R54" s="87">
        <v>16</v>
      </c>
      <c r="S54" s="87" t="str">
        <f>IF(R54="","",VLOOKUP('14GS'!R54,'ﾃﾞｰﾀ14&amp;12'!$BE$3:$BH$66,2,FALSE))</f>
        <v>松尾</v>
      </c>
      <c r="T54" s="87"/>
      <c r="U54" s="233"/>
      <c r="V54" s="228"/>
      <c r="W54" s="300"/>
      <c r="X54" s="300"/>
      <c r="Y54" s="300"/>
      <c r="Z54" s="304"/>
    </row>
    <row r="55" spans="1:26" ht="15" customHeight="1">
      <c r="A55" s="303">
        <f>IF(N22="","",IF(N22=P14,P30,IF(N22=P30,P14)))</f>
        <v>25</v>
      </c>
      <c r="B55" s="300" t="str">
        <f>IF(A55="","",VLOOKUP('14GS'!A55,'ﾃﾞｰﾀ14&amp;12'!$BE$3:$BH$66,2,FALSE))</f>
        <v>松永</v>
      </c>
      <c r="C55" s="300" t="str">
        <f>IF(A55="","",VLOOKUP('14GS'!A55,'ﾃﾞｰﾀ14&amp;12'!$BE$3:$BH$66,3,FALSE))</f>
        <v>さやこ</v>
      </c>
      <c r="D55" s="300" t="str">
        <f>IF(A55="","",VLOOKUP('14GS'!A55,'ﾃﾞｰﾀ14&amp;12'!$BE$3:$BH$66,4,FALSE))</f>
        <v>(福・I.S.P）</v>
      </c>
      <c r="E55" s="42"/>
      <c r="F55" s="43"/>
      <c r="G55" s="189"/>
      <c r="H55" s="301">
        <v>97</v>
      </c>
      <c r="I55" s="302"/>
      <c r="J55" s="22"/>
      <c r="K55" s="22"/>
      <c r="L55" s="22"/>
      <c r="M55" s="22"/>
      <c r="N55" s="22"/>
      <c r="O55" s="87"/>
      <c r="P55" s="87"/>
      <c r="Q55" s="87"/>
      <c r="R55" s="299">
        <v>83</v>
      </c>
      <c r="S55" s="297"/>
      <c r="T55" s="234"/>
      <c r="U55" s="41"/>
      <c r="V55" s="37"/>
      <c r="W55" s="300" t="str">
        <f>IF(Z55="","",VLOOKUP('14GS'!Z55,'ﾃﾞｰﾀ14&amp;12'!$BE$3:$BH$66,2,FALSE))</f>
        <v>吉元</v>
      </c>
      <c r="X55" s="300" t="str">
        <f>IF(Z55="","",VLOOKUP('14GS'!Z55,'ﾃﾞｰﾀ14&amp;12'!$BE$3:$BH$66,3,FALSE))</f>
        <v>美咲</v>
      </c>
      <c r="Y55" s="300" t="str">
        <f>IF(Z55="","",VLOOKUP('14GS'!Z55,'ﾃﾞｰﾀ14&amp;12'!$BE$3:$BH$66,4,FALSE))</f>
        <v>(福・ＤＩＶＯ）</v>
      </c>
      <c r="Z55" s="304">
        <v>7</v>
      </c>
    </row>
    <row r="56" spans="1:26" ht="15" customHeight="1">
      <c r="A56" s="303"/>
      <c r="B56" s="300"/>
      <c r="C56" s="300"/>
      <c r="D56" s="300"/>
      <c r="E56" s="22"/>
      <c r="F56" s="22"/>
      <c r="G56" s="22"/>
      <c r="H56" s="22"/>
      <c r="I56" s="22"/>
      <c r="J56" s="35"/>
      <c r="K56" s="12"/>
      <c r="L56" s="12"/>
      <c r="M56" s="12"/>
      <c r="N56" s="22"/>
      <c r="O56" s="87"/>
      <c r="P56" s="88">
        <v>16</v>
      </c>
      <c r="Q56" s="185" t="str">
        <f>IF(P56="","",VLOOKUP('14GS'!P56,'ﾃﾞｰﾀ14&amp;12'!$BE$3:$BH$66,2,FALSE))</f>
        <v>松尾</v>
      </c>
      <c r="R56" s="235"/>
      <c r="S56" s="87"/>
      <c r="T56" s="87"/>
      <c r="U56" s="35"/>
      <c r="V56" s="35"/>
      <c r="W56" s="300"/>
      <c r="X56" s="300"/>
      <c r="Y56" s="300"/>
      <c r="Z56" s="304"/>
    </row>
    <row r="57" spans="1:26" ht="15" customHeight="1">
      <c r="A57" s="89"/>
      <c r="B57" s="232"/>
      <c r="C57" s="232"/>
      <c r="D57" s="89"/>
      <c r="E57" s="24"/>
      <c r="F57" s="22"/>
      <c r="G57" s="22"/>
      <c r="H57" s="22"/>
      <c r="I57" s="22"/>
      <c r="J57" s="12"/>
      <c r="K57" s="12"/>
      <c r="L57" s="12"/>
      <c r="M57" s="12"/>
      <c r="N57" s="22"/>
      <c r="O57" s="87"/>
      <c r="P57" s="297" t="s">
        <v>1318</v>
      </c>
      <c r="Q57" s="298"/>
      <c r="R57" s="235"/>
      <c r="S57" s="87"/>
      <c r="T57" s="87"/>
      <c r="U57" s="35"/>
      <c r="V57" s="35"/>
      <c r="W57" s="300" t="str">
        <f>IF(Z57="","",VLOOKUP('14GS'!Z57,'ﾃﾞｰﾀ14&amp;12'!$BE$3:$BH$66,2,FALSE))</f>
        <v>廣田</v>
      </c>
      <c r="X57" s="300" t="str">
        <f>IF(Z57="","",VLOOKUP('14GS'!Z57,'ﾃﾞｰﾀ14&amp;12'!$BE$3:$BH$66,3,FALSE))</f>
        <v>真帆</v>
      </c>
      <c r="Y57" s="300" t="str">
        <f>IF(Z57="","",VLOOKUP('14GS'!Z57,'ﾃﾞｰﾀ14&amp;12'!$BE$3:$BH$66,4,FALSE))</f>
        <v>(佐・佐賀GTC）</v>
      </c>
      <c r="Z57" s="304">
        <v>32</v>
      </c>
    </row>
    <row r="58" spans="1:26" ht="13.5" customHeight="1">
      <c r="A58" s="32"/>
      <c r="B58" s="33" t="s">
        <v>338</v>
      </c>
      <c r="C58" s="33"/>
      <c r="D58" s="34"/>
      <c r="E58" s="27"/>
      <c r="F58" s="29"/>
      <c r="G58" s="27"/>
      <c r="H58" s="29"/>
      <c r="I58" s="27"/>
      <c r="J58" s="22"/>
      <c r="K58" s="22"/>
      <c r="L58" s="22"/>
      <c r="M58" s="22"/>
      <c r="N58" s="60"/>
      <c r="O58" s="87"/>
      <c r="P58" s="87"/>
      <c r="Q58" s="87"/>
      <c r="R58" s="229">
        <v>19</v>
      </c>
      <c r="S58" s="88" t="str">
        <f>IF(R58="","",VLOOKUP('14GS'!R58,'ﾃﾞｰﾀ14&amp;12'!$BE$3:$BH$66,2,FALSE))</f>
        <v>松元</v>
      </c>
      <c r="T58" s="88"/>
      <c r="U58" s="233"/>
      <c r="V58" s="184"/>
      <c r="W58" s="300"/>
      <c r="X58" s="300"/>
      <c r="Y58" s="300"/>
      <c r="Z58" s="304"/>
    </row>
    <row r="59" spans="1:26" ht="15" customHeight="1">
      <c r="A59" s="303">
        <f>IF(R54="","",IF(R54=Z53,Z55,IF(R54=Z55,Z53)))</f>
        <v>7</v>
      </c>
      <c r="B59" s="300" t="str">
        <f>IF(A59="","",VLOOKUP('14GS'!A59,'ﾃﾞｰﾀ14&amp;12'!$BE$3:$BH$66,2,FALSE))</f>
        <v>吉元</v>
      </c>
      <c r="C59" s="300" t="str">
        <f>IF(A59="","",VLOOKUP('14GS'!A59,'ﾃﾞｰﾀ14&amp;12'!$BE$3:$BH$66,3,FALSE))</f>
        <v>美咲</v>
      </c>
      <c r="D59" s="300" t="str">
        <f>IF(A59="","",VLOOKUP('14GS'!A59,'ﾃﾞｰﾀ14&amp;12'!$BE$3:$BH$66,4,FALSE))</f>
        <v>(福・ＤＩＶＯ）</v>
      </c>
      <c r="E59" s="22"/>
      <c r="F59" s="22"/>
      <c r="G59" s="46"/>
      <c r="I59" s="24"/>
      <c r="J59" s="22"/>
      <c r="K59" s="22"/>
      <c r="L59" s="22"/>
      <c r="M59" s="22"/>
      <c r="N59" s="22"/>
      <c r="O59" s="87"/>
      <c r="P59" s="87"/>
      <c r="Q59" s="87"/>
      <c r="R59" s="297">
        <v>83</v>
      </c>
      <c r="S59" s="297"/>
      <c r="T59" s="87"/>
      <c r="U59" s="41"/>
      <c r="V59" s="37"/>
      <c r="W59" s="300" t="str">
        <f>IF(Z59="","",VLOOKUP('14GS'!Z59,'ﾃﾞｰﾀ14&amp;12'!$BE$3:$BH$66,2,FALSE))</f>
        <v>松元</v>
      </c>
      <c r="X59" s="300" t="str">
        <f>IF(Z59="","",VLOOKUP('14GS'!Z59,'ﾃﾞｰﾀ14&amp;12'!$BE$3:$BH$66,3,FALSE))</f>
        <v>彩良</v>
      </c>
      <c r="Y59" s="300" t="str">
        <f>IF(Z59="","",VLOOKUP('14GS'!Z59,'ﾃﾞｰﾀ14&amp;12'!$BE$3:$BH$66,4,FALSE))</f>
        <v>(鹿・大原ｸﾗﾌﾞ）</v>
      </c>
      <c r="Z59" s="304">
        <v>19</v>
      </c>
    </row>
    <row r="60" spans="1:26" ht="15" customHeight="1">
      <c r="A60" s="303"/>
      <c r="B60" s="300"/>
      <c r="C60" s="300"/>
      <c r="D60" s="300"/>
      <c r="E60" s="231"/>
      <c r="F60" s="183"/>
      <c r="G60" s="36"/>
      <c r="H60" s="41">
        <v>7</v>
      </c>
      <c r="I60" s="42" t="str">
        <f>IF(H60="","",VLOOKUP('14GS'!H60,'ﾃﾞｰﾀ14&amp;12'!$BE$3:$BH$66,2,FALSE))</f>
        <v>吉元</v>
      </c>
      <c r="J60" s="22"/>
      <c r="K60" s="22"/>
      <c r="L60" s="22"/>
      <c r="M60" s="22"/>
      <c r="N60" s="24"/>
      <c r="O60" s="87"/>
      <c r="P60" s="87"/>
      <c r="Q60" s="87"/>
      <c r="R60" s="87"/>
      <c r="S60" s="87"/>
      <c r="T60" s="87"/>
      <c r="U60" s="35"/>
      <c r="V60" s="35"/>
      <c r="W60" s="300"/>
      <c r="X60" s="300"/>
      <c r="Y60" s="300"/>
      <c r="Z60" s="304"/>
    </row>
    <row r="61" spans="1:29" ht="15" customHeight="1">
      <c r="A61" s="303">
        <f>IF(R58="","",IF(R58=Z57,Z59,IF(R58=Z59,Z57)))</f>
        <v>32</v>
      </c>
      <c r="B61" s="300" t="str">
        <f>IF(A61="","",VLOOKUP('14GS'!A61,'ﾃﾞｰﾀ14&amp;12'!$BE$3:$BH$66,2,FALSE))</f>
        <v>廣田</v>
      </c>
      <c r="C61" s="300" t="str">
        <f>IF(A61="","",VLOOKUP('14GS'!A61,'ﾃﾞｰﾀ14&amp;12'!$BE$3:$BH$66,3,FALSE))</f>
        <v>真帆</v>
      </c>
      <c r="D61" s="300" t="str">
        <f>IF(A61="","",VLOOKUP('14GS'!A61,'ﾃﾞｰﾀ14&amp;12'!$BE$3:$BH$66,4,FALSE))</f>
        <v>(佐・佐賀GTC）</v>
      </c>
      <c r="E61" s="42"/>
      <c r="F61" s="43"/>
      <c r="G61" s="189"/>
      <c r="H61" s="301">
        <v>86</v>
      </c>
      <c r="I61" s="302"/>
      <c r="J61" s="22"/>
      <c r="K61" s="22"/>
      <c r="L61" s="1"/>
      <c r="M61" s="1"/>
      <c r="Q61" s="24"/>
      <c r="S61" s="23"/>
      <c r="W61" s="60"/>
      <c r="X61" s="86"/>
      <c r="Y61" s="21"/>
      <c r="Z61" s="35"/>
      <c r="AA61" s="3"/>
      <c r="AB61" s="2"/>
      <c r="AC61" s="2"/>
    </row>
    <row r="62" spans="1:29" ht="15" customHeight="1">
      <c r="A62" s="303"/>
      <c r="B62" s="300"/>
      <c r="C62" s="300"/>
      <c r="D62" s="300"/>
      <c r="E62" s="22"/>
      <c r="F62" s="22"/>
      <c r="G62" s="22"/>
      <c r="H62" s="22"/>
      <c r="I62" s="22"/>
      <c r="J62" s="22"/>
      <c r="K62" s="22"/>
      <c r="L62" s="1"/>
      <c r="M62" s="1"/>
      <c r="P62" s="24"/>
      <c r="Q62" s="24"/>
      <c r="R62" s="30"/>
      <c r="S62" s="30"/>
      <c r="T62" s="30"/>
      <c r="U62" s="30"/>
      <c r="V62" s="30"/>
      <c r="W62" s="264"/>
      <c r="X62" s="60"/>
      <c r="Y62" s="21"/>
      <c r="Z62" s="35"/>
      <c r="AA62" s="3"/>
      <c r="AB62" s="2"/>
      <c r="AC62" s="2"/>
    </row>
    <row r="63" spans="1:28" ht="13.5" customHeight="1">
      <c r="A63" s="12"/>
      <c r="B63" s="87"/>
      <c r="C63" s="87"/>
      <c r="D63" s="87"/>
      <c r="E63" s="22"/>
      <c r="F63" s="22"/>
      <c r="G63" s="46"/>
      <c r="H63" s="22"/>
      <c r="I63" s="22"/>
      <c r="J63" s="22"/>
      <c r="K63" s="22"/>
      <c r="L63" s="1"/>
      <c r="M63" s="1"/>
      <c r="O63" s="35"/>
      <c r="P63" s="35"/>
      <c r="Q63" s="87"/>
      <c r="R63" s="87"/>
      <c r="S63" s="87"/>
      <c r="T63" s="12"/>
      <c r="U63" s="35"/>
      <c r="V63" s="35"/>
      <c r="W63" s="87"/>
      <c r="X63" s="60"/>
      <c r="Y63" s="87"/>
      <c r="Z63" s="35"/>
      <c r="AA63" s="3"/>
      <c r="AB63" s="2"/>
    </row>
    <row r="64" spans="1:28" ht="13.5" customHeight="1">
      <c r="A64" s="12"/>
      <c r="B64" s="87"/>
      <c r="C64" s="87"/>
      <c r="D64" s="87"/>
      <c r="E64" s="22"/>
      <c r="F64" s="92"/>
      <c r="G64" s="10"/>
      <c r="H64" s="22"/>
      <c r="I64" s="22"/>
      <c r="J64" s="22"/>
      <c r="K64" s="22"/>
      <c r="L64" s="1"/>
      <c r="M64" s="1"/>
      <c r="O64" s="35"/>
      <c r="P64" s="35"/>
      <c r="Q64" s="87"/>
      <c r="R64" s="87"/>
      <c r="S64" s="87"/>
      <c r="T64" s="12"/>
      <c r="U64" s="94"/>
      <c r="V64" s="10"/>
      <c r="W64" s="87"/>
      <c r="X64" s="60"/>
      <c r="Y64" s="87"/>
      <c r="Z64" s="94"/>
      <c r="AA64" s="3"/>
      <c r="AB64" s="2"/>
    </row>
    <row r="65" spans="1:28" ht="13.5" customHeight="1">
      <c r="A65" s="12"/>
      <c r="B65" s="87"/>
      <c r="C65" s="87"/>
      <c r="D65" s="87"/>
      <c r="E65" s="22"/>
      <c r="F65" s="22"/>
      <c r="G65" s="22"/>
      <c r="H65" s="22"/>
      <c r="I65" s="22"/>
      <c r="J65" s="22"/>
      <c r="K65" s="46"/>
      <c r="L65" s="44"/>
      <c r="M65" s="44"/>
      <c r="O65" s="35"/>
      <c r="P65" s="35"/>
      <c r="Q65" s="87"/>
      <c r="R65" s="87"/>
      <c r="S65" s="87"/>
      <c r="T65" s="12"/>
      <c r="U65" s="35"/>
      <c r="V65" s="35"/>
      <c r="W65" s="87"/>
      <c r="X65" s="60"/>
      <c r="Y65" s="87"/>
      <c r="Z65" s="35"/>
      <c r="AA65" s="3"/>
      <c r="AB65" s="2"/>
    </row>
    <row r="66" spans="1:28" ht="13.5" customHeight="1">
      <c r="A66" s="12"/>
      <c r="B66" s="87"/>
      <c r="C66" s="87"/>
      <c r="D66" s="87"/>
      <c r="E66" s="22"/>
      <c r="F66" s="22"/>
      <c r="G66" s="22"/>
      <c r="H66" s="22"/>
      <c r="I66" s="22"/>
      <c r="J66" s="92"/>
      <c r="K66" s="10"/>
      <c r="L66" s="94"/>
      <c r="M66" s="94"/>
      <c r="N66" s="24"/>
      <c r="O66" s="35"/>
      <c r="P66" s="35"/>
      <c r="Q66" s="87"/>
      <c r="R66" s="87"/>
      <c r="S66" s="87"/>
      <c r="T66" s="12"/>
      <c r="U66" s="35"/>
      <c r="V66" s="35"/>
      <c r="W66" s="87"/>
      <c r="X66" s="60"/>
      <c r="Y66" s="60"/>
      <c r="Z66" s="12"/>
      <c r="AA66" s="2"/>
      <c r="AB66" s="2"/>
    </row>
    <row r="67" spans="1:29" ht="13.5" customHeight="1">
      <c r="A67" s="12"/>
      <c r="B67" s="87"/>
      <c r="C67" s="87"/>
      <c r="D67" s="87"/>
      <c r="E67" s="46"/>
      <c r="F67" s="46"/>
      <c r="G67" s="46"/>
      <c r="H67" s="46"/>
      <c r="I67" s="46"/>
      <c r="J67" s="46"/>
      <c r="K67" s="46"/>
      <c r="L67" s="46"/>
      <c r="M67" s="46"/>
      <c r="N67" s="24"/>
      <c r="P67" s="24"/>
      <c r="Q67" s="24"/>
      <c r="R67" s="24"/>
      <c r="T67" s="24"/>
      <c r="V67" s="24"/>
      <c r="W67" s="60"/>
      <c r="X67" s="60"/>
      <c r="Y67" s="60"/>
      <c r="Z67" s="12"/>
      <c r="AA67" s="2"/>
      <c r="AB67" s="2"/>
      <c r="AC67" s="2"/>
    </row>
    <row r="68" spans="1:29" ht="13.5" customHeight="1">
      <c r="A68" s="12"/>
      <c r="B68" s="87"/>
      <c r="C68" s="87"/>
      <c r="D68" s="87"/>
      <c r="E68" s="46"/>
      <c r="F68" s="10"/>
      <c r="G68" s="10"/>
      <c r="H68" s="46"/>
      <c r="I68" s="46"/>
      <c r="J68" s="46"/>
      <c r="K68" s="46"/>
      <c r="L68" s="46"/>
      <c r="M68" s="46"/>
      <c r="N68" s="24"/>
      <c r="P68" s="24"/>
      <c r="Q68" s="24"/>
      <c r="R68" s="30"/>
      <c r="S68" s="30"/>
      <c r="T68" s="30"/>
      <c r="U68" s="30"/>
      <c r="V68" s="30"/>
      <c r="W68" s="264"/>
      <c r="X68" s="60"/>
      <c r="Y68" s="60"/>
      <c r="Z68" s="12"/>
      <c r="AA68" s="12"/>
      <c r="AB68" s="2"/>
      <c r="AC68" s="2"/>
    </row>
    <row r="69" spans="1:28" ht="13.5" customHeight="1">
      <c r="A69" s="12"/>
      <c r="B69" s="87"/>
      <c r="C69" s="87"/>
      <c r="D69" s="87"/>
      <c r="E69" s="46"/>
      <c r="F69" s="46"/>
      <c r="G69" s="46"/>
      <c r="H69" s="46"/>
      <c r="I69" s="46"/>
      <c r="J69" s="46"/>
      <c r="K69" s="46"/>
      <c r="L69" s="46"/>
      <c r="M69" s="46"/>
      <c r="O69" s="87"/>
      <c r="P69" s="87"/>
      <c r="Q69" s="87"/>
      <c r="R69" s="87"/>
      <c r="S69" s="87"/>
      <c r="T69" s="12"/>
      <c r="U69" s="35"/>
      <c r="V69" s="35"/>
      <c r="W69" s="87"/>
      <c r="X69" s="60"/>
      <c r="Y69" s="86"/>
      <c r="Z69" s="46"/>
      <c r="AA69" s="46"/>
      <c r="AB69" s="2"/>
    </row>
    <row r="70" spans="1:28" ht="13.5" customHeight="1">
      <c r="A70" s="12"/>
      <c r="B70" s="87"/>
      <c r="C70" s="87"/>
      <c r="D70" s="87"/>
      <c r="E70" s="46"/>
      <c r="F70" s="46"/>
      <c r="G70" s="46"/>
      <c r="H70" s="10"/>
      <c r="I70" s="10"/>
      <c r="J70" s="46"/>
      <c r="K70" s="46"/>
      <c r="L70" s="46"/>
      <c r="M70" s="46"/>
      <c r="N70" s="95"/>
      <c r="O70" s="87"/>
      <c r="P70" s="87"/>
      <c r="Q70" s="87"/>
      <c r="R70" s="87"/>
      <c r="S70" s="87"/>
      <c r="T70" s="12"/>
      <c r="U70" s="94"/>
      <c r="V70" s="94"/>
      <c r="W70" s="87"/>
      <c r="X70" s="60"/>
      <c r="Y70" s="86"/>
      <c r="Z70" s="94"/>
      <c r="AA70" s="46"/>
      <c r="AB70" s="2"/>
    </row>
    <row r="71" spans="1:28" ht="13.5" customHeight="1">
      <c r="A71" s="12"/>
      <c r="B71" s="87"/>
      <c r="C71" s="87"/>
      <c r="D71" s="87"/>
      <c r="E71" s="46"/>
      <c r="F71" s="46"/>
      <c r="G71" s="46"/>
      <c r="H71" s="46"/>
      <c r="I71" s="46"/>
      <c r="J71" s="46"/>
      <c r="K71" s="46"/>
      <c r="L71" s="46"/>
      <c r="M71" s="46"/>
      <c r="N71" s="24"/>
      <c r="O71" s="87"/>
      <c r="P71" s="87"/>
      <c r="Q71" s="87"/>
      <c r="R71" s="87"/>
      <c r="S71" s="87"/>
      <c r="T71" s="12"/>
      <c r="U71" s="35"/>
      <c r="V71" s="35"/>
      <c r="W71" s="87"/>
      <c r="X71" s="60"/>
      <c r="Y71" s="60"/>
      <c r="Z71" s="46"/>
      <c r="AA71" s="46"/>
      <c r="AB71" s="2"/>
    </row>
    <row r="72" spans="1:28" ht="13.5" customHeight="1">
      <c r="A72" s="12"/>
      <c r="B72" s="87"/>
      <c r="C72" s="87"/>
      <c r="D72" s="87"/>
      <c r="E72" s="46"/>
      <c r="F72" s="10"/>
      <c r="G72" s="10"/>
      <c r="H72" s="46"/>
      <c r="I72" s="46"/>
      <c r="J72" s="46"/>
      <c r="K72" s="46"/>
      <c r="L72" s="46"/>
      <c r="M72" s="46"/>
      <c r="N72" s="24"/>
      <c r="O72" s="87"/>
      <c r="P72" s="87"/>
      <c r="Q72" s="87"/>
      <c r="R72" s="87"/>
      <c r="S72" s="87"/>
      <c r="T72" s="12"/>
      <c r="U72" s="35"/>
      <c r="V72" s="35"/>
      <c r="W72" s="87"/>
      <c r="X72" s="60"/>
      <c r="Y72" s="251"/>
      <c r="Z72" s="46"/>
      <c r="AA72" s="46"/>
      <c r="AB72" s="2"/>
    </row>
    <row r="73" spans="1:28" ht="13.5" customHeight="1">
      <c r="A73" s="12"/>
      <c r="B73" s="87"/>
      <c r="C73" s="87"/>
      <c r="D73" s="87"/>
      <c r="E73" s="46"/>
      <c r="F73" s="46"/>
      <c r="G73" s="46"/>
      <c r="H73" s="46"/>
      <c r="I73" s="46"/>
      <c r="J73" s="46"/>
      <c r="K73" s="46"/>
      <c r="L73" s="46"/>
      <c r="M73" s="46"/>
      <c r="N73" s="24"/>
      <c r="O73" s="87"/>
      <c r="P73" s="87"/>
      <c r="Q73" s="87"/>
      <c r="R73" s="87"/>
      <c r="S73" s="87"/>
      <c r="T73" s="12"/>
      <c r="U73" s="35"/>
      <c r="V73" s="35"/>
      <c r="W73" s="87"/>
      <c r="X73" s="60"/>
      <c r="Y73" s="251"/>
      <c r="Z73" s="46"/>
      <c r="AA73" s="46"/>
      <c r="AB73" s="12"/>
    </row>
    <row r="74" spans="1:28" ht="13.5" customHeight="1">
      <c r="A74" s="12"/>
      <c r="B74" s="87"/>
      <c r="C74" s="87"/>
      <c r="D74" s="87"/>
      <c r="E74" s="46"/>
      <c r="F74" s="46"/>
      <c r="G74" s="46"/>
      <c r="H74" s="46"/>
      <c r="I74" s="46"/>
      <c r="J74" s="46"/>
      <c r="K74" s="46"/>
      <c r="L74" s="46"/>
      <c r="M74" s="46"/>
      <c r="N74" s="95"/>
      <c r="O74" s="87"/>
      <c r="P74" s="87"/>
      <c r="Q74" s="87"/>
      <c r="R74" s="87"/>
      <c r="S74" s="87"/>
      <c r="T74" s="12"/>
      <c r="U74" s="94"/>
      <c r="V74" s="94"/>
      <c r="W74" s="87"/>
      <c r="X74" s="60"/>
      <c r="Y74" s="251"/>
      <c r="Z74" s="94"/>
      <c r="AA74" s="46"/>
      <c r="AB74" s="12"/>
    </row>
  </sheetData>
  <mergeCells count="196">
    <mergeCell ref="A61:A62"/>
    <mergeCell ref="B61:B62"/>
    <mergeCell ref="C61:C62"/>
    <mergeCell ref="D61:D62"/>
    <mergeCell ref="A59:A60"/>
    <mergeCell ref="B59:B60"/>
    <mergeCell ref="C59:C60"/>
    <mergeCell ref="D59:D60"/>
    <mergeCell ref="W59:W60"/>
    <mergeCell ref="X59:X60"/>
    <mergeCell ref="Y59:Y60"/>
    <mergeCell ref="Z59:Z60"/>
    <mergeCell ref="X55:X56"/>
    <mergeCell ref="Y55:Y56"/>
    <mergeCell ref="Z55:Z56"/>
    <mergeCell ref="W57:W58"/>
    <mergeCell ref="X57:X58"/>
    <mergeCell ref="Y57:Y58"/>
    <mergeCell ref="Z57:Z58"/>
    <mergeCell ref="W55:W56"/>
    <mergeCell ref="W53:W54"/>
    <mergeCell ref="X53:X54"/>
    <mergeCell ref="Y53:Y54"/>
    <mergeCell ref="Z53:Z54"/>
    <mergeCell ref="T33:U33"/>
    <mergeCell ref="R35:S35"/>
    <mergeCell ref="T37:U37"/>
    <mergeCell ref="F33:G33"/>
    <mergeCell ref="F37:G37"/>
    <mergeCell ref="H35:I35"/>
    <mergeCell ref="T21:U21"/>
    <mergeCell ref="T25:U25"/>
    <mergeCell ref="H27:I27"/>
    <mergeCell ref="F29:G29"/>
    <mergeCell ref="R27:S27"/>
    <mergeCell ref="T29:U29"/>
    <mergeCell ref="T13:U13"/>
    <mergeCell ref="R11:S11"/>
    <mergeCell ref="P15:Q15"/>
    <mergeCell ref="R19:S19"/>
    <mergeCell ref="T17:U17"/>
    <mergeCell ref="H61:I61"/>
    <mergeCell ref="L23:M23"/>
    <mergeCell ref="N23:O23"/>
    <mergeCell ref="F13:G13"/>
    <mergeCell ref="J15:K15"/>
    <mergeCell ref="F17:G17"/>
    <mergeCell ref="H19:I19"/>
    <mergeCell ref="F21:G21"/>
    <mergeCell ref="F25:G25"/>
    <mergeCell ref="J31:K31"/>
    <mergeCell ref="A55:A56"/>
    <mergeCell ref="B55:B56"/>
    <mergeCell ref="C55:C56"/>
    <mergeCell ref="D55:D56"/>
    <mergeCell ref="A53:A54"/>
    <mergeCell ref="B53:B54"/>
    <mergeCell ref="C53:C54"/>
    <mergeCell ref="D53:D54"/>
    <mergeCell ref="W37:W38"/>
    <mergeCell ref="X37:X38"/>
    <mergeCell ref="Y37:Y38"/>
    <mergeCell ref="Z37:Z38"/>
    <mergeCell ref="A37:A38"/>
    <mergeCell ref="B37:B38"/>
    <mergeCell ref="C37:C38"/>
    <mergeCell ref="D37:D38"/>
    <mergeCell ref="Z35:Z36"/>
    <mergeCell ref="A35:A36"/>
    <mergeCell ref="B35:B36"/>
    <mergeCell ref="C35:C36"/>
    <mergeCell ref="D35:D36"/>
    <mergeCell ref="W33:W34"/>
    <mergeCell ref="X33:X34"/>
    <mergeCell ref="Y33:Y34"/>
    <mergeCell ref="Z33:Z34"/>
    <mergeCell ref="A33:A34"/>
    <mergeCell ref="B33:B34"/>
    <mergeCell ref="C33:C34"/>
    <mergeCell ref="D33:D34"/>
    <mergeCell ref="W31:W32"/>
    <mergeCell ref="X31:X32"/>
    <mergeCell ref="Y31:Y32"/>
    <mergeCell ref="Z31:Z32"/>
    <mergeCell ref="A31:A32"/>
    <mergeCell ref="B31:B32"/>
    <mergeCell ref="C31:C32"/>
    <mergeCell ref="D31:D32"/>
    <mergeCell ref="W29:W30"/>
    <mergeCell ref="X29:X30"/>
    <mergeCell ref="Y29:Y30"/>
    <mergeCell ref="Z29:Z30"/>
    <mergeCell ref="A29:A30"/>
    <mergeCell ref="B29:B30"/>
    <mergeCell ref="C29:C30"/>
    <mergeCell ref="D29:D30"/>
    <mergeCell ref="W27:W28"/>
    <mergeCell ref="X27:X28"/>
    <mergeCell ref="Y27:Y28"/>
    <mergeCell ref="Z27:Z28"/>
    <mergeCell ref="A27:A28"/>
    <mergeCell ref="B27:B28"/>
    <mergeCell ref="C27:C28"/>
    <mergeCell ref="D27:D28"/>
    <mergeCell ref="W25:W26"/>
    <mergeCell ref="X25:X26"/>
    <mergeCell ref="Y25:Y26"/>
    <mergeCell ref="Z25:Z26"/>
    <mergeCell ref="A25:A26"/>
    <mergeCell ref="B25:B26"/>
    <mergeCell ref="C25:C26"/>
    <mergeCell ref="D25:D26"/>
    <mergeCell ref="W23:W24"/>
    <mergeCell ref="X23:X24"/>
    <mergeCell ref="Y23:Y24"/>
    <mergeCell ref="Z23:Z24"/>
    <mergeCell ref="A23:A24"/>
    <mergeCell ref="B23:B24"/>
    <mergeCell ref="C23:C24"/>
    <mergeCell ref="D23:D24"/>
    <mergeCell ref="A21:A22"/>
    <mergeCell ref="B21:B22"/>
    <mergeCell ref="C21:C22"/>
    <mergeCell ref="D21:D22"/>
    <mergeCell ref="W21:W22"/>
    <mergeCell ref="X21:X22"/>
    <mergeCell ref="Y21:Y22"/>
    <mergeCell ref="Z21:Z22"/>
    <mergeCell ref="W19:W20"/>
    <mergeCell ref="X19:X20"/>
    <mergeCell ref="Y19:Y20"/>
    <mergeCell ref="Z19:Z20"/>
    <mergeCell ref="A19:A20"/>
    <mergeCell ref="B19:B20"/>
    <mergeCell ref="C19:C20"/>
    <mergeCell ref="D19:D20"/>
    <mergeCell ref="W17:W18"/>
    <mergeCell ref="X17:X18"/>
    <mergeCell ref="Y17:Y18"/>
    <mergeCell ref="Z17:Z18"/>
    <mergeCell ref="A17:A18"/>
    <mergeCell ref="B17:B18"/>
    <mergeCell ref="C17:C18"/>
    <mergeCell ref="D17:D18"/>
    <mergeCell ref="W15:W16"/>
    <mergeCell ref="X15:X16"/>
    <mergeCell ref="Y15:Y16"/>
    <mergeCell ref="Z15:Z16"/>
    <mergeCell ref="A15:A16"/>
    <mergeCell ref="B15:B16"/>
    <mergeCell ref="C15:C16"/>
    <mergeCell ref="D15:D16"/>
    <mergeCell ref="W13:W14"/>
    <mergeCell ref="X13:X14"/>
    <mergeCell ref="Y13:Y14"/>
    <mergeCell ref="Z13:Z14"/>
    <mergeCell ref="A13:A14"/>
    <mergeCell ref="B13:B14"/>
    <mergeCell ref="C13:C14"/>
    <mergeCell ref="D13:D14"/>
    <mergeCell ref="Z9:Z10"/>
    <mergeCell ref="Z11:Z12"/>
    <mergeCell ref="A11:A12"/>
    <mergeCell ref="B11:B12"/>
    <mergeCell ref="C11:C12"/>
    <mergeCell ref="D11:D12"/>
    <mergeCell ref="W11:W12"/>
    <mergeCell ref="X11:X12"/>
    <mergeCell ref="Y11:Y12"/>
    <mergeCell ref="H11:I11"/>
    <mergeCell ref="W9:W10"/>
    <mergeCell ref="X9:X10"/>
    <mergeCell ref="Y9:Y10"/>
    <mergeCell ref="T9:U9"/>
    <mergeCell ref="A9:A10"/>
    <mergeCell ref="B9:B10"/>
    <mergeCell ref="C9:C10"/>
    <mergeCell ref="D9:D10"/>
    <mergeCell ref="P57:Q57"/>
    <mergeCell ref="R55:S55"/>
    <mergeCell ref="R59:S59"/>
    <mergeCell ref="F9:G9"/>
    <mergeCell ref="H55:I55"/>
    <mergeCell ref="P31:Q31"/>
    <mergeCell ref="N10:O10"/>
    <mergeCell ref="N9:O9"/>
    <mergeCell ref="A1:Z1"/>
    <mergeCell ref="A2:Z2"/>
    <mergeCell ref="A7:A8"/>
    <mergeCell ref="B7:B8"/>
    <mergeCell ref="C7:C8"/>
    <mergeCell ref="D7:D8"/>
    <mergeCell ref="Z7:Z8"/>
    <mergeCell ref="W7:W8"/>
    <mergeCell ref="X7:X8"/>
    <mergeCell ref="Y7:Y8"/>
  </mergeCells>
  <printOptions horizontalCentered="1"/>
  <pageMargins left="0.3937007874015748" right="0.16" top="0.5905511811023623" bottom="0.5905511811023623" header="0.5118110236220472" footer="0.5118110236220472"/>
  <pageSetup horizontalDpi="300" verticalDpi="3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6"/>
  <sheetViews>
    <sheetView showZeros="0" workbookViewId="0" topLeftCell="A1">
      <selection activeCell="A1" sqref="A1:Z1"/>
    </sheetView>
  </sheetViews>
  <sheetFormatPr defaultColWidth="8.796875" defaultRowHeight="14.25"/>
  <cols>
    <col min="1" max="1" width="2.5" style="23" customWidth="1"/>
    <col min="2" max="3" width="5.5" style="47" customWidth="1"/>
    <col min="4" max="4" width="14.19921875" style="23" customWidth="1"/>
    <col min="5" max="5" width="1.8984375" style="23" customWidth="1"/>
    <col min="6" max="6" width="1.8984375" style="24" customWidth="1"/>
    <col min="7" max="7" width="4.5" style="23" customWidth="1"/>
    <col min="8" max="8" width="1.8984375" style="24" customWidth="1"/>
    <col min="9" max="9" width="4.5" style="23" customWidth="1"/>
    <col min="10" max="10" width="1.8984375" style="24" customWidth="1"/>
    <col min="11" max="11" width="4.5" style="23" customWidth="1"/>
    <col min="12" max="12" width="1.8984375" style="24" customWidth="1"/>
    <col min="13" max="13" width="4.5" style="23" customWidth="1"/>
    <col min="14" max="14" width="1.8984375" style="23" customWidth="1"/>
    <col min="15" max="15" width="4.5" style="24" customWidth="1"/>
    <col min="16" max="16" width="1.8984375" style="23" customWidth="1"/>
    <col min="17" max="17" width="4.5" style="23" customWidth="1"/>
    <col min="18" max="18" width="1.8984375" style="23" customWidth="1"/>
    <col min="19" max="19" width="4.5" style="24" customWidth="1"/>
    <col min="20" max="20" width="1.8984375" style="23" customWidth="1"/>
    <col min="21" max="21" width="4.5" style="24" customWidth="1"/>
    <col min="22" max="22" width="1.8984375" style="23" customWidth="1"/>
    <col min="23" max="24" width="5.5" style="23" customWidth="1"/>
    <col min="25" max="25" width="14.19921875" style="23" customWidth="1"/>
    <col min="26" max="26" width="2.5" style="23" customWidth="1"/>
    <col min="27" max="16384" width="2.59765625" style="25" customWidth="1"/>
  </cols>
  <sheetData>
    <row r="1" spans="1:26" s="93" customFormat="1" ht="26.25" customHeight="1">
      <c r="A1" s="306" t="s">
        <v>349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spans="1:26" ht="28.5" customHeight="1">
      <c r="A2" s="307" t="s">
        <v>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</row>
    <row r="3" ht="13.5">
      <c r="Z3" s="265" t="s">
        <v>351</v>
      </c>
    </row>
    <row r="4" ht="13.5">
      <c r="Z4" s="245" t="s">
        <v>353</v>
      </c>
    </row>
    <row r="5" ht="18.75" customHeight="1"/>
    <row r="6" spans="1:26" ht="13.5">
      <c r="A6" s="25"/>
      <c r="D6" s="25"/>
      <c r="E6" s="25" t="s">
        <v>342</v>
      </c>
      <c r="F6" s="90"/>
      <c r="G6" s="245" t="s">
        <v>2</v>
      </c>
      <c r="H6" s="90"/>
      <c r="I6" s="245" t="s">
        <v>343</v>
      </c>
      <c r="J6" s="90"/>
      <c r="K6" s="245" t="s">
        <v>344</v>
      </c>
      <c r="L6" s="90"/>
      <c r="M6" s="25"/>
      <c r="N6" s="25" t="s">
        <v>348</v>
      </c>
      <c r="O6" s="25"/>
      <c r="P6" s="25" t="s">
        <v>344</v>
      </c>
      <c r="Q6" s="25"/>
      <c r="R6" s="25" t="s">
        <v>343</v>
      </c>
      <c r="S6" s="90"/>
      <c r="T6" s="25" t="s">
        <v>345</v>
      </c>
      <c r="U6" s="90"/>
      <c r="V6" s="25" t="s">
        <v>342</v>
      </c>
      <c r="W6" s="25"/>
      <c r="X6" s="25"/>
      <c r="Y6" s="25"/>
      <c r="Z6" s="25"/>
    </row>
    <row r="7" spans="1:26" ht="17.25" customHeight="1">
      <c r="A7" s="303">
        <v>1</v>
      </c>
      <c r="B7" s="21" t="str">
        <f>IF($A7="","",VLOOKUP($A7,'ﾃﾞｰﾀ14&amp;12'!$AZ$3:$BC$26,2,FALSE))</f>
        <v>梶谷</v>
      </c>
      <c r="C7" s="21" t="str">
        <f>IF($A7="","",VLOOKUP($A7,'ﾃﾞｰﾀ14&amp;12'!$AZ$3:$BC$26,3,FALSE))</f>
        <v>桜舞</v>
      </c>
      <c r="D7" s="21" t="str">
        <f>IF($A7="","",VLOOKUP($A7,'ﾃﾞｰﾀ14&amp;12'!$AZ$3:$BC$26,4,FALSE))</f>
        <v>(大・LOB.TA）</v>
      </c>
      <c r="E7" s="225"/>
      <c r="F7" s="225"/>
      <c r="G7" s="226"/>
      <c r="H7" s="308">
        <v>1</v>
      </c>
      <c r="I7" s="21" t="str">
        <f>IF(H7="","",VLOOKUP(H7,'ﾃﾞｰﾀ14&amp;12'!$AZ$3:$BC$26,2,FALSE))</f>
        <v>梶谷</v>
      </c>
      <c r="J7" s="35"/>
      <c r="K7" s="3"/>
      <c r="L7" s="35"/>
      <c r="M7" s="3"/>
      <c r="N7" s="3"/>
      <c r="O7" s="35"/>
      <c r="P7" s="3"/>
      <c r="Q7" s="3"/>
      <c r="R7" s="316">
        <v>14</v>
      </c>
      <c r="S7" s="87" t="str">
        <f>IF(R7="","",VLOOKUP(R7,'ﾃﾞｰﾀ14&amp;12'!$AZ$3:$BC$26,2,FALSE))</f>
        <v>城﨑</v>
      </c>
      <c r="T7" s="37"/>
      <c r="U7" s="37"/>
      <c r="V7" s="4"/>
      <c r="W7" s="21" t="str">
        <f>IF($Z7="","",VLOOKUP($Z7,'ﾃﾞｰﾀ14&amp;12'!$AZ$3:$BC$26,2,FALSE))</f>
        <v>羽生</v>
      </c>
      <c r="X7" s="21" t="str">
        <f>IF($Z7="","",VLOOKUP($Z7,'ﾃﾞｰﾀ14&amp;12'!$AZ$3:$BC$26,3,FALSE))</f>
        <v>愛美</v>
      </c>
      <c r="Y7" s="21" t="str">
        <f>IF($Z7="","",VLOOKUP($Z7,'ﾃﾞｰﾀ14&amp;12'!$AZ$3:$BC$26,4,FALSE))</f>
        <v>(鹿・ｴﾙｸﾞ)</v>
      </c>
      <c r="Z7" s="304">
        <v>13</v>
      </c>
    </row>
    <row r="8" spans="1:26" ht="17.25" customHeight="1">
      <c r="A8" s="303"/>
      <c r="B8" s="21" t="str">
        <f>IF($A7="","",VLOOKUP($A7,'ﾃﾞｰﾀ14&amp;12'!$AV$3:$AY$26,2,FALSE))</f>
        <v>円本</v>
      </c>
      <c r="C8" s="21" t="str">
        <f>IF($A7="","",VLOOKUP($A7,'ﾃﾞｰﾀ14&amp;12'!$AV$3:$AY$26,3,FALSE))</f>
        <v>彩也香</v>
      </c>
      <c r="D8" s="21" t="str">
        <f>IF($A7="","",VLOOKUP($A7,'ﾃﾞｰﾀ14&amp;12'!$AV$3:$AY$26,4,FALSE))</f>
        <v>(大・LOB.TA）</v>
      </c>
      <c r="E8" s="10"/>
      <c r="F8" s="10"/>
      <c r="G8" s="36"/>
      <c r="H8" s="311"/>
      <c r="I8" s="88" t="str">
        <f>IF(H7="","",VLOOKUP(H7,'ﾃﾞｰﾀ14&amp;12'!$AV$3:$AY$26,2,FALSE))</f>
        <v>円本</v>
      </c>
      <c r="J8" s="35"/>
      <c r="K8" s="3"/>
      <c r="L8" s="35"/>
      <c r="M8" s="3"/>
      <c r="N8" s="3"/>
      <c r="O8" s="35"/>
      <c r="P8" s="3"/>
      <c r="Q8" s="3"/>
      <c r="R8" s="317"/>
      <c r="S8" s="88" t="str">
        <f>IF(R7="","",VLOOKUP(R7,'ﾃﾞｰﾀ14&amp;12'!$AV$3:$AY$26,2,FALSE))</f>
        <v>宮地</v>
      </c>
      <c r="T8" s="182"/>
      <c r="U8" s="35"/>
      <c r="V8" s="10"/>
      <c r="W8" s="21" t="str">
        <f>IF($Z7="","",VLOOKUP($Z7,'ﾃﾞｰﾀ14&amp;12'!$AV$3:$AY$26,2,FALSE))</f>
        <v>東郷</v>
      </c>
      <c r="X8" s="21" t="str">
        <f>IF($Z7="","",VLOOKUP($Z7,'ﾃﾞｰﾀ14&amp;12'!$AV$3:$AY$26,3,FALSE))</f>
        <v>真奈</v>
      </c>
      <c r="Y8" s="21" t="str">
        <f>IF($Z7="","",VLOOKUP($Z7,'ﾃﾞｰﾀ14&amp;12'!$AV$3:$AY$26,4,FALSE))</f>
        <v>(鹿・ｴﾙｸﾞ)</v>
      </c>
      <c r="Z8" s="304"/>
    </row>
    <row r="9" spans="1:26" ht="17.25" customHeight="1">
      <c r="A9" s="303">
        <v>2</v>
      </c>
      <c r="B9" s="21" t="str">
        <f>IF($A9="","",VLOOKUP($A9,'ﾃﾞｰﾀ14&amp;12'!$AZ$3:$BC$26,2,FALSE))</f>
        <v>郡司</v>
      </c>
      <c r="C9" s="21" t="str">
        <f>IF($A9="","",VLOOKUP($A9,'ﾃﾞｰﾀ14&amp;12'!$AZ$3:$BC$26,3,FALSE))</f>
        <v>裕美</v>
      </c>
      <c r="D9" s="21" t="str">
        <f>IF($A9="","",VLOOKUP($A9,'ﾃﾞｰﾀ14&amp;12'!$AZ$3:$BC$26,4,FALSE))</f>
        <v>(宮･新富Jr)</v>
      </c>
      <c r="E9" s="4"/>
      <c r="F9" s="308">
        <v>3</v>
      </c>
      <c r="G9" s="186" t="str">
        <f>IF(F9="","",VLOOKUP(F9,'ﾃﾞｰﾀ14&amp;12'!$AZ$3:$BC$26,2,FALSE))</f>
        <v>佐伯</v>
      </c>
      <c r="H9" s="299">
        <v>82</v>
      </c>
      <c r="I9" s="298"/>
      <c r="J9" s="35"/>
      <c r="K9" s="3"/>
      <c r="L9" s="35"/>
      <c r="M9" s="321">
        <v>7</v>
      </c>
      <c r="N9" s="305" t="str">
        <f>IF(M9="","",VLOOKUP(M9,'ﾃﾞｰﾀ14&amp;12'!$AZ$3:$BC$26,2,FALSE))</f>
        <v>吉元</v>
      </c>
      <c r="O9" s="305"/>
      <c r="P9" s="3"/>
      <c r="Q9" s="3"/>
      <c r="R9" s="299">
        <v>81</v>
      </c>
      <c r="S9" s="298"/>
      <c r="T9" s="313">
        <v>14</v>
      </c>
      <c r="U9" s="87" t="str">
        <f>IF(T9="","",VLOOKUP(T9,'ﾃﾞｰﾀ14&amp;12'!$AZ$3:$BC$26,2,FALSE))</f>
        <v>城﨑</v>
      </c>
      <c r="V9" s="4"/>
      <c r="W9" s="21" t="str">
        <f>IF($Z9="","",VLOOKUP($Z9,'ﾃﾞｰﾀ14&amp;12'!$AZ$3:$BC$26,2,FALSE))</f>
        <v>城﨑</v>
      </c>
      <c r="X9" s="21" t="str">
        <f>IF($Z9="","",VLOOKUP($Z9,'ﾃﾞｰﾀ14&amp;12'!$AZ$3:$BC$26,3,FALSE))</f>
        <v>綾花</v>
      </c>
      <c r="Y9" s="21" t="str">
        <f>IF($Z9="","",VLOOKUP($Z9,'ﾃﾞｰﾀ14&amp;12'!$AZ$3:$BC$26,4,FALSE))</f>
        <v>(福･ﾌﾞﾗｲﾄﾃﾆｽｾﾝﾀｰ)</v>
      </c>
      <c r="Z9" s="304">
        <v>14</v>
      </c>
    </row>
    <row r="10" spans="1:26" ht="17.25" customHeight="1">
      <c r="A10" s="303"/>
      <c r="B10" s="21" t="str">
        <f>IF($A9="","",VLOOKUP($A9,'ﾃﾞｰﾀ14&amp;12'!$AV$3:$AY$26,2,FALSE))</f>
        <v>尾中</v>
      </c>
      <c r="C10" s="21" t="str">
        <f>IF($A9="","",VLOOKUP($A9,'ﾃﾞｰﾀ14&amp;12'!$AV$3:$AY$26,3,FALSE))</f>
        <v>理紗</v>
      </c>
      <c r="D10" s="21" t="str">
        <f>IF($A9="","",VLOOKUP($A9,'ﾃﾞｰﾀ14&amp;12'!$AV$3:$AY$26,4,FALSE))</f>
        <v>(宮・久峰中）</v>
      </c>
      <c r="E10" s="6"/>
      <c r="F10" s="311"/>
      <c r="G10" s="185" t="str">
        <f>IF(F9="","",VLOOKUP(F9,'ﾃﾞｰﾀ14&amp;12'!$AV$3:$AY$26,2,FALSE))</f>
        <v>糸嶺</v>
      </c>
      <c r="H10" s="35"/>
      <c r="I10" s="39"/>
      <c r="J10" s="35"/>
      <c r="K10" s="3"/>
      <c r="L10" s="35"/>
      <c r="M10" s="321"/>
      <c r="N10" s="305" t="str">
        <f>IF(M9="","",VLOOKUP(M9,'ﾃﾞｰﾀ14&amp;12'!$AV$3:$AY$26,2,FALSE))</f>
        <v>松永</v>
      </c>
      <c r="O10" s="305"/>
      <c r="P10" s="3"/>
      <c r="Q10" s="3"/>
      <c r="R10" s="40"/>
      <c r="S10" s="35"/>
      <c r="T10" s="315"/>
      <c r="U10" s="88" t="str">
        <f>IF(T9="","",VLOOKUP(T9,'ﾃﾞｰﾀ14&amp;12'!$AV$3:$AY$26,2,FALSE))</f>
        <v>宮地</v>
      </c>
      <c r="V10" s="7"/>
      <c r="W10" s="21" t="str">
        <f>IF($Z9="","",VLOOKUP($Z9,'ﾃﾞｰﾀ14&amp;12'!$AV$3:$AY$26,2,FALSE))</f>
        <v>宮地</v>
      </c>
      <c r="X10" s="21" t="str">
        <f>IF($Z9="","",VLOOKUP($Z9,'ﾃﾞｰﾀ14&amp;12'!$AV$3:$AY$26,3,FALSE))</f>
        <v>真知香</v>
      </c>
      <c r="Y10" s="21" t="str">
        <f>IF($Z9="","",VLOOKUP($Z9,'ﾃﾞｰﾀ14&amp;12'!$AV$3:$AY$26,4,FALSE))</f>
        <v>(福・門司ＬＴＣ）</v>
      </c>
      <c r="Z10" s="304"/>
    </row>
    <row r="11" spans="1:26" ht="17.25" customHeight="1">
      <c r="A11" s="303">
        <v>3</v>
      </c>
      <c r="B11" s="21" t="str">
        <f>IF($A11="","",VLOOKUP($A11,'ﾃﾞｰﾀ14&amp;12'!$AZ$3:$BC$26,2,FALSE))</f>
        <v>佐伯</v>
      </c>
      <c r="C11" s="21" t="str">
        <f>IF($A11="","",VLOOKUP($A11,'ﾃﾞｰﾀ14&amp;12'!$AZ$3:$BC$26,3,FALSE))</f>
        <v>波音</v>
      </c>
      <c r="D11" s="21" t="str">
        <f>IF($A11="","",VLOOKUP($A11,'ﾃﾞｰﾀ14&amp;12'!$AZ$3:$BC$26,4,FALSE))</f>
        <v>(沖・ﾁｬﾚﾝｼﾞ）</v>
      </c>
      <c r="E11" s="8"/>
      <c r="F11" s="299">
        <v>80</v>
      </c>
      <c r="G11" s="297"/>
      <c r="H11" s="35"/>
      <c r="I11" s="39"/>
      <c r="J11" s="313">
        <v>1</v>
      </c>
      <c r="K11" s="21" t="str">
        <f>IF(J11="","",VLOOKUP(J11,'ﾃﾞｰﾀ14&amp;12'!$AZ$3:$BC$26,2,FALSE))</f>
        <v>梶谷</v>
      </c>
      <c r="L11" s="35"/>
      <c r="M11" s="3"/>
      <c r="N11" s="322">
        <v>82</v>
      </c>
      <c r="O11" s="322"/>
      <c r="P11" s="316">
        <v>17</v>
      </c>
      <c r="Q11" s="186" t="str">
        <f>IF(P11="","",VLOOKUP(P11,'ﾃﾞｰﾀ14&amp;12'!$AZ$3:$BC$26,2,FALSE))</f>
        <v>高木</v>
      </c>
      <c r="R11" s="40"/>
      <c r="S11" s="35"/>
      <c r="T11" s="297">
        <v>83</v>
      </c>
      <c r="U11" s="298"/>
      <c r="V11" s="9"/>
      <c r="W11" s="21" t="str">
        <f>IF($Z11="","",VLOOKUP($Z11,'ﾃﾞｰﾀ14&amp;12'!$AZ$3:$BC$26,2,FALSE))</f>
        <v>川畑</v>
      </c>
      <c r="X11" s="21" t="str">
        <f>IF($Z11="","",VLOOKUP($Z11,'ﾃﾞｰﾀ14&amp;12'!$AZ$3:$BC$26,3,FALSE))</f>
        <v>真美</v>
      </c>
      <c r="Y11" s="21" t="str">
        <f>IF($Z11="","",VLOOKUP($Z11,'ﾃﾞｰﾀ14&amp;12'!$AZ$3:$BC$26,4,FALSE))</f>
        <v>(沖･Gen TS）</v>
      </c>
      <c r="Z11" s="304">
        <v>15</v>
      </c>
    </row>
    <row r="12" spans="1:26" ht="17.25" customHeight="1">
      <c r="A12" s="303"/>
      <c r="B12" s="21" t="str">
        <f>IF($A11="","",VLOOKUP($A11,'ﾃﾞｰﾀ14&amp;12'!$AV$3:$AY$26,2,FALSE))</f>
        <v>糸嶺</v>
      </c>
      <c r="C12" s="21" t="str">
        <f>IF($A11="","",VLOOKUP($A11,'ﾃﾞｰﾀ14&amp;12'!$AV$3:$AY$26,3,FALSE))</f>
        <v>理奈</v>
      </c>
      <c r="D12" s="21" t="str">
        <f>IF($A11="","",VLOOKUP($A11,'ﾃﾞｰﾀ14&amp;12'!$AV$3:$AY$26,4,FALSE))</f>
        <v>(沖･真志喜中)</v>
      </c>
      <c r="E12" s="10"/>
      <c r="F12" s="10"/>
      <c r="G12" s="35"/>
      <c r="H12" s="35"/>
      <c r="I12" s="39"/>
      <c r="J12" s="315"/>
      <c r="K12" s="88" t="str">
        <f>IF(J11="","",VLOOKUP(J11,'ﾃﾞｰﾀ14&amp;12'!$AV$3:$AY$26,2,FALSE))</f>
        <v>円本</v>
      </c>
      <c r="L12" s="35"/>
      <c r="M12" s="3"/>
      <c r="N12" s="230"/>
      <c r="O12" s="35"/>
      <c r="P12" s="317"/>
      <c r="Q12" s="185" t="str">
        <f>IF(P11="","",VLOOKUP(P11,'ﾃﾞｰﾀ14&amp;12'!$AV$3:$AY$26,2,FALSE))</f>
        <v>田崎</v>
      </c>
      <c r="R12" s="40"/>
      <c r="S12" s="35"/>
      <c r="T12" s="35"/>
      <c r="U12" s="35"/>
      <c r="V12" s="10"/>
      <c r="W12" s="21" t="str">
        <f>IF($Z11="","",VLOOKUP($Z11,'ﾃﾞｰﾀ14&amp;12'!$AV$3:$AY$26,2,FALSE))</f>
        <v>幸喜</v>
      </c>
      <c r="X12" s="21" t="str">
        <f>IF($Z11="","",VLOOKUP($Z11,'ﾃﾞｰﾀ14&amp;12'!$AV$3:$AY$26,3,FALSE))</f>
        <v>愛加里</v>
      </c>
      <c r="Y12" s="21" t="str">
        <f>IF($Z11="","",VLOOKUP($Z11,'ﾃﾞｰﾀ14&amp;12'!$AV$3:$AY$26,4,FALSE))</f>
        <v>(沖･あげな中)</v>
      </c>
      <c r="Z12" s="304"/>
    </row>
    <row r="13" spans="1:26" ht="17.25" customHeight="1">
      <c r="A13" s="303">
        <v>4</v>
      </c>
      <c r="B13" s="21" t="str">
        <f>IF($A13="","",VLOOKUP($A13,'ﾃﾞｰﾀ14&amp;12'!$AZ$3:$BC$26,2,FALSE))</f>
        <v>川野</v>
      </c>
      <c r="C13" s="21" t="str">
        <f>IF($A13="","",VLOOKUP($A13,'ﾃﾞｰﾀ14&amp;12'!$AZ$3:$BC$26,3,FALSE))</f>
        <v>桃華</v>
      </c>
      <c r="D13" s="21" t="str">
        <f>IF($A13="","",VLOOKUP($A13,'ﾃﾞｰﾀ14&amp;12'!$AZ$3:$BC$26,4,FALSE))</f>
        <v>(大･MJT)</v>
      </c>
      <c r="E13" s="4"/>
      <c r="F13" s="293">
        <v>5</v>
      </c>
      <c r="G13" s="21" t="str">
        <f>IF(F13="","",VLOOKUP(F13,'ﾃﾞｰﾀ14&amp;12'!$AZ$3:$BC$26,2,FALSE))</f>
        <v>隈元</v>
      </c>
      <c r="H13" s="35"/>
      <c r="I13" s="39"/>
      <c r="J13" s="299">
        <v>83</v>
      </c>
      <c r="K13" s="298"/>
      <c r="L13" s="35"/>
      <c r="M13" s="35"/>
      <c r="N13" s="40"/>
      <c r="O13" s="35"/>
      <c r="P13" s="299">
        <v>85</v>
      </c>
      <c r="Q13" s="298"/>
      <c r="R13" s="40"/>
      <c r="S13" s="35"/>
      <c r="T13" s="316">
        <v>17</v>
      </c>
      <c r="U13" s="87" t="str">
        <f>IF(T13="","",VLOOKUP(T13,'ﾃﾞｰﾀ14&amp;12'!$AZ$3:$BC$26,2,FALSE))</f>
        <v>高木</v>
      </c>
      <c r="V13" s="4"/>
      <c r="W13" s="21" t="str">
        <f>IF($Z13="","",VLOOKUP($Z13,'ﾃﾞｰﾀ14&amp;12'!$AZ$3:$BC$26,2,FALSE))</f>
        <v>貴田</v>
      </c>
      <c r="X13" s="21" t="str">
        <f>IF($Z13="","",VLOOKUP($Z13,'ﾃﾞｰﾀ14&amp;12'!$AZ$3:$BC$26,3,FALSE))</f>
        <v>祥子</v>
      </c>
      <c r="Y13" s="21" t="str">
        <f>IF($Z13="","",VLOOKUP($Z13,'ﾃﾞｰﾀ14&amp;12'!$AZ$3:$BC$26,4,FALSE))</f>
        <v>(大･BEKITT)</v>
      </c>
      <c r="Z13" s="304">
        <v>16</v>
      </c>
    </row>
    <row r="14" spans="1:26" ht="17.25" customHeight="1">
      <c r="A14" s="303"/>
      <c r="B14" s="21" t="str">
        <f>IF($A13="","",VLOOKUP($A13,'ﾃﾞｰﾀ14&amp;12'!$AV$3:$AY$26,2,FALSE))</f>
        <v>牧</v>
      </c>
      <c r="C14" s="21" t="str">
        <f>IF($A13="","",VLOOKUP($A13,'ﾃﾞｰﾀ14&amp;12'!$AV$3:$AY$26,3,FALSE))</f>
        <v>知里</v>
      </c>
      <c r="D14" s="21" t="str">
        <f>IF($A13="","",VLOOKUP($A13,'ﾃﾞｰﾀ14&amp;12'!$AV$3:$AY$26,4,FALSE))</f>
        <v>(大・ORIONTS）</v>
      </c>
      <c r="E14" s="6"/>
      <c r="F14" s="317"/>
      <c r="G14" s="88" t="str">
        <f>IF(F13="","",VLOOKUP(F13,'ﾃﾞｰﾀ14&amp;12'!$AV$3:$AY$26,2,FALSE))</f>
        <v>鮫島</v>
      </c>
      <c r="H14" s="35"/>
      <c r="I14" s="39"/>
      <c r="J14" s="35"/>
      <c r="K14" s="39"/>
      <c r="L14" s="35"/>
      <c r="M14" s="35"/>
      <c r="N14" s="40"/>
      <c r="O14" s="35"/>
      <c r="P14" s="40"/>
      <c r="Q14" s="35"/>
      <c r="R14" s="40"/>
      <c r="S14" s="35"/>
      <c r="T14" s="317"/>
      <c r="U14" s="88" t="str">
        <f>IF(T13="","",VLOOKUP(T13,'ﾃﾞｰﾀ14&amp;12'!$AV$3:$AY$26,2,FALSE))</f>
        <v>田崎</v>
      </c>
      <c r="V14" s="7"/>
      <c r="W14" s="21" t="str">
        <f>IF($Z13="","",VLOOKUP($Z13,'ﾃﾞｰﾀ14&amp;12'!$AV$3:$AY$26,2,FALSE))</f>
        <v>佐藤</v>
      </c>
      <c r="X14" s="21" t="str">
        <f>IF($Z13="","",VLOOKUP($Z13,'ﾃﾞｰﾀ14&amp;12'!$AV$3:$AY$26,3,FALSE))</f>
        <v>愛里</v>
      </c>
      <c r="Y14" s="21" t="str">
        <f>IF($Z13="","",VLOOKUP($Z13,'ﾃﾞｰﾀ14&amp;12'!$AV$3:$AY$26,4,FALSE))</f>
        <v>(大･BEKITT)</v>
      </c>
      <c r="Z14" s="304"/>
    </row>
    <row r="15" spans="1:26" ht="17.25" customHeight="1">
      <c r="A15" s="303">
        <v>5</v>
      </c>
      <c r="B15" s="21" t="str">
        <f>IF($A15="","",VLOOKUP($A15,'ﾃﾞｰﾀ14&amp;12'!$AZ$3:$BC$26,2,FALSE))</f>
        <v>隈元</v>
      </c>
      <c r="C15" s="21" t="str">
        <f>IF($A15="","",VLOOKUP($A15,'ﾃﾞｰﾀ14&amp;12'!$AZ$3:$BC$26,3,FALSE))</f>
        <v>えりか</v>
      </c>
      <c r="D15" s="21" t="str">
        <f>IF($A15="","",VLOOKUP($A15,'ﾃﾞｰﾀ14&amp;12'!$AZ$3:$BC$26,4,FALSE))</f>
        <v>(鹿・NJT)</v>
      </c>
      <c r="E15" s="8"/>
      <c r="F15" s="299">
        <v>84</v>
      </c>
      <c r="G15" s="298"/>
      <c r="H15" s="313">
        <v>6</v>
      </c>
      <c r="I15" s="186" t="str">
        <f>IF(H15="","",VLOOKUP(H15,'ﾃﾞｰﾀ14&amp;12'!$AZ$3:$BC$26,2,FALSE))</f>
        <v>東</v>
      </c>
      <c r="J15" s="35"/>
      <c r="K15" s="39"/>
      <c r="L15" s="35"/>
      <c r="M15" s="35"/>
      <c r="N15" s="40"/>
      <c r="O15" s="35"/>
      <c r="P15" s="40"/>
      <c r="Q15" s="35"/>
      <c r="R15" s="313">
        <v>17</v>
      </c>
      <c r="S15" s="186" t="str">
        <f>IF(R15="","",VLOOKUP(R15,'ﾃﾞｰﾀ14&amp;12'!$AZ$3:$BC$26,2,FALSE))</f>
        <v>高木</v>
      </c>
      <c r="T15" s="299">
        <v>82</v>
      </c>
      <c r="U15" s="298"/>
      <c r="V15" s="9"/>
      <c r="W15" s="21" t="str">
        <f>IF($Z15="","",VLOOKUP($Z15,'ﾃﾞｰﾀ14&amp;12'!$AZ$3:$BC$26,2,FALSE))</f>
        <v>高木</v>
      </c>
      <c r="X15" s="21" t="str">
        <f>IF($Z15="","",VLOOKUP($Z15,'ﾃﾞｰﾀ14&amp;12'!$AZ$3:$BC$26,3,FALSE))</f>
        <v>朝香</v>
      </c>
      <c r="Y15" s="21" t="str">
        <f>IF($Z15="","",VLOOKUP($Z15,'ﾃﾞｰﾀ14&amp;12'!$AZ$3:$BC$26,4,FALSE))</f>
        <v>(熊・熊本庭球塾）</v>
      </c>
      <c r="Z15" s="304">
        <v>17</v>
      </c>
    </row>
    <row r="16" spans="1:26" ht="17.25" customHeight="1">
      <c r="A16" s="303"/>
      <c r="B16" s="21" t="str">
        <f>IF($A15="","",VLOOKUP($A15,'ﾃﾞｰﾀ14&amp;12'!$AV$3:$AY$26,2,FALSE))</f>
        <v>鮫島</v>
      </c>
      <c r="C16" s="21" t="str">
        <f>IF($A15="","",VLOOKUP($A15,'ﾃﾞｰﾀ14&amp;12'!$AV$3:$AY$26,3,FALSE))</f>
        <v>千里</v>
      </c>
      <c r="D16" s="21" t="str">
        <f>IF($A15="","",VLOOKUP($A15,'ﾃﾞｰﾀ14&amp;12'!$AV$3:$AY$26,4,FALSE))</f>
        <v>(鹿・フジJr）</v>
      </c>
      <c r="E16" s="5"/>
      <c r="F16" s="10"/>
      <c r="G16" s="39"/>
      <c r="H16" s="315"/>
      <c r="I16" s="185" t="str">
        <f>IF(H15="","",VLOOKUP(H15,'ﾃﾞｰﾀ14&amp;12'!$AV$3:$AY$26,2,FALSE))</f>
        <v>久光</v>
      </c>
      <c r="J16" s="35"/>
      <c r="K16" s="39"/>
      <c r="L16" s="35"/>
      <c r="M16" s="35"/>
      <c r="N16" s="40"/>
      <c r="O16" s="35"/>
      <c r="P16" s="40"/>
      <c r="Q16" s="35"/>
      <c r="R16" s="315"/>
      <c r="S16" s="185" t="str">
        <f>IF(R15="","",VLOOKUP(R15,'ﾃﾞｰﾀ14&amp;12'!$AV$3:$AY$26,2,FALSE))</f>
        <v>田崎</v>
      </c>
      <c r="T16" s="40"/>
      <c r="U16" s="35"/>
      <c r="V16" s="5"/>
      <c r="W16" s="21" t="str">
        <f>IF($Z15="","",VLOOKUP($Z15,'ﾃﾞｰﾀ14&amp;12'!$AV$3:$AY$26,2,FALSE))</f>
        <v>田崎</v>
      </c>
      <c r="X16" s="21" t="str">
        <f>IF($Z15="","",VLOOKUP($Z15,'ﾃﾞｰﾀ14&amp;12'!$AV$3:$AY$26,3,FALSE))</f>
        <v>莉那</v>
      </c>
      <c r="Y16" s="21" t="str">
        <f>IF($Z15="","",VLOOKUP($Z15,'ﾃﾞｰﾀ14&amp;12'!$AV$3:$AY$26,4,FALSE))</f>
        <v>(熊・ｸﾗﾌﾞﾊｳｽJr)</v>
      </c>
      <c r="Z16" s="304"/>
    </row>
    <row r="17" spans="1:26" ht="17.25" customHeight="1">
      <c r="A17" s="303">
        <v>6</v>
      </c>
      <c r="B17" s="21" t="str">
        <f>IF($A17="","",VLOOKUP($A17,'ﾃﾞｰﾀ14&amp;12'!$AZ$3:$BC$26,2,FALSE))</f>
        <v>東</v>
      </c>
      <c r="C17" s="21" t="str">
        <f>IF($A17="","",VLOOKUP($A17,'ﾃﾞｰﾀ14&amp;12'!$AZ$3:$BC$26,3,FALSE))</f>
        <v>愛菜</v>
      </c>
      <c r="D17" s="21" t="str">
        <f>IF($A17="","",VLOOKUP($A17,'ﾃﾞｰﾀ14&amp;12'!$AZ$3:$BC$26,4,FALSE))</f>
        <v>(福･筑紫野LTC)</v>
      </c>
      <c r="E17" s="4"/>
      <c r="F17" s="4"/>
      <c r="G17" s="38"/>
      <c r="H17" s="299">
        <v>97</v>
      </c>
      <c r="I17" s="297"/>
      <c r="J17" s="35"/>
      <c r="K17" s="39"/>
      <c r="L17" s="313">
        <v>7</v>
      </c>
      <c r="M17" s="87" t="str">
        <f>IF(L17="","",VLOOKUP(L17,'ﾃﾞｰﾀ14&amp;12'!$AZ$3:$BC$26,2,FALSE))</f>
        <v>吉元</v>
      </c>
      <c r="N17" s="313">
        <v>24</v>
      </c>
      <c r="O17" s="87" t="str">
        <f>IF(N17="","",VLOOKUP(N17,'ﾃﾞｰﾀ14&amp;12'!$AZ$3:$BC$26,2,FALSE))</f>
        <v>廣田</v>
      </c>
      <c r="P17" s="40"/>
      <c r="Q17" s="35"/>
      <c r="R17" s="297">
        <v>85</v>
      </c>
      <c r="S17" s="298"/>
      <c r="T17" s="41"/>
      <c r="U17" s="37"/>
      <c r="V17" s="4"/>
      <c r="W17" s="21" t="str">
        <f>IF($Z17="","",VLOOKUP($Z17,'ﾃﾞｰﾀ14&amp;12'!$AZ$3:$BC$26,2,FALSE))</f>
        <v>大森</v>
      </c>
      <c r="X17" s="21" t="str">
        <f>IF($Z17="","",VLOOKUP($Z17,'ﾃﾞｰﾀ14&amp;12'!$AZ$3:$BC$26,3,FALSE))</f>
        <v>詩織</v>
      </c>
      <c r="Y17" s="21" t="str">
        <f>IF($Z17="","",VLOOKUP($Z17,'ﾃﾞｰﾀ14&amp;12'!$AZ$3:$BC$26,4,FALSE))</f>
        <v>(佐・ｳｨﾝﾌﾞﾙﾄﾞﾝ九州）</v>
      </c>
      <c r="Z17" s="304">
        <v>18</v>
      </c>
    </row>
    <row r="18" spans="1:26" ht="17.25" customHeight="1">
      <c r="A18" s="303"/>
      <c r="B18" s="21" t="str">
        <f>IF($A17="","",VLOOKUP($A17,'ﾃﾞｰﾀ14&amp;12'!$AV$3:$AY$26,2,FALSE))</f>
        <v>久光</v>
      </c>
      <c r="C18" s="21" t="str">
        <f>IF($A17="","",VLOOKUP($A17,'ﾃﾞｰﾀ14&amp;12'!$AV$3:$AY$26,3,FALSE))</f>
        <v>志都佳</v>
      </c>
      <c r="D18" s="21" t="str">
        <f>IF($A17="","",VLOOKUP($A17,'ﾃﾞｰﾀ14&amp;12'!$AV$3:$AY$26,4,FALSE))</f>
        <v>(福・ｴｽﾀ諏訪野）</v>
      </c>
      <c r="E18" s="10"/>
      <c r="F18" s="10"/>
      <c r="G18" s="35"/>
      <c r="H18" s="35"/>
      <c r="I18" s="3"/>
      <c r="J18" s="35"/>
      <c r="K18" s="39"/>
      <c r="L18" s="315"/>
      <c r="M18" s="88" t="str">
        <f>IF(L17="","",VLOOKUP(L17,'ﾃﾞｰﾀ14&amp;12'!$AV$3:$AY$26,2,FALSE))</f>
        <v>松永</v>
      </c>
      <c r="N18" s="315"/>
      <c r="O18" s="88" t="str">
        <f>IF(N17="","",VLOOKUP(N17,'ﾃﾞｰﾀ14&amp;12'!$AV$3:$AY$26,2,FALSE))</f>
        <v>松尾</v>
      </c>
      <c r="P18" s="40"/>
      <c r="Q18" s="35"/>
      <c r="R18" s="3"/>
      <c r="S18" s="35"/>
      <c r="T18" s="35"/>
      <c r="U18" s="35"/>
      <c r="V18" s="10"/>
      <c r="W18" s="21" t="str">
        <f>IF($Z17="","",VLOOKUP($Z17,'ﾃﾞｰﾀ14&amp;12'!$AV$3:$AY$26,2,FALSE))</f>
        <v>緒方</v>
      </c>
      <c r="X18" s="21" t="str">
        <f>IF($Z17="","",VLOOKUP($Z17,'ﾃﾞｰﾀ14&amp;12'!$AV$3:$AY$26,3,FALSE))</f>
        <v>葉台子</v>
      </c>
      <c r="Y18" s="21" t="str">
        <f>IF($Z17="","",VLOOKUP($Z17,'ﾃﾞｰﾀ14&amp;12'!$AV$3:$AY$26,4,FALSE))</f>
        <v>(佐・ｳｨﾝﾌﾞﾙﾄﾞﾝ九州）</v>
      </c>
      <c r="Z18" s="304"/>
    </row>
    <row r="19" spans="1:26" ht="17.25" customHeight="1">
      <c r="A19" s="303">
        <v>7</v>
      </c>
      <c r="B19" s="21" t="str">
        <f>IF($A19="","",VLOOKUP($A19,'ﾃﾞｰﾀ14&amp;12'!$AZ$3:$BC$26,2,FALSE))</f>
        <v>吉元</v>
      </c>
      <c r="C19" s="21" t="str">
        <f>IF($A19="","",VLOOKUP($A19,'ﾃﾞｰﾀ14&amp;12'!$AZ$3:$BC$26,3,FALSE))</f>
        <v>美咲</v>
      </c>
      <c r="D19" s="21" t="str">
        <f>IF($A19="","",VLOOKUP($A19,'ﾃﾞｰﾀ14&amp;12'!$AZ$3:$BC$26,4,FALSE))</f>
        <v>(福・ＤＩＶＯ）</v>
      </c>
      <c r="E19" s="4"/>
      <c r="F19" s="4"/>
      <c r="G19" s="37"/>
      <c r="H19" s="308">
        <v>7</v>
      </c>
      <c r="I19" s="21" t="str">
        <f>IF(H19="","",VLOOKUP(H19,'ﾃﾞｰﾀ14&amp;12'!$AZ$3:$BC$26,2,FALSE))</f>
        <v>吉元</v>
      </c>
      <c r="J19" s="35"/>
      <c r="K19" s="39"/>
      <c r="L19" s="299">
        <v>83</v>
      </c>
      <c r="M19" s="297"/>
      <c r="N19" s="297">
        <v>84</v>
      </c>
      <c r="O19" s="297"/>
      <c r="P19" s="40"/>
      <c r="Q19" s="35"/>
      <c r="R19" s="316">
        <v>21</v>
      </c>
      <c r="S19" s="87" t="str">
        <f>IF(R19="","",VLOOKUP(R19,'ﾃﾞｰﾀ14&amp;12'!$AZ$3:$BC$26,2,FALSE))</f>
        <v>甲斐</v>
      </c>
      <c r="T19" s="37"/>
      <c r="U19" s="37"/>
      <c r="V19" s="4"/>
      <c r="W19" s="21" t="str">
        <f>IF($Z19="","",VLOOKUP($Z19,'ﾃﾞｰﾀ14&amp;12'!$AZ$3:$BC$26,2,FALSE))</f>
        <v>平田</v>
      </c>
      <c r="X19" s="21" t="str">
        <f>IF($Z19="","",VLOOKUP($Z19,'ﾃﾞｰﾀ14&amp;12'!$AZ$3:$BC$26,3,FALSE))</f>
        <v>詩乃</v>
      </c>
      <c r="Y19" s="21" t="str">
        <f>IF($Z19="","",VLOOKUP($Z19,'ﾃﾞｰﾀ14&amp;12'!$AZ$3:$BC$26,4,FALSE))</f>
        <v>(沖・JIN Jr)</v>
      </c>
      <c r="Z19" s="304">
        <v>19</v>
      </c>
    </row>
    <row r="20" spans="1:26" ht="17.25" customHeight="1">
      <c r="A20" s="303"/>
      <c r="B20" s="21" t="str">
        <f>IF($A19="","",VLOOKUP($A19,'ﾃﾞｰﾀ14&amp;12'!$AV$3:$AY$26,2,FALSE))</f>
        <v>松永</v>
      </c>
      <c r="C20" s="21" t="str">
        <f>IF($A19="","",VLOOKUP($A19,'ﾃﾞｰﾀ14&amp;12'!$AV$3:$AY$26,3,FALSE))</f>
        <v>さやこ</v>
      </c>
      <c r="D20" s="21" t="str">
        <f>IF($A19="","",VLOOKUP($A19,'ﾃﾞｰﾀ14&amp;12'!$AV$3:$AY$26,4,FALSE))</f>
        <v>(福・I.S.P）</v>
      </c>
      <c r="E20" s="5"/>
      <c r="F20" s="10"/>
      <c r="G20" s="39"/>
      <c r="H20" s="317"/>
      <c r="I20" s="88" t="str">
        <f>IF(H19="","",VLOOKUP(H19,'ﾃﾞｰﾀ14&amp;12'!$AV$3:$AY$26,2,FALSE))</f>
        <v>松永</v>
      </c>
      <c r="J20" s="35"/>
      <c r="K20" s="39"/>
      <c r="L20" s="35"/>
      <c r="M20" s="35"/>
      <c r="N20" s="35"/>
      <c r="O20" s="35"/>
      <c r="P20" s="40"/>
      <c r="Q20" s="35"/>
      <c r="R20" s="317"/>
      <c r="S20" s="88" t="str">
        <f>IF(R19="","",VLOOKUP(R19,'ﾃﾞｰﾀ14&amp;12'!$AV$3:$AY$26,2,FALSE))</f>
        <v>渡部</v>
      </c>
      <c r="T20" s="182"/>
      <c r="U20" s="35"/>
      <c r="V20" s="10"/>
      <c r="W20" s="21" t="str">
        <f>IF($Z19="","",VLOOKUP($Z19,'ﾃﾞｰﾀ14&amp;12'!$AV$3:$AY$26,2,FALSE))</f>
        <v>佐久田</v>
      </c>
      <c r="X20" s="21" t="str">
        <f>IF($Z19="","",VLOOKUP($Z19,'ﾃﾞｰﾀ14&amp;12'!$AV$3:$AY$26,3,FALSE))</f>
        <v>茜</v>
      </c>
      <c r="Y20" s="21" t="str">
        <f>IF($Z19="","",VLOOKUP($Z19,'ﾃﾞｰﾀ14&amp;12'!$AV$3:$AY$26,4,FALSE))</f>
        <v>(沖･ﾋｰﾛｰTS)</v>
      </c>
      <c r="Z20" s="304"/>
    </row>
    <row r="21" spans="1:26" ht="17.25" customHeight="1">
      <c r="A21" s="303">
        <v>8</v>
      </c>
      <c r="B21" s="21" t="str">
        <f>IF($A21="","",VLOOKUP($A21,'ﾃﾞｰﾀ14&amp;12'!$AZ$3:$BC$26,2,FALSE))</f>
        <v>坂井</v>
      </c>
      <c r="C21" s="21" t="str">
        <f>IF($A21="","",VLOOKUP($A21,'ﾃﾞｰﾀ14&amp;12'!$AZ$3:$BC$26,3,FALSE))</f>
        <v>梨紗子</v>
      </c>
      <c r="D21" s="21" t="str">
        <f>IF($A21="","",VLOOKUP($A21,'ﾃﾞｰﾀ14&amp;12'!$AZ$3:$BC$26,4,FALSE))</f>
        <v>(佐・太閤ＴＣ)</v>
      </c>
      <c r="E21" s="4"/>
      <c r="F21" s="293">
        <v>8</v>
      </c>
      <c r="G21" s="186" t="str">
        <f>IF(F21="","",VLOOKUP(F21,'ﾃﾞｰﾀ14&amp;12'!$AZ$3:$BC$26,2,FALSE))</f>
        <v>坂井</v>
      </c>
      <c r="H21" s="299">
        <v>80</v>
      </c>
      <c r="I21" s="298"/>
      <c r="J21" s="35"/>
      <c r="K21" s="39"/>
      <c r="L21" s="35"/>
      <c r="M21" s="35"/>
      <c r="N21" s="35"/>
      <c r="O21" s="35"/>
      <c r="P21" s="40"/>
      <c r="Q21" s="35"/>
      <c r="R21" s="299">
        <v>81</v>
      </c>
      <c r="S21" s="298"/>
      <c r="T21" s="313">
        <v>21</v>
      </c>
      <c r="U21" s="87" t="str">
        <f>IF(T21="","",VLOOKUP(T21,'ﾃﾞｰﾀ14&amp;12'!$AZ$3:$BC$26,2,FALSE))</f>
        <v>甲斐</v>
      </c>
      <c r="V21" s="4"/>
      <c r="W21" s="21" t="str">
        <f>IF($Z21="","",VLOOKUP($Z21,'ﾃﾞｰﾀ14&amp;12'!$AZ$3:$BC$26,2,FALSE))</f>
        <v>徳永</v>
      </c>
      <c r="X21" s="21" t="str">
        <f>IF($Z21="","",VLOOKUP($Z21,'ﾃﾞｰﾀ14&amp;12'!$AZ$3:$BC$26,3,FALSE))</f>
        <v>愛</v>
      </c>
      <c r="Y21" s="21" t="str">
        <f>IF($Z21="","",VLOOKUP($Z21,'ﾃﾞｰﾀ14&amp;12'!$AZ$3:$BC$26,4,FALSE))</f>
        <v>(熊･RKKﾙｰﾃﾞﾝｽTC) </v>
      </c>
      <c r="Z21" s="304">
        <v>20</v>
      </c>
    </row>
    <row r="22" spans="1:26" ht="17.25" customHeight="1">
      <c r="A22" s="303"/>
      <c r="B22" s="21" t="str">
        <f>IF($A21="","",VLOOKUP($A21,'ﾃﾞｰﾀ14&amp;12'!$AV$3:$AY$26,2,FALSE))</f>
        <v>田中</v>
      </c>
      <c r="C22" s="21" t="str">
        <f>IF($A21="","",VLOOKUP($A21,'ﾃﾞｰﾀ14&amp;12'!$AV$3:$AY$26,3,FALSE))</f>
        <v>千瑛</v>
      </c>
      <c r="D22" s="21" t="str">
        <f>IF($A21="","",VLOOKUP($A21,'ﾃﾞｰﾀ14&amp;12'!$AV$3:$AY$26,4,FALSE))</f>
        <v>(佐･ﾌｧｲﾝﾋﾙｽﾞJr)</v>
      </c>
      <c r="E22" s="6"/>
      <c r="F22" s="317"/>
      <c r="G22" s="185" t="str">
        <f>IF(F21="","",VLOOKUP(F21,'ﾃﾞｰﾀ14&amp;12'!$AV$3:$AY$26,2,FALSE))</f>
        <v>田中</v>
      </c>
      <c r="H22" s="35"/>
      <c r="I22" s="39"/>
      <c r="J22" s="35"/>
      <c r="K22" s="39"/>
      <c r="L22" s="35"/>
      <c r="M22" s="35"/>
      <c r="N22" s="35"/>
      <c r="O22" s="35"/>
      <c r="P22" s="40"/>
      <c r="Q22" s="35"/>
      <c r="R22" s="40"/>
      <c r="S22" s="35"/>
      <c r="T22" s="315"/>
      <c r="U22" s="88" t="str">
        <f>IF(T21="","",VLOOKUP(T21,'ﾃﾞｰﾀ14&amp;12'!$AV$3:$AY$26,2,FALSE))</f>
        <v>渡部</v>
      </c>
      <c r="V22" s="7"/>
      <c r="W22" s="21" t="str">
        <f>IF($Z21="","",VLOOKUP($Z21,'ﾃﾞｰﾀ14&amp;12'!$AV$3:$AY$26,2,FALSE))</f>
        <v>西浦</v>
      </c>
      <c r="X22" s="21" t="str">
        <f>IF($Z21="","",VLOOKUP($Z21,'ﾃﾞｰﾀ14&amp;12'!$AV$3:$AY$26,3,FALSE))</f>
        <v>朱音</v>
      </c>
      <c r="Y22" s="21" t="str">
        <f>IF($Z21="","",VLOOKUP($Z21,'ﾃﾞｰﾀ14&amp;12'!$AV$3:$AY$26,4,FALSE))</f>
        <v>(熊･松橋中)</v>
      </c>
      <c r="Z22" s="304"/>
    </row>
    <row r="23" spans="1:26" ht="17.25" customHeight="1">
      <c r="A23" s="303">
        <v>9</v>
      </c>
      <c r="B23" s="285" t="str">
        <f>IF($A23="","",VLOOKUP($A23,'ﾃﾞｰﾀ14&amp;12'!$AZ$3:$BC$26,2,FALSE))</f>
        <v>甲斐</v>
      </c>
      <c r="C23" s="285" t="str">
        <f>IF($A23="","",VLOOKUP($A23,'ﾃﾞｰﾀ14&amp;12'!$AZ$3:$BC$26,3,FALSE))</f>
        <v>麗奈</v>
      </c>
      <c r="D23" s="285" t="str">
        <f>IF($A23="","",VLOOKUP($A23,'ﾃﾞｰﾀ14&amp;12'!$AZ$3:$BC$26,4,FALSE))</f>
        <v>(熊･RKKﾙｰﾃﾞﾝｽTC) </v>
      </c>
      <c r="E23" s="8"/>
      <c r="F23" s="299">
        <v>86</v>
      </c>
      <c r="G23" s="297"/>
      <c r="H23" s="35"/>
      <c r="I23" s="39"/>
      <c r="J23" s="313">
        <v>7</v>
      </c>
      <c r="K23" s="186" t="str">
        <f>IF(J23="","",VLOOKUP(J23,'ﾃﾞｰﾀ14&amp;12'!$AZ$3:$BC$26,2,FALSE))</f>
        <v>吉元</v>
      </c>
      <c r="L23" s="35"/>
      <c r="M23" s="35"/>
      <c r="N23" s="35"/>
      <c r="O23" s="35"/>
      <c r="P23" s="313">
        <v>24</v>
      </c>
      <c r="Q23" s="186" t="str">
        <f>IF(P23="","",VLOOKUP(P23,'ﾃﾞｰﾀ14&amp;12'!$AZ$3:$BC$26,2,FALSE))</f>
        <v>廣田</v>
      </c>
      <c r="R23" s="40"/>
      <c r="S23" s="35"/>
      <c r="T23" s="297">
        <v>83</v>
      </c>
      <c r="U23" s="298"/>
      <c r="V23" s="9"/>
      <c r="W23" s="21" t="str">
        <f>IF($Z23="","",VLOOKUP($Z23,'ﾃﾞｰﾀ14&amp;12'!$AZ$3:$BC$26,2,FALSE))</f>
        <v>甲斐</v>
      </c>
      <c r="X23" s="21" t="str">
        <f>IF($Z23="","",VLOOKUP($Z23,'ﾃﾞｰﾀ14&amp;12'!$AZ$3:$BC$26,3,FALSE))</f>
        <v>優季</v>
      </c>
      <c r="Y23" s="21" t="str">
        <f>IF($Z23="","",VLOOKUP($Z23,'ﾃﾞｰﾀ14&amp;12'!$AZ$3:$BC$26,4,FALSE))</f>
        <v>(宮・ﾗｲｼﾞﾝｸﾞｻﾝ）</v>
      </c>
      <c r="Z23" s="304">
        <v>21</v>
      </c>
    </row>
    <row r="24" spans="1:26" ht="17.25" customHeight="1">
      <c r="A24" s="303"/>
      <c r="B24" s="285" t="str">
        <f>IF($A23="","",VLOOKUP($A23,'ﾃﾞｰﾀ14&amp;12'!$AV$3:$AY$26,2,FALSE))</f>
        <v>村上</v>
      </c>
      <c r="C24" s="285" t="str">
        <f>IF($A23="","",VLOOKUP($A23,'ﾃﾞｰﾀ14&amp;12'!$AV$3:$AY$26,3,FALSE))</f>
        <v>あや</v>
      </c>
      <c r="D24" s="285" t="str">
        <f>IF($A23="","",VLOOKUP($A23,'ﾃﾞｰﾀ14&amp;12'!$AV$3:$AY$26,4,FALSE))</f>
        <v>(熊･RKKﾙｰﾃﾞﾝｽTC) </v>
      </c>
      <c r="E24" s="5"/>
      <c r="F24" s="10"/>
      <c r="G24" s="3"/>
      <c r="H24" s="35"/>
      <c r="I24" s="39"/>
      <c r="J24" s="315"/>
      <c r="K24" s="185" t="str">
        <f>IF(J23="","",VLOOKUP(J23,'ﾃﾞｰﾀ14&amp;12'!$AV$3:$AY$26,2,FALSE))</f>
        <v>松永</v>
      </c>
      <c r="L24" s="35"/>
      <c r="M24" s="35"/>
      <c r="N24" s="35"/>
      <c r="O24" s="35"/>
      <c r="P24" s="315"/>
      <c r="Q24" s="185" t="str">
        <f>IF(P23="","",VLOOKUP(P23,'ﾃﾞｰﾀ14&amp;12'!$AV$3:$AY$26,2,FALSE))</f>
        <v>松尾</v>
      </c>
      <c r="R24" s="40"/>
      <c r="S24" s="35"/>
      <c r="T24" s="3"/>
      <c r="U24" s="35"/>
      <c r="V24" s="5"/>
      <c r="W24" s="21" t="str">
        <f>IF($Z23="","",VLOOKUP($Z23,'ﾃﾞｰﾀ14&amp;12'!$AV$3:$AY$26,2,FALSE))</f>
        <v>渡部</v>
      </c>
      <c r="X24" s="21" t="str">
        <f>IF($Z23="","",VLOOKUP($Z23,'ﾃﾞｰﾀ14&amp;12'!$AV$3:$AY$26,3,FALSE))</f>
        <v>李香</v>
      </c>
      <c r="Y24" s="21" t="str">
        <f>IF($Z23="","",VLOOKUP($Z23,'ﾃﾞｰﾀ14&amp;12'!$AV$3:$AY$26,4,FALSE))</f>
        <v>(宮・小林ＪｒTC）</v>
      </c>
      <c r="Z24" s="304"/>
    </row>
    <row r="25" spans="1:26" ht="17.25" customHeight="1">
      <c r="A25" s="303">
        <v>10</v>
      </c>
      <c r="B25" s="21" t="str">
        <f>IF($A25="","",VLOOKUP($A25,'ﾃﾞｰﾀ14&amp;12'!$AZ$3:$BC$26,2,FALSE))</f>
        <v>山田</v>
      </c>
      <c r="C25" s="21" t="str">
        <f>IF($A25="","",VLOOKUP($A25,'ﾃﾞｰﾀ14&amp;12'!$AZ$3:$BC$26,3,FALSE))</f>
        <v>純礼</v>
      </c>
      <c r="D25" s="21" t="str">
        <f>IF($A25="","",VLOOKUP($A25,'ﾃﾞｰﾀ14&amp;12'!$AZ$3:$BC$26,4,FALSE))</f>
        <v>(福・ﾃﾆｽﾌﾟﾗﾝﾆﾝｸﾞJOY）</v>
      </c>
      <c r="E25" s="4"/>
      <c r="F25" s="293">
        <v>11</v>
      </c>
      <c r="G25" s="21" t="str">
        <f>IF(F25="","",VLOOKUP(F25,'ﾃﾞｰﾀ14&amp;12'!$AZ$3:$BC$26,2,FALSE))</f>
        <v>浮辺</v>
      </c>
      <c r="H25" s="35"/>
      <c r="I25" s="39"/>
      <c r="J25" s="299">
        <v>85</v>
      </c>
      <c r="K25" s="297"/>
      <c r="L25" s="35"/>
      <c r="M25" s="35"/>
      <c r="N25" s="35"/>
      <c r="O25" s="35"/>
      <c r="P25" s="297">
        <v>83</v>
      </c>
      <c r="Q25" s="298"/>
      <c r="R25" s="40"/>
      <c r="S25" s="35"/>
      <c r="T25" s="316">
        <v>23</v>
      </c>
      <c r="U25" s="87" t="str">
        <f>IF(T25="","",VLOOKUP(T25,'ﾃﾞｰﾀ14&amp;12'!$AZ$3:$BC$26,2,FALSE))</f>
        <v>吉村</v>
      </c>
      <c r="V25" s="4"/>
      <c r="W25" s="21" t="str">
        <f>IF($Z25="","",VLOOKUP($Z25,'ﾃﾞｰﾀ14&amp;12'!$AZ$3:$BC$26,2,FALSE))</f>
        <v>山髙</v>
      </c>
      <c r="X25" s="21" t="str">
        <f>IF($Z25="","",VLOOKUP($Z25,'ﾃﾞｰﾀ14&amp;12'!$AZ$3:$BC$26,3,FALSE))</f>
        <v>詩乃</v>
      </c>
      <c r="Y25" s="21" t="str">
        <f>IF($Z25="","",VLOOKUP($Z25,'ﾃﾞｰﾀ14&amp;12'!$AZ$3:$BC$26,4,FALSE))</f>
        <v>(長･日野TC)</v>
      </c>
      <c r="Z25" s="304">
        <v>22</v>
      </c>
    </row>
    <row r="26" spans="1:26" ht="17.25" customHeight="1">
      <c r="A26" s="303"/>
      <c r="B26" s="21" t="str">
        <f>IF($A25="","",VLOOKUP($A25,'ﾃﾞｰﾀ14&amp;12'!$AV$3:$AY$26,2,FALSE))</f>
        <v>堀口</v>
      </c>
      <c r="C26" s="21" t="str">
        <f>IF($A25="","",VLOOKUP($A25,'ﾃﾞｰﾀ14&amp;12'!$AV$3:$AY$26,3,FALSE))</f>
        <v>絵莉</v>
      </c>
      <c r="D26" s="21" t="str">
        <f>IF($A25="","",VLOOKUP($A25,'ﾃﾞｰﾀ14&amp;12'!$AV$3:$AY$26,4,FALSE))</f>
        <v>(福・ﾃﾆｽﾌﾟﾗﾝﾆﾝｸﾞJOY）</v>
      </c>
      <c r="E26" s="6"/>
      <c r="F26" s="317"/>
      <c r="G26" s="88" t="str">
        <f>IF(F25="","",VLOOKUP(F25,'ﾃﾞｰﾀ14&amp;12'!$AV$3:$AY$26,2,FALSE))</f>
        <v>松元</v>
      </c>
      <c r="H26" s="35"/>
      <c r="I26" s="39"/>
      <c r="J26" s="35"/>
      <c r="K26" s="3"/>
      <c r="L26" s="35"/>
      <c r="M26" s="35"/>
      <c r="N26" s="35"/>
      <c r="O26" s="35"/>
      <c r="P26" s="3"/>
      <c r="Q26" s="3"/>
      <c r="R26" s="40"/>
      <c r="S26" s="35"/>
      <c r="T26" s="317"/>
      <c r="U26" s="88" t="str">
        <f>IF(T25="","",VLOOKUP(T25,'ﾃﾞｰﾀ14&amp;12'!$AV$3:$AY$26,2,FALSE))</f>
        <v>定兼</v>
      </c>
      <c r="V26" s="7"/>
      <c r="W26" s="21" t="str">
        <f>IF($Z25="","",VLOOKUP($Z25,'ﾃﾞｰﾀ14&amp;12'!$AV$3:$AY$26,2,FALSE))</f>
        <v>山口</v>
      </c>
      <c r="X26" s="21" t="str">
        <f>IF($Z25="","",VLOOKUP($Z25,'ﾃﾞｰﾀ14&amp;12'!$AV$3:$AY$26,3,FALSE))</f>
        <v>響子</v>
      </c>
      <c r="Y26" s="21" t="str">
        <f>IF($Z25="","",VLOOKUP($Z25,'ﾃﾞｰﾀ14&amp;12'!$AV$3:$AY$26,4,FALSE))</f>
        <v>(長・SNTC）</v>
      </c>
      <c r="Z26" s="304"/>
    </row>
    <row r="27" spans="1:26" ht="17.25" customHeight="1">
      <c r="A27" s="303">
        <v>11</v>
      </c>
      <c r="B27" s="21" t="str">
        <f>IF($A27="","",VLOOKUP($A27,'ﾃﾞｰﾀ14&amp;12'!$AZ$3:$BC$26,2,FALSE))</f>
        <v>浮辺</v>
      </c>
      <c r="C27" s="21" t="str">
        <f>IF($A27="","",VLOOKUP($A27,'ﾃﾞｰﾀ14&amp;12'!$AZ$3:$BC$26,3,FALSE))</f>
        <v>千秋</v>
      </c>
      <c r="D27" s="21" t="str">
        <f>IF($A27="","",VLOOKUP($A27,'ﾃﾞｰﾀ14&amp;12'!$AZ$3:$BC$26,4,FALSE))</f>
        <v>(鹿・知覧ﾃﾆｽの森）</v>
      </c>
      <c r="E27" s="8"/>
      <c r="F27" s="299">
        <v>86</v>
      </c>
      <c r="G27" s="298"/>
      <c r="H27" s="313">
        <v>11</v>
      </c>
      <c r="I27" s="186" t="str">
        <f>IF(H27="","",VLOOKUP(H27,'ﾃﾞｰﾀ14&amp;12'!$AZ$3:$BC$26,2,FALSE))</f>
        <v>浮辺</v>
      </c>
      <c r="J27" s="35"/>
      <c r="K27" s="3"/>
      <c r="L27" s="35"/>
      <c r="M27" s="35"/>
      <c r="N27" s="35"/>
      <c r="O27" s="35"/>
      <c r="P27" s="3"/>
      <c r="Q27" s="3"/>
      <c r="R27" s="313">
        <v>24</v>
      </c>
      <c r="S27" s="186" t="str">
        <f>IF(R27="","",VLOOKUP(R27,'ﾃﾞｰﾀ14&amp;12'!$AZ$3:$BC$26,2,FALSE))</f>
        <v>廣田</v>
      </c>
      <c r="T27" s="299">
        <v>82</v>
      </c>
      <c r="U27" s="298"/>
      <c r="V27" s="9"/>
      <c r="W27" s="21" t="str">
        <f>IF($Z27="","",VLOOKUP($Z27,'ﾃﾞｰﾀ14&amp;12'!$AZ$3:$BC$26,2,FALSE))</f>
        <v>吉村</v>
      </c>
      <c r="X27" s="21" t="str">
        <f>IF($Z27="","",VLOOKUP($Z27,'ﾃﾞｰﾀ14&amp;12'!$AZ$3:$BC$26,3,FALSE))</f>
        <v>実名子</v>
      </c>
      <c r="Y27" s="21" t="str">
        <f>IF($Z27="","",VLOOKUP($Z27,'ﾃﾞｰﾀ14&amp;12'!$AZ$3:$BC$26,4,FALSE))</f>
        <v>(福･九州国際TC)</v>
      </c>
      <c r="Z27" s="304">
        <v>23</v>
      </c>
    </row>
    <row r="28" spans="1:26" ht="17.25" customHeight="1">
      <c r="A28" s="303"/>
      <c r="B28" s="21" t="str">
        <f>IF($A27="","",VLOOKUP($A27,'ﾃﾞｰﾀ14&amp;12'!$AV$3:$AY$26,2,FALSE))</f>
        <v>松元</v>
      </c>
      <c r="C28" s="21" t="str">
        <f>IF($A27="","",VLOOKUP($A27,'ﾃﾞｰﾀ14&amp;12'!$AV$3:$AY$26,3,FALSE))</f>
        <v>彩良</v>
      </c>
      <c r="D28" s="21" t="str">
        <f>IF($A27="","",VLOOKUP($A27,'ﾃﾞｰﾀ14&amp;12'!$AV$3:$AY$26,4,FALSE))</f>
        <v>(鹿・大原ｸﾗﾌﾞ）</v>
      </c>
      <c r="E28" s="5"/>
      <c r="F28" s="10"/>
      <c r="G28" s="39"/>
      <c r="H28" s="315"/>
      <c r="I28" s="185" t="str">
        <f>IF(H27="","",VLOOKUP(H27,'ﾃﾞｰﾀ14&amp;12'!$AV$3:$AY$26,2,FALSE))</f>
        <v>松元</v>
      </c>
      <c r="J28" s="35"/>
      <c r="K28" s="3"/>
      <c r="L28" s="35"/>
      <c r="M28" s="35"/>
      <c r="N28" s="35"/>
      <c r="O28" s="35"/>
      <c r="P28" s="3"/>
      <c r="Q28" s="3"/>
      <c r="R28" s="315"/>
      <c r="S28" s="185" t="str">
        <f>IF(R27="","",VLOOKUP(R27,'ﾃﾞｰﾀ14&amp;12'!$AV$3:$AY$26,2,FALSE))</f>
        <v>松尾</v>
      </c>
      <c r="T28" s="40"/>
      <c r="U28" s="35"/>
      <c r="V28" s="5"/>
      <c r="W28" s="21" t="str">
        <f>IF($Z27="","",VLOOKUP($Z27,'ﾃﾞｰﾀ14&amp;12'!$AV$3:$AY$26,2,FALSE))</f>
        <v>定兼</v>
      </c>
      <c r="X28" s="21" t="str">
        <f>IF($Z27="","",VLOOKUP($Z27,'ﾃﾞｰﾀ14&amp;12'!$AV$3:$AY$26,3,FALSE))</f>
        <v>由佳</v>
      </c>
      <c r="Y28" s="21" t="str">
        <f>IF($Z27="","",VLOOKUP($Z27,'ﾃﾞｰﾀ14&amp;12'!$AV$3:$AY$26,4,FALSE))</f>
        <v>(福･九州国際TC)</v>
      </c>
      <c r="Z28" s="304"/>
    </row>
    <row r="29" spans="1:26" ht="17.25" customHeight="1">
      <c r="A29" s="303">
        <v>12</v>
      </c>
      <c r="B29" s="21" t="str">
        <f>IF($A29="","",VLOOKUP($A29,'ﾃﾞｰﾀ14&amp;12'!$AZ$3:$BC$26,2,FALSE))</f>
        <v>川久保</v>
      </c>
      <c r="C29" s="21" t="str">
        <f>IF($A29="","",VLOOKUP($A29,'ﾃﾞｰﾀ14&amp;12'!$AZ$3:$BC$26,3,FALSE))</f>
        <v>恵理</v>
      </c>
      <c r="D29" s="21" t="str">
        <f>IF($A29="","",VLOOKUP($A29,'ﾃﾞｰﾀ14&amp;12'!$AZ$3:$BC$26,4,FALSE))</f>
        <v>(長･鹿町JrTC)</v>
      </c>
      <c r="E29" s="4"/>
      <c r="F29" s="4"/>
      <c r="G29" s="38"/>
      <c r="H29" s="299">
        <v>83</v>
      </c>
      <c r="I29" s="297"/>
      <c r="J29" s="35"/>
      <c r="K29" s="3"/>
      <c r="L29" s="35"/>
      <c r="M29" s="35"/>
      <c r="N29" s="35"/>
      <c r="O29" s="35"/>
      <c r="P29" s="3"/>
      <c r="Q29" s="3"/>
      <c r="R29" s="297">
        <v>86</v>
      </c>
      <c r="S29" s="298"/>
      <c r="T29" s="9"/>
      <c r="U29" s="37"/>
      <c r="V29" s="4"/>
      <c r="W29" s="21" t="str">
        <f>IF($Z29="","",VLOOKUP($Z29,'ﾃﾞｰﾀ14&amp;12'!$AZ$3:$BC$26,2,FALSE))</f>
        <v>廣田</v>
      </c>
      <c r="X29" s="21" t="str">
        <f>IF($Z29="","",VLOOKUP($Z29,'ﾃﾞｰﾀ14&amp;12'!$AZ$3:$BC$26,3,FALSE))</f>
        <v>真帆</v>
      </c>
      <c r="Y29" s="21" t="str">
        <f>IF($Z29="","",VLOOKUP($Z29,'ﾃﾞｰﾀ14&amp;12'!$AZ$3:$BC$26,4,FALSE))</f>
        <v>(佐・佐賀GTC）</v>
      </c>
      <c r="Z29" s="304">
        <v>24</v>
      </c>
    </row>
    <row r="30" spans="1:26" ht="17.25" customHeight="1">
      <c r="A30" s="303"/>
      <c r="B30" s="21" t="str">
        <f>IF($A29="","",VLOOKUP($A29,'ﾃﾞｰﾀ14&amp;12'!$AV$3:$AY$26,2,FALSE))</f>
        <v>杉本</v>
      </c>
      <c r="C30" s="21" t="str">
        <f>IF($A29="","",VLOOKUP($A29,'ﾃﾞｰﾀ14&amp;12'!$AV$3:$AY$26,3,FALSE))</f>
        <v>絵美</v>
      </c>
      <c r="D30" s="21" t="str">
        <f>IF($A29="","",VLOOKUP($A29,'ﾃﾞｰﾀ14&amp;12'!$AV$3:$AY$26,4,FALSE))</f>
        <v>(長･鹿町JrTC)</v>
      </c>
      <c r="E30" s="10"/>
      <c r="F30" s="10"/>
      <c r="G30" s="35"/>
      <c r="H30" s="35"/>
      <c r="I30" s="3"/>
      <c r="J30" s="35"/>
      <c r="K30" s="3"/>
      <c r="L30" s="35"/>
      <c r="M30" s="35"/>
      <c r="N30" s="35"/>
      <c r="O30" s="35"/>
      <c r="P30" s="3"/>
      <c r="Q30" s="3"/>
      <c r="R30" s="3"/>
      <c r="S30" s="35"/>
      <c r="T30" s="35"/>
      <c r="U30" s="35"/>
      <c r="V30" s="10"/>
      <c r="W30" s="21" t="str">
        <f>IF($Z29="","",VLOOKUP($Z29,'ﾃﾞｰﾀ14&amp;12'!$AV$3:$AY$26,2,FALSE))</f>
        <v>松尾</v>
      </c>
      <c r="X30" s="21" t="str">
        <f>IF($Z29="","",VLOOKUP($Z29,'ﾃﾞｰﾀ14&amp;12'!$AV$3:$AY$26,3,FALSE))</f>
        <v>楓</v>
      </c>
      <c r="Y30" s="21" t="str">
        <f>IF($Z29="","",VLOOKUP($Z29,'ﾃﾞｰﾀ14&amp;12'!$AV$3:$AY$26,4,FALSE))</f>
        <v>(佐・IDS）</v>
      </c>
      <c r="Z30" s="304"/>
    </row>
    <row r="31" spans="1:27" ht="12.75" customHeight="1">
      <c r="A31" s="303"/>
      <c r="B31" s="316"/>
      <c r="C31" s="316"/>
      <c r="D31" s="316"/>
      <c r="E31" s="10"/>
      <c r="F31" s="10"/>
      <c r="G31" s="35"/>
      <c r="H31" s="35"/>
      <c r="I31" s="3"/>
      <c r="J31" s="35"/>
      <c r="K31" s="3"/>
      <c r="L31" s="35"/>
      <c r="M31" s="35"/>
      <c r="N31" s="35"/>
      <c r="O31" s="35"/>
      <c r="P31" s="3"/>
      <c r="Q31" s="3"/>
      <c r="R31" s="3"/>
      <c r="S31" s="35"/>
      <c r="T31" s="3"/>
      <c r="U31" s="35"/>
      <c r="V31" s="10"/>
      <c r="W31" s="308"/>
      <c r="X31" s="308"/>
      <c r="Y31" s="308"/>
      <c r="Z31" s="290"/>
      <c r="AA31" s="90"/>
    </row>
    <row r="32" spans="1:27" ht="12.75" customHeight="1">
      <c r="A32" s="303"/>
      <c r="B32" s="316"/>
      <c r="C32" s="316"/>
      <c r="D32" s="316"/>
      <c r="E32" s="10"/>
      <c r="F32" s="10"/>
      <c r="G32" s="35"/>
      <c r="H32" s="35"/>
      <c r="I32" s="3"/>
      <c r="J32" s="35"/>
      <c r="K32" s="3"/>
      <c r="L32" s="35"/>
      <c r="M32" s="35"/>
      <c r="N32" s="35"/>
      <c r="O32" s="35"/>
      <c r="P32" s="3"/>
      <c r="Q32" s="3"/>
      <c r="R32" s="3"/>
      <c r="S32" s="35"/>
      <c r="T32" s="3"/>
      <c r="U32" s="35"/>
      <c r="V32" s="10"/>
      <c r="W32" s="308"/>
      <c r="X32" s="308"/>
      <c r="Y32" s="308"/>
      <c r="Z32" s="290"/>
      <c r="AA32" s="90"/>
    </row>
    <row r="33" spans="2:26" s="2" customFormat="1" ht="14.25">
      <c r="B33" s="3"/>
      <c r="C33" s="3"/>
      <c r="D33" s="3"/>
      <c r="E33" s="5"/>
      <c r="F33" s="10"/>
      <c r="G33" s="5"/>
      <c r="H33" s="10"/>
      <c r="I33" s="45" t="s">
        <v>3</v>
      </c>
      <c r="J33" s="13"/>
      <c r="K33" s="5"/>
      <c r="L33" s="5"/>
      <c r="M33" s="10"/>
      <c r="P33" s="10"/>
      <c r="R33" s="13"/>
      <c r="S33" s="45" t="s">
        <v>152</v>
      </c>
      <c r="T33" s="5"/>
      <c r="U33" s="10"/>
      <c r="V33" s="5"/>
      <c r="W33" s="44"/>
      <c r="X33" s="44"/>
      <c r="Y33" s="3"/>
      <c r="Z33" s="3"/>
    </row>
    <row r="34" spans="1:25" ht="17.25" customHeight="1">
      <c r="A34" s="32"/>
      <c r="B34" s="31"/>
      <c r="C34" s="31"/>
      <c r="D34" s="32"/>
      <c r="G34" s="318">
        <v>1</v>
      </c>
      <c r="H34" s="60" t="s">
        <v>367</v>
      </c>
      <c r="I34" s="251"/>
      <c r="J34" s="60"/>
      <c r="K34" s="251"/>
      <c r="L34" s="23"/>
      <c r="M34" s="24"/>
      <c r="N34" s="25"/>
      <c r="O34" s="25"/>
      <c r="P34" s="60"/>
      <c r="Q34" s="251"/>
      <c r="R34" s="324">
        <v>1</v>
      </c>
      <c r="S34" s="60" t="str">
        <f>IF(R34="","",VLOOKUP(R34,'ﾃﾞｰﾀ14&amp;12'!$AV$62:$AY$67,2,FALSE))&amp;" "&amp;IF(R34="","",VLOOKUP(R34,'ﾃﾞｰﾀ14&amp;12'!$AV$62:$AY$68,3,FALSE))</f>
        <v>山下 亜美</v>
      </c>
      <c r="W34" s="25"/>
      <c r="X34" s="25"/>
      <c r="Y34" s="25"/>
    </row>
    <row r="35" spans="1:25" ht="17.25" customHeight="1">
      <c r="A35" s="32"/>
      <c r="B35" s="31"/>
      <c r="C35" s="31"/>
      <c r="D35" s="32"/>
      <c r="G35" s="318"/>
      <c r="H35" s="60" t="s">
        <v>381</v>
      </c>
      <c r="I35" s="251"/>
      <c r="J35" s="60"/>
      <c r="K35" s="251"/>
      <c r="L35" s="23"/>
      <c r="M35" s="24"/>
      <c r="N35" s="25"/>
      <c r="O35" s="25"/>
      <c r="P35" s="227"/>
      <c r="Q35" s="252"/>
      <c r="R35" s="324"/>
      <c r="S35" s="60" t="str">
        <f>IF(R34="","",VLOOKUP(R34,'ﾃﾞｰﾀ14&amp;12'!$AZ$62:$BC$68,2,FALSE))&amp;" "&amp;IF(R34="","",VLOOKUP(R34,'ﾃﾞｰﾀ14&amp;12'!$AZ$62:$BC$68,3,FALSE))</f>
        <v>姫野 真帆</v>
      </c>
      <c r="W35" s="25"/>
      <c r="X35" s="25"/>
      <c r="Y35" s="25"/>
    </row>
    <row r="36" spans="1:25" ht="17.25" customHeight="1">
      <c r="A36" s="32"/>
      <c r="B36" s="31"/>
      <c r="C36" s="31"/>
      <c r="D36" s="32"/>
      <c r="G36" s="318">
        <v>2</v>
      </c>
      <c r="H36" s="60" t="s">
        <v>368</v>
      </c>
      <c r="I36" s="251"/>
      <c r="J36" s="60"/>
      <c r="K36" s="251"/>
      <c r="L36" s="23"/>
      <c r="M36" s="24"/>
      <c r="N36" s="25"/>
      <c r="O36" s="25"/>
      <c r="P36" s="60"/>
      <c r="Q36" s="251"/>
      <c r="R36" s="324">
        <v>2</v>
      </c>
      <c r="S36" s="60" t="str">
        <f>IF(R36="","",VLOOKUP(R36,'ﾃﾞｰﾀ14&amp;12'!$AV$62:$AY$67,2,FALSE))&amp;" "&amp;IF(R36="","",VLOOKUP(R36,'ﾃﾞｰﾀ14&amp;12'!$AV$62:$AY$68,3,FALSE))</f>
        <v>安上 明里</v>
      </c>
      <c r="W36" s="25"/>
      <c r="X36" s="25"/>
      <c r="Y36" s="25"/>
    </row>
    <row r="37" spans="1:25" ht="17.25" customHeight="1">
      <c r="A37" s="32"/>
      <c r="B37" s="31"/>
      <c r="C37" s="31"/>
      <c r="D37" s="32"/>
      <c r="G37" s="318"/>
      <c r="H37" s="60" t="s">
        <v>382</v>
      </c>
      <c r="I37" s="251"/>
      <c r="J37" s="60"/>
      <c r="K37" s="251"/>
      <c r="L37" s="23"/>
      <c r="M37" s="24"/>
      <c r="N37" s="25"/>
      <c r="O37" s="25"/>
      <c r="P37" s="227"/>
      <c r="Q37" s="252"/>
      <c r="R37" s="324"/>
      <c r="S37" s="60" t="str">
        <f>IF(R36="","",VLOOKUP(R36,'ﾃﾞｰﾀ14&amp;12'!$AZ$62:$BC$68,2,FALSE))&amp;" "&amp;IF(R36="","",VLOOKUP(R36,'ﾃﾞｰﾀ14&amp;12'!$AZ$62:$BC$68,3,FALSE))</f>
        <v>田中 美里</v>
      </c>
      <c r="W37" s="25"/>
      <c r="X37" s="25"/>
      <c r="Y37" s="25"/>
    </row>
    <row r="38" spans="1:26" s="246" customFormat="1" ht="17.25" customHeight="1">
      <c r="A38" s="32"/>
      <c r="B38" s="31"/>
      <c r="C38" s="31"/>
      <c r="D38" s="32"/>
      <c r="E38" s="23"/>
      <c r="F38" s="24"/>
      <c r="G38" s="324">
        <v>3</v>
      </c>
      <c r="H38" s="60" t="s">
        <v>383</v>
      </c>
      <c r="I38" s="251"/>
      <c r="J38" s="60"/>
      <c r="K38" s="251"/>
      <c r="L38" s="23"/>
      <c r="M38" s="24"/>
      <c r="N38" s="25"/>
      <c r="O38" s="25"/>
      <c r="P38" s="227"/>
      <c r="Q38" s="252"/>
      <c r="R38" s="324"/>
      <c r="S38" s="252"/>
      <c r="T38" s="247"/>
      <c r="U38" s="248"/>
      <c r="V38" s="247"/>
      <c r="Z38" s="247"/>
    </row>
    <row r="39" spans="1:26" s="246" customFormat="1" ht="17.25" customHeight="1">
      <c r="A39" s="249"/>
      <c r="B39" s="250"/>
      <c r="C39" s="250"/>
      <c r="D39" s="249"/>
      <c r="E39" s="247"/>
      <c r="F39" s="248"/>
      <c r="G39" s="324"/>
      <c r="H39" s="60" t="s">
        <v>384</v>
      </c>
      <c r="I39" s="251"/>
      <c r="J39" s="60"/>
      <c r="K39" s="251"/>
      <c r="L39" s="23"/>
      <c r="M39" s="24"/>
      <c r="N39" s="25"/>
      <c r="O39" s="25"/>
      <c r="P39" s="227"/>
      <c r="Q39" s="252"/>
      <c r="R39" s="324"/>
      <c r="S39" s="252"/>
      <c r="T39" s="247"/>
      <c r="U39" s="248"/>
      <c r="V39" s="247"/>
      <c r="Z39" s="247"/>
    </row>
    <row r="40" spans="1:26" s="246" customFormat="1" ht="9.75" customHeight="1" hidden="1">
      <c r="A40" s="249"/>
      <c r="B40" s="250"/>
      <c r="C40" s="250"/>
      <c r="D40" s="249"/>
      <c r="E40" s="247"/>
      <c r="F40" s="248"/>
      <c r="G40" s="247"/>
      <c r="H40" s="248"/>
      <c r="I40" s="247"/>
      <c r="J40" s="248"/>
      <c r="K40" s="247"/>
      <c r="L40" s="248"/>
      <c r="M40" s="247"/>
      <c r="N40" s="247"/>
      <c r="O40" s="248"/>
      <c r="P40" s="247"/>
      <c r="Q40" s="247"/>
      <c r="R40" s="247"/>
      <c r="S40" s="248"/>
      <c r="T40" s="247"/>
      <c r="U40" s="248"/>
      <c r="V40" s="247"/>
      <c r="Z40" s="247"/>
    </row>
    <row r="41" spans="1:26" s="246" customFormat="1" ht="9.75" customHeight="1" hidden="1">
      <c r="A41" s="249"/>
      <c r="B41" s="250"/>
      <c r="C41" s="250"/>
      <c r="D41" s="249"/>
      <c r="E41" s="247"/>
      <c r="F41" s="248"/>
      <c r="G41" s="247"/>
      <c r="H41" s="248"/>
      <c r="I41" s="247"/>
      <c r="J41" s="248"/>
      <c r="K41" s="247"/>
      <c r="L41" s="248"/>
      <c r="M41" s="247"/>
      <c r="N41" s="247"/>
      <c r="O41" s="248"/>
      <c r="P41" s="247"/>
      <c r="Q41" s="247"/>
      <c r="R41" s="247"/>
      <c r="S41" s="248"/>
      <c r="T41" s="247"/>
      <c r="U41" s="248"/>
      <c r="V41" s="247"/>
      <c r="Z41" s="247"/>
    </row>
    <row r="42" spans="1:26" s="246" customFormat="1" ht="9.75" customHeight="1">
      <c r="A42" s="249"/>
      <c r="B42" s="250"/>
      <c r="C42" s="250"/>
      <c r="D42" s="249"/>
      <c r="E42" s="247"/>
      <c r="F42" s="248"/>
      <c r="G42" s="247"/>
      <c r="H42" s="248"/>
      <c r="I42" s="247"/>
      <c r="J42" s="248"/>
      <c r="K42" s="247"/>
      <c r="L42" s="248"/>
      <c r="M42" s="247"/>
      <c r="N42" s="247"/>
      <c r="O42" s="248"/>
      <c r="P42" s="247"/>
      <c r="Q42" s="247"/>
      <c r="R42" s="247"/>
      <c r="S42" s="248"/>
      <c r="T42" s="247"/>
      <c r="U42" s="248"/>
      <c r="V42" s="247"/>
      <c r="Z42" s="247"/>
    </row>
    <row r="43" spans="1:26" s="246" customFormat="1" ht="9.75" customHeight="1">
      <c r="A43" s="249"/>
      <c r="B43" s="250"/>
      <c r="C43" s="250"/>
      <c r="D43" s="249"/>
      <c r="E43" s="247"/>
      <c r="F43" s="248"/>
      <c r="G43" s="247"/>
      <c r="H43" s="248"/>
      <c r="I43" s="247"/>
      <c r="J43" s="248"/>
      <c r="K43" s="247"/>
      <c r="L43" s="248"/>
      <c r="M43" s="247"/>
      <c r="N43" s="247"/>
      <c r="O43" s="248"/>
      <c r="P43" s="247"/>
      <c r="Q43" s="247"/>
      <c r="R43" s="247"/>
      <c r="S43" s="248"/>
      <c r="T43" s="247"/>
      <c r="U43" s="248"/>
      <c r="V43" s="247"/>
      <c r="Z43" s="247"/>
    </row>
    <row r="44" spans="1:26" s="246" customFormat="1" ht="9.75" customHeight="1">
      <c r="A44" s="249"/>
      <c r="B44" s="250"/>
      <c r="C44" s="250"/>
      <c r="D44" s="249"/>
      <c r="E44" s="247"/>
      <c r="F44" s="248"/>
      <c r="G44" s="247"/>
      <c r="H44" s="248"/>
      <c r="I44" s="247"/>
      <c r="J44" s="248"/>
      <c r="K44" s="247"/>
      <c r="L44" s="248"/>
      <c r="M44" s="247"/>
      <c r="N44" s="247"/>
      <c r="O44" s="248"/>
      <c r="P44" s="247"/>
      <c r="Q44" s="247"/>
      <c r="R44" s="247"/>
      <c r="S44" s="248"/>
      <c r="T44" s="247"/>
      <c r="U44" s="248"/>
      <c r="V44" s="247"/>
      <c r="Z44" s="247"/>
    </row>
    <row r="45" spans="1:22" s="28" customFormat="1" ht="13.5" customHeight="1">
      <c r="A45" s="249"/>
      <c r="B45" s="33" t="s">
        <v>4</v>
      </c>
      <c r="C45" s="33"/>
      <c r="D45" s="34"/>
      <c r="E45" s="27"/>
      <c r="F45" s="29"/>
      <c r="G45" s="27"/>
      <c r="H45" s="29"/>
      <c r="I45" s="27"/>
      <c r="J45" s="29"/>
      <c r="K45" s="27"/>
      <c r="L45" s="27"/>
      <c r="M45" s="27"/>
      <c r="N45" s="27"/>
      <c r="O45" s="29"/>
      <c r="P45" s="26" t="s">
        <v>337</v>
      </c>
      <c r="Q45" s="26"/>
      <c r="R45" s="26"/>
      <c r="S45" s="26"/>
      <c r="T45" s="26"/>
      <c r="U45" s="26"/>
      <c r="V45" s="26"/>
    </row>
    <row r="46" spans="1:26" ht="16.5" customHeight="1">
      <c r="A46" s="303">
        <f>IF(L17="","",IF(L17=J11,J23,IF(L17=J23,J11)))</f>
        <v>1</v>
      </c>
      <c r="B46" s="21" t="str">
        <f>IF($A46="","",VLOOKUP($A46,'ﾃﾞｰﾀ14&amp;12'!$AZ$3:$BC$26,2,FALSE))</f>
        <v>梶谷</v>
      </c>
      <c r="C46" s="21" t="str">
        <f>IF($A46="","",VLOOKUP($A46,'ﾃﾞｰﾀ14&amp;12'!$AZ$3:$BC$26,3,FALSE))</f>
        <v>桜舞</v>
      </c>
      <c r="D46" s="87" t="str">
        <f>IF($A46="","",VLOOKUP($A46,'ﾃﾞｰﾀ14&amp;12'!$AZ$3:$BC$26,4,FALSE))</f>
        <v>(大・LOB.TA）</v>
      </c>
      <c r="E46" s="22"/>
      <c r="F46" s="35"/>
      <c r="G46" s="10" t="s">
        <v>336</v>
      </c>
      <c r="H46" s="325">
        <v>1</v>
      </c>
      <c r="I46" s="21" t="str">
        <f>IF(H46="","",VLOOKUP(H46,'ﾃﾞｰﾀ14&amp;12'!$AZ$3:$BC$26,2,FALSE))</f>
        <v>梶谷</v>
      </c>
      <c r="L46" s="22"/>
      <c r="M46" s="22"/>
      <c r="N46" s="92" t="s">
        <v>336</v>
      </c>
      <c r="O46" s="92" t="s">
        <v>336</v>
      </c>
      <c r="P46" s="60"/>
      <c r="Q46" s="60"/>
      <c r="R46" s="308">
        <v>14</v>
      </c>
      <c r="S46" s="87" t="str">
        <f>IF(R46="","",VLOOKUP(R46,'ﾃﾞｰﾀ14&amp;12'!$AZ$3:$BC$26,2,FALSE))</f>
        <v>城﨑</v>
      </c>
      <c r="T46" s="87" t="s">
        <v>336</v>
      </c>
      <c r="U46" s="35"/>
      <c r="V46" s="35"/>
      <c r="W46" s="21" t="str">
        <f>IF($Z46="","",VLOOKUP($Z46,'ﾃﾞｰﾀ14&amp;12'!$AZ$3:$BC$26,2,FALSE))</f>
        <v>甲斐</v>
      </c>
      <c r="X46" s="21" t="str">
        <f>IF($Z46="","",VLOOKUP($Z46,'ﾃﾞｰﾀ14&amp;12'!$AZ$3:$BC$26,3,FALSE))</f>
        <v>優季</v>
      </c>
      <c r="Y46" s="21" t="str">
        <f>IF($Z46="","",VLOOKUP($Z46,'ﾃﾞｰﾀ14&amp;12'!$AZ$3:$BC$26,4,FALSE))</f>
        <v>(宮・ﾗｲｼﾞﾝｸﾞｻﾝ）</v>
      </c>
      <c r="Z46" s="303">
        <v>21</v>
      </c>
    </row>
    <row r="47" spans="1:26" ht="16.5" customHeight="1">
      <c r="A47" s="303"/>
      <c r="B47" s="21" t="str">
        <f>IF($A46="","",VLOOKUP($A46,'ﾃﾞｰﾀ14&amp;12'!$AV$3:$AY$26,2,FALSE))</f>
        <v>円本</v>
      </c>
      <c r="C47" s="21" t="str">
        <f>IF($A46="","",VLOOKUP($A46,'ﾃﾞｰﾀ14&amp;12'!$AV$3:$AY$26,3,FALSE))</f>
        <v>彩也香</v>
      </c>
      <c r="D47" s="87" t="str">
        <f>IF($A46="","",VLOOKUP($A46,'ﾃﾞｰﾀ14&amp;12'!$AV$3:$AY$26,4,FALSE))</f>
        <v>(大・LOB.TA）</v>
      </c>
      <c r="E47" s="231"/>
      <c r="F47" s="183"/>
      <c r="G47" s="6" t="s">
        <v>336</v>
      </c>
      <c r="H47" s="326"/>
      <c r="I47" s="88" t="str">
        <f>IF(H46="","",VLOOKUP(H46,'ﾃﾞｰﾀ14&amp;12'!$AV$3:$AY$26,2,FALSE))</f>
        <v>円本</v>
      </c>
      <c r="L47" s="22"/>
      <c r="M47" s="22"/>
      <c r="N47" s="92" t="s">
        <v>336</v>
      </c>
      <c r="O47" s="92" t="s">
        <v>336</v>
      </c>
      <c r="P47" s="60"/>
      <c r="Q47" s="60"/>
      <c r="R47" s="311"/>
      <c r="S47" s="87" t="str">
        <f>IF(R46="","",VLOOKUP(R46,'ﾃﾞｰﾀ14&amp;12'!$AV$3:$AY$26,2,FALSE))</f>
        <v>宮地</v>
      </c>
      <c r="T47" s="224" t="s">
        <v>336</v>
      </c>
      <c r="U47" s="184"/>
      <c r="V47" s="183"/>
      <c r="W47" s="21" t="str">
        <f>IF($Z46="","",VLOOKUP($Z46,'ﾃﾞｰﾀ14&amp;12'!$AV$3:$AY$26,2,FALSE))</f>
        <v>渡部</v>
      </c>
      <c r="X47" s="21" t="str">
        <f>IF($Z46="","",VLOOKUP($Z46,'ﾃﾞｰﾀ14&amp;12'!$AV$3:$AY$26,3,FALSE))</f>
        <v>李香</v>
      </c>
      <c r="Y47" s="21" t="str">
        <f>IF($Z46="","",VLOOKUP($Z46,'ﾃﾞｰﾀ14&amp;12'!$AV$3:$AY$26,4,FALSE))</f>
        <v>(宮・小林ＪｒTC）</v>
      </c>
      <c r="Z47" s="303"/>
    </row>
    <row r="48" spans="1:26" ht="16.5" customHeight="1">
      <c r="A48" s="303">
        <f>IF(N17="","",IF(N17=P11,P23,IF(N17=P23,P11)))</f>
        <v>17</v>
      </c>
      <c r="B48" s="21" t="str">
        <f>IF($A48="","",VLOOKUP($A48,'ﾃﾞｰﾀ14&amp;12'!$AZ$3:$BC$26,2,FALSE))</f>
        <v>高木</v>
      </c>
      <c r="C48" s="21" t="str">
        <f>IF($A48="","",VLOOKUP($A48,'ﾃﾞｰﾀ14&amp;12'!$AZ$3:$BC$26,3,FALSE))</f>
        <v>朝香</v>
      </c>
      <c r="D48" s="87" t="str">
        <f>IF($A48="","",VLOOKUP($A48,'ﾃﾞｰﾀ14&amp;12'!$AZ$3:$BC$26,4,FALSE))</f>
        <v>(熊・熊本庭球塾）</v>
      </c>
      <c r="E48" s="42"/>
      <c r="F48" s="43"/>
      <c r="G48" s="189"/>
      <c r="H48" s="301" t="s">
        <v>1320</v>
      </c>
      <c r="I48" s="302"/>
      <c r="L48" s="35"/>
      <c r="M48" s="35" t="s">
        <v>336</v>
      </c>
      <c r="N48" s="12"/>
      <c r="O48" s="12"/>
      <c r="P48" s="308">
        <v>14</v>
      </c>
      <c r="Q48" s="87" t="str">
        <f>IF(P48="","",VLOOKUP(P48,'ﾃﾞｰﾀ14&amp;12'!$AZ$3:$BC$26,2,FALSE))</f>
        <v>城﨑</v>
      </c>
      <c r="R48" s="299" t="s">
        <v>1315</v>
      </c>
      <c r="S48" s="298"/>
      <c r="T48" s="229" t="s">
        <v>336</v>
      </c>
      <c r="U48" s="37"/>
      <c r="V48" s="37"/>
      <c r="W48" s="21" t="str">
        <f>IF($Z48="","",VLOOKUP($Z48,'ﾃﾞｰﾀ14&amp;12'!$AZ$3:$BC$26,2,FALSE))</f>
        <v>城﨑</v>
      </c>
      <c r="X48" s="21" t="str">
        <f>IF($Z48="","",VLOOKUP($Z48,'ﾃﾞｰﾀ14&amp;12'!$AZ$3:$BC$26,3,FALSE))</f>
        <v>綾花</v>
      </c>
      <c r="Y48" s="21" t="str">
        <f>IF($Z48="","",VLOOKUP($Z48,'ﾃﾞｰﾀ14&amp;12'!$AZ$3:$BC$26,4,FALSE))</f>
        <v>(福･ﾌﾞﾗｲﾄﾃﾆｽｾﾝﾀｰ)</v>
      </c>
      <c r="Z48" s="303">
        <v>14</v>
      </c>
    </row>
    <row r="49" spans="1:26" ht="16.5" customHeight="1">
      <c r="A49" s="303"/>
      <c r="B49" s="21" t="str">
        <f>IF($A48="","",VLOOKUP($A48,'ﾃﾞｰﾀ14&amp;12'!$AV$3:$AY$26,2,FALSE))</f>
        <v>田崎</v>
      </c>
      <c r="C49" s="21" t="str">
        <f>IF($A48="","",VLOOKUP($A48,'ﾃﾞｰﾀ14&amp;12'!$AV$3:$AY$26,3,FALSE))</f>
        <v>莉那</v>
      </c>
      <c r="D49" s="87" t="str">
        <f>IF($A48="","",VLOOKUP($A48,'ﾃﾞｰﾀ14&amp;12'!$AV$3:$AY$26,4,FALSE))</f>
        <v>(熊・ｸﾗﾌﾞﾊｳｽJr)</v>
      </c>
      <c r="E49" s="22"/>
      <c r="F49" s="22"/>
      <c r="G49" s="22"/>
      <c r="H49" s="22"/>
      <c r="I49" s="1"/>
      <c r="L49" s="35"/>
      <c r="M49" s="35" t="s">
        <v>336</v>
      </c>
      <c r="N49" s="22"/>
      <c r="O49" s="22"/>
      <c r="P49" s="311"/>
      <c r="Q49" s="185" t="str">
        <f>IF(P48="","",VLOOKUP(P48,'ﾃﾞｰﾀ14&amp;12'!$AV$3:$AY$26,2,FALSE))</f>
        <v>宮地</v>
      </c>
      <c r="R49" s="235"/>
      <c r="S49" s="87" t="s">
        <v>336</v>
      </c>
      <c r="T49" s="87" t="s">
        <v>336</v>
      </c>
      <c r="U49" s="35"/>
      <c r="V49" s="35"/>
      <c r="W49" s="21" t="str">
        <f>IF($Z48="","",VLOOKUP($Z48,'ﾃﾞｰﾀ14&amp;12'!$AV$3:$AY$26,2,FALSE))</f>
        <v>宮地</v>
      </c>
      <c r="X49" s="21" t="str">
        <f>IF($Z48="","",VLOOKUP($Z48,'ﾃﾞｰﾀ14&amp;12'!$AV$3:$AY$26,3,FALSE))</f>
        <v>真知香</v>
      </c>
      <c r="Y49" s="21" t="str">
        <f>IF($Z48="","",VLOOKUP($Z48,'ﾃﾞｰﾀ14&amp;12'!$AV$3:$AY$26,4,FALSE))</f>
        <v>(福・門司ＬＴＣ）</v>
      </c>
      <c r="Z49" s="303"/>
    </row>
    <row r="50" spans="1:26" ht="16.5" customHeight="1">
      <c r="A50" s="32"/>
      <c r="B50" s="31"/>
      <c r="C50" s="31"/>
      <c r="D50" s="32"/>
      <c r="L50" s="12"/>
      <c r="M50" s="12"/>
      <c r="N50" s="92" t="s">
        <v>336</v>
      </c>
      <c r="O50" s="92" t="s">
        <v>336</v>
      </c>
      <c r="P50" s="302" t="s">
        <v>1318</v>
      </c>
      <c r="Q50" s="312"/>
      <c r="R50" s="313">
        <v>11</v>
      </c>
      <c r="S50" s="87" t="str">
        <f>IF(R50="","",VLOOKUP(R50,'ﾃﾞｰﾀ14&amp;12'!$AZ$3:$BC$26,2,FALSE))</f>
        <v>浮辺</v>
      </c>
      <c r="T50" s="87" t="s">
        <v>336</v>
      </c>
      <c r="U50" s="35"/>
      <c r="V50" s="35"/>
      <c r="W50" s="21" t="str">
        <f>IF($Z50="","",VLOOKUP($Z50,'ﾃﾞｰﾀ14&amp;12'!$AZ$3:$BC$26,2,FALSE))</f>
        <v>浮辺</v>
      </c>
      <c r="X50" s="21" t="str">
        <f>IF($Z50="","",VLOOKUP($Z50,'ﾃﾞｰﾀ14&amp;12'!$AZ$3:$BC$26,3,FALSE))</f>
        <v>千秋</v>
      </c>
      <c r="Y50" s="21" t="str">
        <f>IF($Z50="","",VLOOKUP($Z50,'ﾃﾞｰﾀ14&amp;12'!$AZ$3:$BC$26,4,FALSE))</f>
        <v>(鹿・知覧ﾃﾆｽの森）</v>
      </c>
      <c r="Z50" s="303">
        <v>11</v>
      </c>
    </row>
    <row r="51" spans="1:26" ht="16.5" customHeight="1">
      <c r="A51" s="32"/>
      <c r="B51" s="33" t="s">
        <v>338</v>
      </c>
      <c r="C51" s="33"/>
      <c r="D51" s="34"/>
      <c r="E51" s="27"/>
      <c r="F51" s="29"/>
      <c r="G51" s="27"/>
      <c r="H51" s="29"/>
      <c r="I51" s="27"/>
      <c r="J51" s="29"/>
      <c r="K51" s="29"/>
      <c r="L51" s="22"/>
      <c r="M51" s="22"/>
      <c r="N51" s="92" t="s">
        <v>336</v>
      </c>
      <c r="O51" s="92" t="s">
        <v>336</v>
      </c>
      <c r="P51" s="60"/>
      <c r="Q51" s="60"/>
      <c r="R51" s="314"/>
      <c r="S51" s="88" t="str">
        <f>IF(R50="","",VLOOKUP(R50,'ﾃﾞｰﾀ14&amp;12'!$AV$3:$AY$26,2,FALSE))</f>
        <v>松元</v>
      </c>
      <c r="T51" s="224" t="s">
        <v>336</v>
      </c>
      <c r="U51" s="184"/>
      <c r="V51" s="183"/>
      <c r="W51" s="21" t="str">
        <f>IF($Z50="","",VLOOKUP($Z50,'ﾃﾞｰﾀ14&amp;12'!$AV$3:$AY$26,2,FALSE))</f>
        <v>松元</v>
      </c>
      <c r="X51" s="21" t="str">
        <f>IF($Z50="","",VLOOKUP($Z50,'ﾃﾞｰﾀ14&amp;12'!$AV$3:$AY$26,3,FALSE))</f>
        <v>彩良</v>
      </c>
      <c r="Y51" s="21" t="str">
        <f>IF($Z50="","",VLOOKUP($Z50,'ﾃﾞｰﾀ14&amp;12'!$AV$3:$AY$26,4,FALSE))</f>
        <v>(鹿・大原ｸﾗﾌﾞ）</v>
      </c>
      <c r="Z51" s="303"/>
    </row>
    <row r="52" spans="1:26" ht="16.5" customHeight="1">
      <c r="A52" s="303">
        <f>IF(R46="","",IF(R46=Z46,Z48,IF(R46=Z48,Z46)))</f>
        <v>21</v>
      </c>
      <c r="B52" s="21" t="str">
        <f>IF($A52="","",VLOOKUP($A52,'ﾃﾞｰﾀ14&amp;12'!$AZ$3:$BC$26,2,FALSE))</f>
        <v>甲斐</v>
      </c>
      <c r="C52" s="21" t="str">
        <f>IF($A52="","",VLOOKUP($A52,'ﾃﾞｰﾀ14&amp;12'!$AZ$3:$BC$26,3,FALSE))</f>
        <v>優季</v>
      </c>
      <c r="D52" s="87" t="str">
        <f>IF($A52="","",VLOOKUP($A52,'ﾃﾞｰﾀ14&amp;12'!$AZ$3:$BC$26,4,FALSE))</f>
        <v>(宮・ﾗｲｼﾞﾝｸﾞｻﾝ）</v>
      </c>
      <c r="E52" s="22"/>
      <c r="F52" s="35"/>
      <c r="G52" s="10" t="s">
        <v>336</v>
      </c>
      <c r="H52" s="325">
        <v>6</v>
      </c>
      <c r="I52" s="21" t="str">
        <f>IF(H52="","",VLOOKUP(H52,'ﾃﾞｰﾀ14&amp;12'!$AZ$3:$BC$26,2,FALSE))</f>
        <v>東</v>
      </c>
      <c r="J52" s="22"/>
      <c r="K52" s="22"/>
      <c r="L52" s="22"/>
      <c r="M52" s="22"/>
      <c r="N52" s="12"/>
      <c r="O52" s="12"/>
      <c r="P52" s="60"/>
      <c r="Q52" s="60"/>
      <c r="R52" s="297">
        <v>83</v>
      </c>
      <c r="S52" s="298"/>
      <c r="T52" s="229" t="s">
        <v>336</v>
      </c>
      <c r="U52" s="37"/>
      <c r="V52" s="37"/>
      <c r="W52" s="21" t="str">
        <f>IF($Z52="","",VLOOKUP($Z52,'ﾃﾞｰﾀ14&amp;12'!$AZ$3:$BC$26,2,FALSE))</f>
        <v>東</v>
      </c>
      <c r="X52" s="21" t="str">
        <f>IF($Z52="","",VLOOKUP($Z52,'ﾃﾞｰﾀ14&amp;12'!$AZ$3:$BC$26,3,FALSE))</f>
        <v>愛菜</v>
      </c>
      <c r="Y52" s="21" t="str">
        <f>IF($Z52="","",VLOOKUP($Z52,'ﾃﾞｰﾀ14&amp;12'!$AZ$3:$BC$26,4,FALSE))</f>
        <v>(福･筑紫野LTC)</v>
      </c>
      <c r="Z52" s="303">
        <v>6</v>
      </c>
    </row>
    <row r="53" spans="1:26" ht="16.5" customHeight="1">
      <c r="A53" s="303"/>
      <c r="B53" s="21" t="str">
        <f>IF($A52="","",VLOOKUP($A52,'ﾃﾞｰﾀ14&amp;12'!$AV$3:$AY$26,2,FALSE))</f>
        <v>渡部</v>
      </c>
      <c r="C53" s="21" t="str">
        <f>IF($A52="","",VLOOKUP($A52,'ﾃﾞｰﾀ14&amp;12'!$AV$3:$AY$26,3,FALSE))</f>
        <v>李香</v>
      </c>
      <c r="D53" s="87" t="str">
        <f>IF($A52="","",VLOOKUP($A52,'ﾃﾞｰﾀ14&amp;12'!$AV$3:$AY$26,4,FALSE))</f>
        <v>(宮・小林ＪｒTC）</v>
      </c>
      <c r="E53" s="231"/>
      <c r="F53" s="183"/>
      <c r="G53" s="6" t="s">
        <v>336</v>
      </c>
      <c r="H53" s="326"/>
      <c r="I53" s="88" t="str">
        <f>IF(H52="","",VLOOKUP(H52,'ﾃﾞｰﾀ14&amp;12'!$AV$3:$AY$26,2,FALSE))</f>
        <v>久光</v>
      </c>
      <c r="J53" s="22"/>
      <c r="K53" s="22"/>
      <c r="L53" s="22"/>
      <c r="M53" s="22"/>
      <c r="N53" s="24"/>
      <c r="O53" s="22"/>
      <c r="P53" s="60"/>
      <c r="Q53" s="60"/>
      <c r="R53" s="60"/>
      <c r="S53" s="87" t="s">
        <v>336</v>
      </c>
      <c r="T53" s="87" t="s">
        <v>336</v>
      </c>
      <c r="U53" s="35"/>
      <c r="V53" s="35"/>
      <c r="W53" s="21" t="str">
        <f>IF($Z52="","",VLOOKUP($Z52,'ﾃﾞｰﾀ14&amp;12'!$AV$3:$AY$26,2,FALSE))</f>
        <v>久光</v>
      </c>
      <c r="X53" s="21" t="str">
        <f>IF($Z52="","",VLOOKUP($Z52,'ﾃﾞｰﾀ14&amp;12'!$AV$3:$AY$26,3,FALSE))</f>
        <v>志都佳</v>
      </c>
      <c r="Y53" s="21" t="str">
        <f>IF($Z52="","",VLOOKUP($Z52,'ﾃﾞｰﾀ14&amp;12'!$AV$3:$AY$26,4,FALSE))</f>
        <v>(福・ｴｽﾀ諏訪野）</v>
      </c>
      <c r="Z53" s="303"/>
    </row>
    <row r="54" spans="1:29" ht="16.5" customHeight="1">
      <c r="A54" s="303">
        <f>IF(R50="","",IF(R50=Z50,Z52,IF(R50=Z52,Z50)))</f>
        <v>6</v>
      </c>
      <c r="B54" s="21" t="str">
        <f>IF($A54="","",VLOOKUP($A54,'ﾃﾞｰﾀ14&amp;12'!$AZ$3:$BC$26,2,FALSE))</f>
        <v>東</v>
      </c>
      <c r="C54" s="21" t="str">
        <f>IF($A54="","",VLOOKUP($A54,'ﾃﾞｰﾀ14&amp;12'!$AZ$3:$BC$26,3,FALSE))</f>
        <v>愛菜</v>
      </c>
      <c r="D54" s="87" t="str">
        <f>IF($A54="","",VLOOKUP($A54,'ﾃﾞｰﾀ14&amp;12'!$AZ$3:$BC$26,4,FALSE))</f>
        <v>(福･筑紫野LTC)</v>
      </c>
      <c r="E54" s="42"/>
      <c r="F54" s="43"/>
      <c r="G54" s="189"/>
      <c r="H54" s="301">
        <v>86</v>
      </c>
      <c r="I54" s="302"/>
      <c r="J54" s="22"/>
      <c r="K54" s="22"/>
      <c r="L54" s="1"/>
      <c r="M54" s="1"/>
      <c r="O54" s="23"/>
      <c r="Q54" s="24"/>
      <c r="S54" s="23"/>
      <c r="W54" s="24"/>
      <c r="Y54" s="3"/>
      <c r="Z54" s="35"/>
      <c r="AA54" s="3"/>
      <c r="AB54" s="2"/>
      <c r="AC54" s="2"/>
    </row>
    <row r="55" spans="1:29" ht="16.5" customHeight="1">
      <c r="A55" s="303"/>
      <c r="B55" s="21" t="str">
        <f>IF($A54="","",VLOOKUP($A54,'ﾃﾞｰﾀ14&amp;12'!$AV$3:$AY$26,2,FALSE))</f>
        <v>久光</v>
      </c>
      <c r="C55" s="21" t="str">
        <f>IF($A54="","",VLOOKUP($A54,'ﾃﾞｰﾀ14&amp;12'!$AV$3:$AY$26,3,FALSE))</f>
        <v>志都佳</v>
      </c>
      <c r="D55" s="87" t="str">
        <f>IF($A54="","",VLOOKUP($A54,'ﾃﾞｰﾀ14&amp;12'!$AV$3:$AY$26,4,FALSE))</f>
        <v>(福・ｴｽﾀ諏訪野）</v>
      </c>
      <c r="E55" s="22"/>
      <c r="F55" s="22"/>
      <c r="G55" s="22"/>
      <c r="H55" s="22"/>
      <c r="I55" s="1"/>
      <c r="J55" s="22"/>
      <c r="K55" s="22"/>
      <c r="L55" s="1"/>
      <c r="M55" s="1"/>
      <c r="O55" s="23"/>
      <c r="P55" s="24"/>
      <c r="Q55" s="24"/>
      <c r="R55" s="30"/>
      <c r="S55" s="30"/>
      <c r="T55" s="30"/>
      <c r="U55" s="30"/>
      <c r="V55" s="30"/>
      <c r="W55" s="30"/>
      <c r="X55" s="29"/>
      <c r="Y55" s="3"/>
      <c r="Z55" s="35"/>
      <c r="AA55" s="3"/>
      <c r="AB55" s="2"/>
      <c r="AC55" s="2"/>
    </row>
    <row r="56" spans="6:21" ht="13.5">
      <c r="F56" s="23"/>
      <c r="J56" s="94"/>
      <c r="Q56" s="24"/>
      <c r="U56" s="23"/>
    </row>
  </sheetData>
  <mergeCells count="106">
    <mergeCell ref="F13:F14"/>
    <mergeCell ref="F15:G15"/>
    <mergeCell ref="H15:H16"/>
    <mergeCell ref="F23:G23"/>
    <mergeCell ref="F25:F26"/>
    <mergeCell ref="F21:F22"/>
    <mergeCell ref="G34:G35"/>
    <mergeCell ref="H29:I29"/>
    <mergeCell ref="N17:N18"/>
    <mergeCell ref="H17:I17"/>
    <mergeCell ref="J23:J24"/>
    <mergeCell ref="N19:O19"/>
    <mergeCell ref="L17:L18"/>
    <mergeCell ref="H21:I21"/>
    <mergeCell ref="J25:K25"/>
    <mergeCell ref="H19:H20"/>
    <mergeCell ref="A13:A14"/>
    <mergeCell ref="Z31:Z32"/>
    <mergeCell ref="W31:W32"/>
    <mergeCell ref="X31:X32"/>
    <mergeCell ref="A23:A24"/>
    <mergeCell ref="Z19:Z20"/>
    <mergeCell ref="Z21:Z22"/>
    <mergeCell ref="Z23:Z24"/>
    <mergeCell ref="J13:K13"/>
    <mergeCell ref="P13:Q13"/>
    <mergeCell ref="A25:A26"/>
    <mergeCell ref="A27:A28"/>
    <mergeCell ref="P23:P24"/>
    <mergeCell ref="H27:H28"/>
    <mergeCell ref="F27:G27"/>
    <mergeCell ref="A15:A16"/>
    <mergeCell ref="A17:A18"/>
    <mergeCell ref="A19:A20"/>
    <mergeCell ref="A21:A22"/>
    <mergeCell ref="Z13:Z14"/>
    <mergeCell ref="Z15:Z16"/>
    <mergeCell ref="Z17:Z18"/>
    <mergeCell ref="T15:U15"/>
    <mergeCell ref="R17:S17"/>
    <mergeCell ref="R15:R16"/>
    <mergeCell ref="R21:S21"/>
    <mergeCell ref="R19:R20"/>
    <mergeCell ref="L19:M19"/>
    <mergeCell ref="R9:S9"/>
    <mergeCell ref="Z11:Z12"/>
    <mergeCell ref="T11:U11"/>
    <mergeCell ref="T13:T14"/>
    <mergeCell ref="A1:Z1"/>
    <mergeCell ref="Z7:Z8"/>
    <mergeCell ref="Z9:Z10"/>
    <mergeCell ref="F9:F10"/>
    <mergeCell ref="H7:H8"/>
    <mergeCell ref="R7:R8"/>
    <mergeCell ref="T9:T10"/>
    <mergeCell ref="H9:I9"/>
    <mergeCell ref="A2:Z2"/>
    <mergeCell ref="A7:A8"/>
    <mergeCell ref="A9:A10"/>
    <mergeCell ref="A11:A12"/>
    <mergeCell ref="P11:P12"/>
    <mergeCell ref="J11:J12"/>
    <mergeCell ref="F11:G11"/>
    <mergeCell ref="M9:M10"/>
    <mergeCell ref="N9:O9"/>
    <mergeCell ref="N10:O10"/>
    <mergeCell ref="N11:O11"/>
    <mergeCell ref="B31:B32"/>
    <mergeCell ref="C31:C32"/>
    <mergeCell ref="D31:D32"/>
    <mergeCell ref="Y31:Y32"/>
    <mergeCell ref="R46:R47"/>
    <mergeCell ref="G38:G39"/>
    <mergeCell ref="R38:R39"/>
    <mergeCell ref="G36:G37"/>
    <mergeCell ref="H46:H47"/>
    <mergeCell ref="R36:R37"/>
    <mergeCell ref="R34:R35"/>
    <mergeCell ref="R27:R28"/>
    <mergeCell ref="R29:S29"/>
    <mergeCell ref="P25:Q25"/>
    <mergeCell ref="T21:T22"/>
    <mergeCell ref="Z46:Z47"/>
    <mergeCell ref="Z48:Z49"/>
    <mergeCell ref="Z50:Z51"/>
    <mergeCell ref="Z29:Z30"/>
    <mergeCell ref="Z27:Z28"/>
    <mergeCell ref="Z25:Z26"/>
    <mergeCell ref="T25:T26"/>
    <mergeCell ref="T27:U27"/>
    <mergeCell ref="T23:U23"/>
    <mergeCell ref="Z52:Z53"/>
    <mergeCell ref="R52:S52"/>
    <mergeCell ref="P48:P49"/>
    <mergeCell ref="P50:Q50"/>
    <mergeCell ref="R48:S48"/>
    <mergeCell ref="R50:R51"/>
    <mergeCell ref="H52:H53"/>
    <mergeCell ref="A48:A49"/>
    <mergeCell ref="A54:A55"/>
    <mergeCell ref="H54:I54"/>
    <mergeCell ref="H48:I48"/>
    <mergeCell ref="A46:A47"/>
    <mergeCell ref="A29:A30"/>
    <mergeCell ref="A31:A32"/>
    <mergeCell ref="A52:A53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</dc:creator>
  <cp:keywords/>
  <dc:description/>
  <cp:lastModifiedBy>Group3</cp:lastModifiedBy>
  <cp:lastPrinted>2007-10-30T03:18:32Z</cp:lastPrinted>
  <dcterms:created xsi:type="dcterms:W3CDTF">2000-07-20T23:32:01Z</dcterms:created>
  <dcterms:modified xsi:type="dcterms:W3CDTF">2007-10-30T03:21:38Z</dcterms:modified>
  <cp:category/>
  <cp:version/>
  <cp:contentType/>
  <cp:contentStatus/>
</cp:coreProperties>
</file>