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9390" activeTab="2"/>
  </bookViews>
  <sheets>
    <sheet name="表紙" sheetId="1" r:id="rId1"/>
    <sheet name="案内" sheetId="2" r:id="rId2"/>
    <sheet name="ﾄﾞﾛｰ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101">'[1]重複登録'!#REF!</definedName>
    <definedName name="\102">'[1]重複登録'!#REF!</definedName>
    <definedName name="\103">'[1]重複登録'!#REF!</definedName>
    <definedName name="\104">'[1]重複登録'!#REF!</definedName>
    <definedName name="\105">'[1]重複登録'!#REF!</definedName>
    <definedName name="\106">'[1]重複登録'!#REF!</definedName>
    <definedName name="\107">'[1]重複登録'!#REF!</definedName>
    <definedName name="\108">'[1]重複登録'!#REF!</definedName>
    <definedName name="\109">'[1]重複登録'!#REF!</definedName>
    <definedName name="\110">'[1]重複登録'!#REF!</definedName>
    <definedName name="\111">'[1]重複登録'!#REF!</definedName>
    <definedName name="\112">'[1]重複登録'!#REF!</definedName>
    <definedName name="\113">'[1]重複登録'!#REF!</definedName>
    <definedName name="\114">'[1]重複登録'!#REF!</definedName>
    <definedName name="\115">'[1]重複登録'!#REF!</definedName>
    <definedName name="\116">'[1]重複登録'!#REF!</definedName>
    <definedName name="\117">'[1]重複登録'!#REF!</definedName>
    <definedName name="\118">'[1]重複登録'!#REF!</definedName>
    <definedName name="\119">'[1]重複登録'!#REF!</definedName>
    <definedName name="\120">'[1]重複登録'!#REF!</definedName>
    <definedName name="\121">'[1]重複登録'!#REF!</definedName>
    <definedName name="\122">'[1]重複登録'!#REF!</definedName>
    <definedName name="\123">'[1]重複登録'!#REF!</definedName>
    <definedName name="\124">'[1]重複登録'!#REF!</definedName>
    <definedName name="\125">'[1]重複登録'!#REF!</definedName>
    <definedName name="\126">'[1]重複登録'!#REF!</definedName>
    <definedName name="\127">'[1]重複登録'!#REF!</definedName>
    <definedName name="\128">'[1]重複登録'!#REF!</definedName>
    <definedName name="\129">'[1]重複登録'!#REF!</definedName>
    <definedName name="\130">'[1]重複登録'!#REF!</definedName>
    <definedName name="\131">'[1]重複登録'!#REF!</definedName>
    <definedName name="\132">'[1]重複登録'!#REF!</definedName>
    <definedName name="\133">'[1]重複登録'!#REF!</definedName>
    <definedName name="\134">'[1]重複登録'!#REF!</definedName>
    <definedName name="\135">'[1]重複登録'!#REF!</definedName>
    <definedName name="\136">'[1]重複登録'!#REF!</definedName>
    <definedName name="\137">'[1]重複登録'!#REF!</definedName>
    <definedName name="\138">'[1]重複登録'!#REF!</definedName>
    <definedName name="\139">'[1]重複登録'!#REF!</definedName>
    <definedName name="\140">'[1]重複登録'!#REF!</definedName>
    <definedName name="\141">'[1]重複登録'!#REF!</definedName>
    <definedName name="\142">'[1]重複登録'!#REF!</definedName>
    <definedName name="\143">'[1]重複登録'!#REF!</definedName>
    <definedName name="\144">'[1]重複登録'!#REF!</definedName>
    <definedName name="\145">'[1]重複登録'!#REF!</definedName>
    <definedName name="\146">'[1]重複登録'!#REF!</definedName>
    <definedName name="\147">'[1]重複登録'!#REF!</definedName>
    <definedName name="\148">'[1]重複登録'!#REF!</definedName>
    <definedName name="\149">'[1]重複登録'!#REF!</definedName>
    <definedName name="\150">'[1]重複登録'!#REF!</definedName>
    <definedName name="\151">'[1]重複登録'!#REF!</definedName>
    <definedName name="\152">'[1]重複登録'!#REF!</definedName>
    <definedName name="\153">'[1]重複登録'!#REF!</definedName>
    <definedName name="\154">'[1]重複登録'!#REF!</definedName>
    <definedName name="\155">'[1]重複登録'!#REF!</definedName>
    <definedName name="\156">'[1]重複登録'!#REF!</definedName>
    <definedName name="\157">'[1]重複登録'!#REF!</definedName>
    <definedName name="\158">'[1]重複登録'!#REF!</definedName>
    <definedName name="\159">'[1]重複登録'!#REF!</definedName>
    <definedName name="\160">'[1]重複登録'!#REF!</definedName>
    <definedName name="\161">'[1]重複登録'!#REF!</definedName>
    <definedName name="\162">'[1]重複登録'!#REF!</definedName>
    <definedName name="\163">'[1]重複登録'!#REF!</definedName>
    <definedName name="\164">'[1]重複登録'!#REF!</definedName>
    <definedName name="\165">'[1]重複登録'!#REF!</definedName>
    <definedName name="\166">'[1]重複登録'!#REF!</definedName>
    <definedName name="\167">'[1]重複登録'!#REF!</definedName>
    <definedName name="\168">'[1]重複登録'!#REF!</definedName>
    <definedName name="\169">'[1]重複登録'!#REF!</definedName>
    <definedName name="\170">'[1]重複登録'!#REF!</definedName>
    <definedName name="\171">'[1]重複登録'!#REF!</definedName>
    <definedName name="\172">'[1]重複登録'!#REF!</definedName>
    <definedName name="\173">'[1]重複登録'!#REF!</definedName>
    <definedName name="\174">'[1]重複登録'!#REF!</definedName>
    <definedName name="\175">'[1]重複登録'!#REF!</definedName>
    <definedName name="\176">'[1]重複登録'!#REF!</definedName>
    <definedName name="\177">'[1]重複登録'!#REF!</definedName>
    <definedName name="\178">'[1]重複登録'!#REF!</definedName>
    <definedName name="\179">'[1]重複登録'!#REF!</definedName>
    <definedName name="\180">'[1]重複登録'!#REF!</definedName>
    <definedName name="\181">'[1]重複登録'!#REF!</definedName>
    <definedName name="\182">'[1]重複登録'!#REF!</definedName>
    <definedName name="\183">'[1]重複登録'!#REF!</definedName>
    <definedName name="\184">'[1]重複登録'!#REF!</definedName>
    <definedName name="\185">'[1]重複登録'!#REF!</definedName>
    <definedName name="\186">'[1]重複登録'!#REF!</definedName>
    <definedName name="DANTAI">'[3]団体名コード '!$B$5:$C$178</definedName>
    <definedName name="KIJUN">#REF!</definedName>
    <definedName name="KOJIN">'[4]個人コード'!$B$10:$I$1059</definedName>
    <definedName name="POINT">'[6]得点テーブル'!$B$6:$I$140</definedName>
    <definedName name="_xlnm.Print_Area" localSheetId="2">'ﾄﾞﾛｰ'!$A$1:$AN$932</definedName>
    <definedName name="_xlnm.Print_Area" localSheetId="1">'案内'!$A$1:$H$66</definedName>
    <definedName name="SPACE">'[7]一般'!$U$5</definedName>
    <definedName name="TAG">'[2]TAG住所一覧'!$B$5:$J$228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<sst xmlns="http://schemas.openxmlformats.org/spreadsheetml/2006/main" count="2959" uniqueCount="1311">
  <si>
    <t>大会日</t>
  </si>
  <si>
    <t>会   場</t>
  </si>
  <si>
    <t>℡０９８５－５８－５５８８</t>
  </si>
  <si>
    <t>宮崎市大字跡江　４４６１－１</t>
  </si>
  <si>
    <t>http://www.mtennis.org/</t>
  </si>
  <si>
    <t>第２７回九州ジュニアテニスサーキット</t>
  </si>
  <si>
    <t>宮崎ジュニアトーナメント</t>
  </si>
  <si>
    <t>平成２２年１２月４日(土)・５日(日）・１１(土）</t>
  </si>
  <si>
    <t>宮崎県総合運動公園 ／生目の杜運動公園</t>
  </si>
  <si>
    <t>第一会場： 宮崎県総合運動公園(木花)</t>
  </si>
  <si>
    <t>宮崎市大字熊野　４４３－１２</t>
  </si>
  <si>
    <t>第二会場： 生目の杜運動公園</t>
  </si>
  <si>
    <t>℡０９８５－４７－７６０２</t>
  </si>
  <si>
    <t>主管  宮崎県テニス協会</t>
  </si>
  <si>
    <t>　</t>
  </si>
  <si>
    <t>ホームページ</t>
  </si>
  <si>
    <t>(木花)</t>
  </si>
  <si>
    <t>大 会 注 意 事 項</t>
  </si>
  <si>
    <t>（７）</t>
  </si>
  <si>
    <t>九州ジュニアテニスサーキット・マスターズ大会　　平成２３年１月４日（火）～６日（木）</t>
  </si>
  <si>
    <t>（８）</t>
  </si>
  <si>
    <t>ディレクター　姫田幸洋　レフェリー、清水一宏、　　運営役員＊県テニス協会有志</t>
  </si>
  <si>
    <t>大　　会　　日　　程</t>
  </si>
  <si>
    <t>＊練習コート　am 8:20　～9:00　当日各大会本部にてサインアップ</t>
  </si>
  <si>
    <r>
      <t>＊12月</t>
    </r>
    <r>
      <rPr>
        <sz val="11"/>
        <rFont val="ＭＳ Ｐゴシック"/>
        <family val="0"/>
      </rPr>
      <t>5日(日）に</t>
    </r>
    <r>
      <rPr>
        <sz val="11"/>
        <rFont val="ＭＳ Ｐゴシック"/>
        <family val="0"/>
      </rPr>
      <t>全種目３位決定戦、シングルスは５-８位決定戦を行います。</t>
    </r>
  </si>
  <si>
    <t>会場</t>
  </si>
  <si>
    <t>クラス</t>
  </si>
  <si>
    <t>１２月４日（土）</t>
  </si>
  <si>
    <t>１２月５日（日）</t>
  </si>
  <si>
    <t>マスターズ</t>
  </si>
  <si>
    <t>予備日</t>
  </si>
  <si>
    <t>試合時間</t>
  </si>
  <si>
    <t>試合</t>
  </si>
  <si>
    <t>出場予定枠</t>
  </si>
  <si>
    <t>宮崎県　　　　　　総合運動公園　　　　(木花)</t>
  </si>
  <si>
    <t>１８才以下男子S</t>
  </si>
  <si>
    <t>１２：００</t>
  </si>
  <si>
    <t>予選リーグ・１Ｒ</t>
  </si>
  <si>
    <t>９：００</t>
  </si>
  <si>
    <t>２Ｒ・SF・F</t>
  </si>
  <si>
    <t>１８才以下男子D</t>
  </si>
  <si>
    <t>１４：００</t>
  </si>
  <si>
    <t>予選リーグ</t>
  </si>
  <si>
    <t>１０：００</t>
  </si>
  <si>
    <t>SF・F</t>
  </si>
  <si>
    <t>１８才以下女子S</t>
  </si>
  <si>
    <t>１４：００</t>
  </si>
  <si>
    <t>決勝・順位トーナメント</t>
  </si>
  <si>
    <t>１８才以下女子D</t>
  </si>
  <si>
    <t>－</t>
  </si>
  <si>
    <t>１０：００</t>
  </si>
  <si>
    <t>決勝リーグ</t>
  </si>
  <si>
    <t>１４才以下男子S</t>
  </si>
  <si>
    <t>９：００</t>
  </si>
  <si>
    <t>予選リーグ・１Ｒ・２Ｒ</t>
  </si>
  <si>
    <t>３Ｒ・ＳＦ・Ｆ</t>
  </si>
  <si>
    <t>全残り試合</t>
  </si>
  <si>
    <t>１４才以下男子D</t>
  </si>
  <si>
    <t>予選リーグ・１R</t>
  </si>
  <si>
    <t>・SF・F</t>
  </si>
  <si>
    <t>１２才以下男子S</t>
  </si>
  <si>
    <t>予選リーグ・１Ｒ</t>
  </si>
  <si>
    <t>２Ｒ・SF・F</t>
  </si>
  <si>
    <t>１２才以下男子D</t>
  </si>
  <si>
    <t>決勝・4-6位決定リーグ</t>
  </si>
  <si>
    <t>１２才以下女子S</t>
  </si>
  <si>
    <t>２R・SF・F</t>
  </si>
  <si>
    <t>１２月１１日(土)</t>
  </si>
  <si>
    <t>１２才以下女子D</t>
  </si>
  <si>
    <t>１０才以下男子S</t>
  </si>
  <si>
    <t>１２：００</t>
  </si>
  <si>
    <t>１Ｒ・ＳＦ・Ｆ</t>
  </si>
  <si>
    <t>宮崎県</t>
  </si>
  <si>
    <t>１０才以下女子S</t>
  </si>
  <si>
    <t>総合運動公園</t>
  </si>
  <si>
    <t>生目の杜　　　　運動公園</t>
  </si>
  <si>
    <t>１６才以下男子S</t>
  </si>
  <si>
    <t>１０：００</t>
  </si>
  <si>
    <t>予選リーグ</t>
  </si>
  <si>
    <t>９：００</t>
  </si>
  <si>
    <t>２Ｒ・SF・F</t>
  </si>
  <si>
    <t>１６才以下男子D</t>
  </si>
  <si>
    <t>１４：００</t>
  </si>
  <si>
    <t>SF・F</t>
  </si>
  <si>
    <t>９：００　試合開始</t>
  </si>
  <si>
    <t>１６才以下女子S</t>
  </si>
  <si>
    <t>１２：００</t>
  </si>
  <si>
    <t>１Ｒ・SF・F</t>
  </si>
  <si>
    <t>１６才以下女子D</t>
  </si>
  <si>
    <t>１４才以下女子S</t>
  </si>
  <si>
    <t>１４才以下女子D</t>
  </si>
  <si>
    <t>（１）</t>
  </si>
  <si>
    <t>集合時間</t>
  </si>
  <si>
    <t>A</t>
  </si>
  <si>
    <t>　大会日程及び、試合開始予定時間を確認して下さい。</t>
  </si>
  <si>
    <t>B</t>
  </si>
  <si>
    <t>　雨天の場合でも、指定された時間には集合して下さい。雨間をみて強行する場合があります。</t>
  </si>
  <si>
    <t>C</t>
  </si>
  <si>
    <t>　日程については選手自身で確認し、変更の場合不明な点は役員にたずね、確認して下さい。</t>
  </si>
  <si>
    <t>（２）</t>
  </si>
  <si>
    <t>受　付</t>
  </si>
  <si>
    <t>A</t>
  </si>
  <si>
    <t>　試合開始30分前より行います。大会本部に出席を届けて下さい。</t>
  </si>
  <si>
    <t>B</t>
  </si>
  <si>
    <t>　オーダーオブプレー（進行板）でコート番号を確認し、前の試合が終了する前に指定コート付近で待機し試合終了後</t>
  </si>
  <si>
    <t>　ただちに相手を確認してコートに入って下さい。　マイクでの呼び出しはしませんので、試合進行に注意してください。</t>
  </si>
  <si>
    <t>（３）</t>
  </si>
  <si>
    <t>試　合</t>
  </si>
  <si>
    <t>A</t>
  </si>
  <si>
    <t>　試合方法:　全てノーアドヴァンテージ方式の１セットマッチ（６－６、ﾀｲﾌﾞﾚｰｸ）　セットブレーク方式を採用します。</t>
  </si>
  <si>
    <t>B</t>
  </si>
  <si>
    <t>　試合順　若番より　３人リーグ：①１－２②勝者－３③残り試合　</t>
  </si>
  <si>
    <t>　４人リーグ：①１－２②２－３③勝ちー勝ち④負けー負け⑤⑥残り試合</t>
  </si>
  <si>
    <t>　（ラウンドロビン方式で順位決定）①勝数　②直接対決　③ゲーム取得率％：取得ゲーム数/全ゲーム数</t>
  </si>
  <si>
    <t>　全試合セルフジャッジですので、セルフジャッジの守るべきルールと方法を確認して下さい。</t>
  </si>
  <si>
    <t>C</t>
  </si>
  <si>
    <t>　トラブルの発生した場合にはレフェリー、又はアシスタントレフェリーの指示で行動して下さい。</t>
  </si>
  <si>
    <t>　　またそれ以外の指示は受けない様にして下さい。</t>
  </si>
  <si>
    <t>E</t>
  </si>
  <si>
    <t>　ボールは、若番の選手が取りに来ます。試合結果とボールの返却は</t>
  </si>
  <si>
    <t>　・リーグ戦/　(＊結果報告は次の試合に入らない選手が直ちに報告とする ＊最終戦の勝者が全ボールの返却)</t>
  </si>
  <si>
    <t>　・トーナメント/勝者がボールを持って大会本部に報告して下さい。</t>
  </si>
  <si>
    <t>（４）</t>
  </si>
  <si>
    <t>ウォーミングアップ</t>
  </si>
  <si>
    <t>　試合前のウォーミングアップはサービス４本とします。</t>
  </si>
  <si>
    <t>（５）</t>
  </si>
  <si>
    <t>大会使用球</t>
  </si>
  <si>
    <t>　ダンロップ　フォートイエロー</t>
  </si>
  <si>
    <t>（６）</t>
  </si>
  <si>
    <t>表　彰</t>
  </si>
  <si>
    <t>　参加賞及び各種目入賞者には副賞有</t>
  </si>
  <si>
    <t>会場</t>
  </si>
  <si>
    <t>；宮崎県総合運動公園テニスコート（砂入り人工芝）</t>
  </si>
  <si>
    <t>◎</t>
  </si>
  <si>
    <r>
      <t xml:space="preserve">問い合わせ先　；　九州ジュニア・サーキット実行委員会事務局  </t>
    </r>
    <r>
      <rPr>
        <sz val="11"/>
        <rFont val="ＭＳ Ｐゴシック"/>
        <family val="0"/>
      </rPr>
      <t>(担当：井上　ＦＡＸ　</t>
    </r>
    <r>
      <rPr>
        <sz val="11"/>
        <rFont val="ＭＳ Ｐゴシック"/>
        <family val="0"/>
      </rPr>
      <t>093</t>
    </r>
    <r>
      <rPr>
        <sz val="11"/>
        <rFont val="ＭＳ Ｐゴシック"/>
        <family val="0"/>
      </rPr>
      <t>－</t>
    </r>
    <r>
      <rPr>
        <sz val="11"/>
        <rFont val="ＭＳ Ｐゴシック"/>
        <family val="0"/>
      </rPr>
      <t>602</t>
    </r>
    <r>
      <rPr>
        <sz val="11"/>
        <rFont val="ＭＳ Ｐゴシック"/>
        <family val="0"/>
      </rPr>
      <t>－</t>
    </r>
    <r>
      <rPr>
        <sz val="11"/>
        <rFont val="ＭＳ Ｐゴシック"/>
        <family val="0"/>
      </rPr>
      <t>2605</t>
    </r>
    <r>
      <rPr>
        <sz val="11"/>
        <rFont val="ＭＳ Ｐゴシック"/>
        <family val="0"/>
      </rPr>
      <t>）</t>
    </r>
  </si>
  <si>
    <t>〒807-0803　北九州市八幡西区千代ヶ崎２丁目１１－１　北九州ウエストサイドテニスクラブ　</t>
  </si>
  <si>
    <t>マスターズ出場者については、上記出場予定枠を参照ください。</t>
  </si>
  <si>
    <t>　補欠の選手は、シリーズ大会終了までに欠員が出た場合出場となります。その際お知らせします。</t>
  </si>
  <si>
    <t>　　　※2会場に渡りマスターズ大会の出場権を獲得した選手は、先に獲得したシリーズ大会</t>
  </si>
  <si>
    <t>　　　　会場の代表としてマスターズ大会に出場する事になります。</t>
  </si>
  <si>
    <t>その他</t>
  </si>
  <si>
    <t>A</t>
  </si>
  <si>
    <t>　手荷物、貴重品の管理は各自で行って下さい。又、各会場を汚さない様に各自注意して下さい。</t>
  </si>
  <si>
    <t>B</t>
  </si>
  <si>
    <t>　各会場内ではレフェリー、又はアシスタントレフェリーの指示に従って下さい。&lt;保護者、選手共&gt;</t>
  </si>
  <si>
    <t>C</t>
  </si>
  <si>
    <t>　会場周辺の路上・駐車場では、練習（ラリー、ボレーボレー等）をしない様にお願いします。</t>
  </si>
  <si>
    <t xml:space="preserve">宮崎県テニス協会 　担当　姫田　メール mtennis@mtennis.org FAX 0985-21-1312 TEL 0985-21-1322 </t>
  </si>
  <si>
    <t>宮崎商業高校</t>
  </si>
  <si>
    <t>富永　里穂</t>
  </si>
  <si>
    <t>郡司　裕美</t>
  </si>
  <si>
    <t>宮崎日大高校</t>
  </si>
  <si>
    <t>福留　夏美</t>
  </si>
  <si>
    <t>松尾　彩美</t>
  </si>
  <si>
    <t>相良　麻帆</t>
  </si>
  <si>
    <t>今富　七絵</t>
  </si>
  <si>
    <r>
      <t>第2７回 九州ジュニアテニスサーキット         《 宮崎ジュニアトーナメント 宮崎県総合運動公園/生目の杜運動公園  20</t>
    </r>
    <r>
      <rPr>
        <sz val="11"/>
        <rFont val="ＭＳ Ｐゴシック"/>
        <family val="0"/>
      </rPr>
      <t>10</t>
    </r>
    <r>
      <rPr>
        <sz val="11"/>
        <rFont val="ＭＳ Ｐゴシック"/>
        <family val="0"/>
      </rPr>
      <t>/12/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 xml:space="preserve">》  </t>
    </r>
  </si>
  <si>
    <t>U10女子シングルス</t>
  </si>
  <si>
    <t>勝敗</t>
  </si>
  <si>
    <t>勝率</t>
  </si>
  <si>
    <t>順位</t>
  </si>
  <si>
    <t>B</t>
  </si>
  <si>
    <t>C</t>
  </si>
  <si>
    <t>D</t>
  </si>
  <si>
    <t>E</t>
  </si>
  <si>
    <t>６位決定戦(各ブロック2位）</t>
  </si>
  <si>
    <t>８位決定戦</t>
  </si>
  <si>
    <t>Ａ</t>
  </si>
  <si>
    <t>Ｂ</t>
  </si>
  <si>
    <t>Ｃ</t>
  </si>
  <si>
    <t>Ｄ</t>
  </si>
  <si>
    <t>Ｅ</t>
  </si>
  <si>
    <t>U10男子シングルス</t>
  </si>
  <si>
    <t>3位決定戦</t>
  </si>
  <si>
    <t>A</t>
  </si>
  <si>
    <t>B</t>
  </si>
  <si>
    <r>
      <t>第2７回 九州ジュニアテニスサーキット         《 宮崎ジュニアトーナメント 宮崎県総合運動公園/生目の杜運動公園  20</t>
    </r>
    <r>
      <rPr>
        <sz val="11"/>
        <rFont val="ＭＳ Ｐゴシック"/>
        <family val="0"/>
      </rPr>
      <t>10</t>
    </r>
    <r>
      <rPr>
        <sz val="11"/>
        <rFont val="ＭＳ Ｐゴシック"/>
        <family val="0"/>
      </rPr>
      <t>/12/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 xml:space="preserve">》  </t>
    </r>
  </si>
  <si>
    <t>U12男子シングルス</t>
  </si>
  <si>
    <t>A</t>
  </si>
  <si>
    <t>Ｄ</t>
  </si>
  <si>
    <t>F</t>
  </si>
  <si>
    <t>G</t>
  </si>
  <si>
    <t>H</t>
  </si>
  <si>
    <t>I</t>
  </si>
  <si>
    <t>J</t>
  </si>
  <si>
    <t>K</t>
  </si>
  <si>
    <t>5位決定戦</t>
  </si>
  <si>
    <t>７位決定戦</t>
  </si>
  <si>
    <r>
      <t>第2７回 九州ジュニアテニスサーキット         《 宮崎ジュニアトーナメント 宮崎県総合運動公園/生目の杜運動公園  20</t>
    </r>
    <r>
      <rPr>
        <sz val="11"/>
        <rFont val="ＭＳ Ｐゴシック"/>
        <family val="0"/>
      </rPr>
      <t>10</t>
    </r>
    <r>
      <rPr>
        <sz val="11"/>
        <rFont val="ＭＳ Ｐゴシック"/>
        <family val="0"/>
      </rPr>
      <t>/12/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 xml:space="preserve">》  </t>
    </r>
  </si>
  <si>
    <t>U1２女子シングルス</t>
  </si>
  <si>
    <r>
      <t>b</t>
    </r>
    <r>
      <rPr>
        <sz val="11"/>
        <rFont val="ＭＳ Ｐゴシック"/>
        <family val="0"/>
      </rPr>
      <t>ye</t>
    </r>
  </si>
  <si>
    <t>U12男子ダブルス</t>
  </si>
  <si>
    <r>
      <t>B</t>
    </r>
    <r>
      <rPr>
        <sz val="11"/>
        <rFont val="ＭＳ Ｐゴシック"/>
        <family val="0"/>
      </rPr>
      <t>YE</t>
    </r>
  </si>
  <si>
    <t>4-6位リーグ(各ブロック2位）</t>
  </si>
  <si>
    <t>A</t>
  </si>
  <si>
    <t>B</t>
  </si>
  <si>
    <t>C</t>
  </si>
  <si>
    <t>U12女子ダブルス</t>
  </si>
  <si>
    <r>
      <t>B</t>
    </r>
    <r>
      <rPr>
        <sz val="11"/>
        <rFont val="ＭＳ Ｐゴシック"/>
        <family val="0"/>
      </rPr>
      <t>YE</t>
    </r>
  </si>
  <si>
    <t>決勝トーナメント</t>
  </si>
  <si>
    <r>
      <t>A</t>
    </r>
    <r>
      <rPr>
        <sz val="11"/>
        <rFont val="ＭＳ Ｐゴシック"/>
        <family val="0"/>
      </rPr>
      <t>1</t>
    </r>
  </si>
  <si>
    <r>
      <t>B</t>
    </r>
    <r>
      <rPr>
        <sz val="11"/>
        <rFont val="ＭＳ Ｐゴシック"/>
        <family val="0"/>
      </rPr>
      <t>2</t>
    </r>
  </si>
  <si>
    <r>
      <t>A</t>
    </r>
    <r>
      <rPr>
        <sz val="11"/>
        <rFont val="ＭＳ Ｐゴシック"/>
        <family val="0"/>
      </rPr>
      <t>2</t>
    </r>
  </si>
  <si>
    <r>
      <t>B</t>
    </r>
    <r>
      <rPr>
        <sz val="11"/>
        <rFont val="ＭＳ Ｐゴシック"/>
        <family val="0"/>
      </rPr>
      <t>1</t>
    </r>
  </si>
  <si>
    <t>U14女子シングルス1</t>
  </si>
  <si>
    <t>D</t>
  </si>
  <si>
    <t>E</t>
  </si>
  <si>
    <t>F</t>
  </si>
  <si>
    <t>G</t>
  </si>
  <si>
    <t>H</t>
  </si>
  <si>
    <t>I</t>
  </si>
  <si>
    <t>決勝</t>
  </si>
  <si>
    <t>U14女子シングルス2</t>
  </si>
  <si>
    <t>J</t>
  </si>
  <si>
    <t>K</t>
  </si>
  <si>
    <t>L</t>
  </si>
  <si>
    <t>M</t>
  </si>
  <si>
    <t>N</t>
  </si>
  <si>
    <t>O</t>
  </si>
  <si>
    <t>P</t>
  </si>
  <si>
    <t>Q</t>
  </si>
  <si>
    <r>
      <t>第2７回 九州ジュニアテニスサーキット         《 宮崎ジュニアトーナメント 宮崎県総合運動公園/生目の杜運動公園  20</t>
    </r>
    <r>
      <rPr>
        <sz val="11"/>
        <rFont val="ＭＳ Ｐゴシック"/>
        <family val="0"/>
      </rPr>
      <t>10</t>
    </r>
    <r>
      <rPr>
        <sz val="11"/>
        <rFont val="ＭＳ Ｐゴシック"/>
        <family val="0"/>
      </rPr>
      <t>/12/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 xml:space="preserve">》  </t>
    </r>
  </si>
  <si>
    <t>U14男子シングルス1</t>
  </si>
  <si>
    <t>J</t>
  </si>
  <si>
    <t>U14男子シングルス2</t>
  </si>
  <si>
    <t>N</t>
  </si>
  <si>
    <t>R</t>
  </si>
  <si>
    <t>S</t>
  </si>
  <si>
    <t>T</t>
  </si>
  <si>
    <t>U</t>
  </si>
  <si>
    <t>V</t>
  </si>
  <si>
    <t>W</t>
  </si>
  <si>
    <t>X</t>
  </si>
  <si>
    <t>Y</t>
  </si>
  <si>
    <t>U14男子ダブルス</t>
  </si>
  <si>
    <t>U14女子ダブルス</t>
  </si>
  <si>
    <t>U16男子シングルス</t>
  </si>
  <si>
    <t>U1６女子シングルス</t>
  </si>
  <si>
    <t>U16男子ダブルス</t>
  </si>
  <si>
    <t>Ｄ</t>
  </si>
  <si>
    <t>U1６女子ダブルス</t>
  </si>
  <si>
    <t>U18男子シングルス</t>
  </si>
  <si>
    <t>U18男子ダブルス</t>
  </si>
  <si>
    <t>B</t>
  </si>
  <si>
    <t>U18女子シングルス</t>
  </si>
  <si>
    <t>＊</t>
  </si>
  <si>
    <t>棄権が出たため当日リドローします。</t>
  </si>
  <si>
    <t>B</t>
  </si>
  <si>
    <t>A3</t>
  </si>
  <si>
    <t>B4</t>
  </si>
  <si>
    <t>A4</t>
  </si>
  <si>
    <t>B3</t>
  </si>
  <si>
    <t>U18女子ダブルス</t>
  </si>
  <si>
    <t>ＢＹＥ</t>
  </si>
  <si>
    <t>辻井　</t>
  </si>
  <si>
    <t>宇都宮</t>
  </si>
  <si>
    <t>元山　</t>
  </si>
  <si>
    <t>ラフ</t>
  </si>
  <si>
    <t/>
  </si>
  <si>
    <t>宇都宮　歩優</t>
  </si>
  <si>
    <t>ファーストジュニア</t>
  </si>
  <si>
    <t>NJT</t>
  </si>
  <si>
    <t>進藤　</t>
  </si>
  <si>
    <t>郡　　</t>
  </si>
  <si>
    <t>西　萌</t>
  </si>
  <si>
    <t>郡　　芽菜</t>
  </si>
  <si>
    <t>清武Jr</t>
  </si>
  <si>
    <t>西　萌花</t>
  </si>
  <si>
    <t>ドリームＴＳ</t>
  </si>
  <si>
    <t>齊藤　</t>
  </si>
  <si>
    <t>杉田　</t>
  </si>
  <si>
    <t>矢野　</t>
  </si>
  <si>
    <t>齊藤　光羽</t>
  </si>
  <si>
    <t>シーガイア</t>
  </si>
  <si>
    <t>杉田　千紘</t>
  </si>
  <si>
    <t>ロケーション</t>
  </si>
  <si>
    <t>イワキリJr</t>
  </si>
  <si>
    <t>川口　</t>
  </si>
  <si>
    <t>隈元　</t>
  </si>
  <si>
    <t>一政　</t>
  </si>
  <si>
    <t>田中　</t>
  </si>
  <si>
    <t>佐世保ＬＴＣ</t>
  </si>
  <si>
    <t>隈元　　友里</t>
  </si>
  <si>
    <t>よだきんぼＪｒ</t>
  </si>
  <si>
    <t>一政　帆海</t>
  </si>
  <si>
    <t>ＭＴＦ</t>
  </si>
  <si>
    <t>草野　</t>
  </si>
  <si>
    <t>横松　</t>
  </si>
  <si>
    <t>吉村　</t>
  </si>
  <si>
    <t>筑紫野JTA</t>
  </si>
  <si>
    <t>吉村　真里</t>
  </si>
  <si>
    <t>染矢　</t>
  </si>
  <si>
    <t>久保　</t>
  </si>
  <si>
    <t>堀口　</t>
  </si>
  <si>
    <t>野田　</t>
  </si>
  <si>
    <t>染矢　裕大</t>
  </si>
  <si>
    <t>延岡ロイヤルＪr</t>
  </si>
  <si>
    <t>堀口　心夢</t>
  </si>
  <si>
    <t>エアポートテニスクラブ</t>
  </si>
  <si>
    <t>大分J　ｒ</t>
  </si>
  <si>
    <t>森脇　</t>
  </si>
  <si>
    <t>小澤　</t>
  </si>
  <si>
    <t>濱田　</t>
  </si>
  <si>
    <t>RINDAかのや</t>
  </si>
  <si>
    <t>小澤　凛殊</t>
  </si>
  <si>
    <t>濱田　叶太</t>
  </si>
  <si>
    <t>福岡パシフィックＴＡ</t>
  </si>
  <si>
    <t>末田　</t>
  </si>
  <si>
    <t>井上　</t>
  </si>
  <si>
    <t>帖佐　</t>
  </si>
  <si>
    <t>ブリヂストンテニスハウス久留米</t>
  </si>
  <si>
    <t>帖佐　拓真</t>
  </si>
  <si>
    <t>夢限ジュニア　</t>
  </si>
  <si>
    <t>末吉　</t>
  </si>
  <si>
    <t>其田　</t>
  </si>
  <si>
    <t>吉田　</t>
  </si>
  <si>
    <t>合澤　</t>
  </si>
  <si>
    <t>末吉　鼓太朗</t>
  </si>
  <si>
    <t>其田　怜</t>
  </si>
  <si>
    <t>吉田　柊人</t>
  </si>
  <si>
    <t>エルグ</t>
  </si>
  <si>
    <t>日南ＴＣジュニア</t>
  </si>
  <si>
    <t>河野　</t>
  </si>
  <si>
    <t>稲田　</t>
  </si>
  <si>
    <t>須佐　</t>
  </si>
  <si>
    <t>黒木　</t>
  </si>
  <si>
    <t>清松　</t>
  </si>
  <si>
    <t xml:space="preserve">横山 </t>
  </si>
  <si>
    <t>黒木　千里</t>
  </si>
  <si>
    <t>STA</t>
  </si>
  <si>
    <t>清松　直人</t>
  </si>
  <si>
    <t>横山 彰人</t>
  </si>
  <si>
    <t>チームファイナル</t>
  </si>
  <si>
    <t>森　一</t>
  </si>
  <si>
    <t xml:space="preserve">南  </t>
  </si>
  <si>
    <t>名越　</t>
  </si>
  <si>
    <t>森　一稀</t>
  </si>
  <si>
    <t>南  　匠</t>
  </si>
  <si>
    <t>名越　大地</t>
  </si>
  <si>
    <t>阿多　</t>
  </si>
  <si>
    <t xml:space="preserve">田口 </t>
  </si>
  <si>
    <t>阿多　竜也</t>
  </si>
  <si>
    <t>稲田　康太郎</t>
  </si>
  <si>
    <t>田口 涼太郎</t>
  </si>
  <si>
    <t>マルヨシ商会</t>
  </si>
  <si>
    <t>米田　</t>
  </si>
  <si>
    <t>小野　</t>
  </si>
  <si>
    <t>井之上</t>
  </si>
  <si>
    <t>小野　宗一郎</t>
  </si>
  <si>
    <t>井之上　拓巳</t>
  </si>
  <si>
    <t xml:space="preserve">宮崎 </t>
  </si>
  <si>
    <t>橋本　</t>
  </si>
  <si>
    <t>中村　</t>
  </si>
  <si>
    <t>宮崎 陸太</t>
  </si>
  <si>
    <t>橋本　翔弥</t>
  </si>
  <si>
    <t>中村　佑太郎</t>
  </si>
  <si>
    <t>河内　</t>
  </si>
  <si>
    <t>中山　</t>
  </si>
  <si>
    <t>末田　遼</t>
  </si>
  <si>
    <t>河内　健</t>
  </si>
  <si>
    <t>中山　　健仁</t>
  </si>
  <si>
    <t>サンタハウスJr</t>
  </si>
  <si>
    <t>森田　</t>
  </si>
  <si>
    <t>寺尾　</t>
  </si>
  <si>
    <t>森田　拓統</t>
  </si>
  <si>
    <t>寺尾　友希</t>
  </si>
  <si>
    <t>橋本　張成</t>
  </si>
  <si>
    <t>有明グリーンＴＣ</t>
  </si>
  <si>
    <t>春山　</t>
  </si>
  <si>
    <t>岩原　</t>
  </si>
  <si>
    <t>上村　</t>
  </si>
  <si>
    <t>井上　隆也</t>
  </si>
  <si>
    <t>春山　慶太</t>
  </si>
  <si>
    <t>ライジングサンHJC</t>
  </si>
  <si>
    <t>岩原　竜也</t>
  </si>
  <si>
    <t>上村　雄二郎</t>
  </si>
  <si>
    <t>ＫＡＺＥ</t>
  </si>
  <si>
    <t>竹永　</t>
  </si>
  <si>
    <t>山崎　</t>
  </si>
  <si>
    <t>橋本　張智佳</t>
  </si>
  <si>
    <t>竹永　圭吾</t>
  </si>
  <si>
    <t>山崎　広耀</t>
  </si>
  <si>
    <t>枕崎海の子TC</t>
  </si>
  <si>
    <t>市來　</t>
  </si>
  <si>
    <t>飯田　</t>
  </si>
  <si>
    <t>石橋　</t>
  </si>
  <si>
    <t>市來　拓</t>
  </si>
  <si>
    <t>飯田　拓輝</t>
  </si>
  <si>
    <t>石橋　成依</t>
  </si>
  <si>
    <t>デン　</t>
  </si>
  <si>
    <t>大野　</t>
  </si>
  <si>
    <t xml:space="preserve">藤永 </t>
  </si>
  <si>
    <t>デン　正希</t>
  </si>
  <si>
    <t>チームミリオン</t>
  </si>
  <si>
    <t>大野　文也</t>
  </si>
  <si>
    <t>藤永 啓人</t>
  </si>
  <si>
    <t>長崎ゼロックスTC</t>
  </si>
  <si>
    <t>松尾　</t>
  </si>
  <si>
    <t>肥田木</t>
  </si>
  <si>
    <t xml:space="preserve">友枝 </t>
  </si>
  <si>
    <t>bye</t>
  </si>
  <si>
    <t>松尾　香音</t>
  </si>
  <si>
    <t>樹の里</t>
  </si>
  <si>
    <t>肥田木　愛</t>
  </si>
  <si>
    <t>アサヒ緑健久山テニス倶楽部</t>
  </si>
  <si>
    <t>大渡　</t>
  </si>
  <si>
    <t>甲斐　</t>
  </si>
  <si>
    <t>松葉　</t>
  </si>
  <si>
    <t>大渡　菫</t>
  </si>
  <si>
    <t>甲斐　南那</t>
  </si>
  <si>
    <t>松葉　朋夏</t>
  </si>
  <si>
    <t>坂本　</t>
  </si>
  <si>
    <t>古賀　</t>
  </si>
  <si>
    <t>坂本　陽菜</t>
  </si>
  <si>
    <t>古賀　麻尋</t>
  </si>
  <si>
    <t>末吉　美優</t>
  </si>
  <si>
    <t>OATCJr.</t>
  </si>
  <si>
    <t xml:space="preserve">下地 </t>
  </si>
  <si>
    <t>佐藤　</t>
  </si>
  <si>
    <t>下地 奈緒</t>
  </si>
  <si>
    <t>ＪＩＮｊｒ</t>
  </si>
  <si>
    <t>黒木　日菜子</t>
  </si>
  <si>
    <t>佐藤　有優</t>
  </si>
  <si>
    <t>ORION.TS</t>
  </si>
  <si>
    <t>島田　</t>
  </si>
  <si>
    <t>八尋　</t>
  </si>
  <si>
    <t>須佐　真優</t>
  </si>
  <si>
    <t>島田　　三紗子</t>
  </si>
  <si>
    <t>八尋　あおい</t>
  </si>
  <si>
    <t xml:space="preserve">比嘉 </t>
  </si>
  <si>
    <t xml:space="preserve">東　 </t>
  </si>
  <si>
    <t>木村　</t>
  </si>
  <si>
    <t>比嘉 恭伽</t>
  </si>
  <si>
    <t>東　 美月</t>
  </si>
  <si>
    <t>住吉Jr</t>
  </si>
  <si>
    <t>木村　寧々</t>
  </si>
  <si>
    <t>ロケーションＴＳ</t>
  </si>
  <si>
    <t xml:space="preserve">白谷 </t>
  </si>
  <si>
    <t>諏訪原</t>
  </si>
  <si>
    <t>元山　果南</t>
  </si>
  <si>
    <t>白谷 美佳</t>
  </si>
  <si>
    <t>KTCJr</t>
  </si>
  <si>
    <t>諏訪原　葵</t>
  </si>
  <si>
    <t>Ｋ．ＴＥＮＮＩＳ</t>
  </si>
  <si>
    <t>藤本　</t>
  </si>
  <si>
    <t>大原　</t>
  </si>
  <si>
    <t>亀田　</t>
  </si>
  <si>
    <t>藤本　海月</t>
  </si>
  <si>
    <t>大原　七海</t>
  </si>
  <si>
    <t>大分スポーツ公園Ｔ．Ｓ</t>
  </si>
  <si>
    <t>亀田　菜月</t>
  </si>
  <si>
    <t>一政　絢乃</t>
  </si>
  <si>
    <t>栗山　</t>
  </si>
  <si>
    <t>鳥越　</t>
  </si>
  <si>
    <t>鳴海　</t>
  </si>
  <si>
    <t>栗山　侑子</t>
  </si>
  <si>
    <t>太閤テニスクラブ</t>
  </si>
  <si>
    <t>鳥越　　まみ</t>
  </si>
  <si>
    <t>鳴海　舞衣</t>
  </si>
  <si>
    <t>Ｔｅａｍ　ｋｅｎ　ｋｅｎ</t>
  </si>
  <si>
    <t>前原　</t>
  </si>
  <si>
    <t>山口　</t>
  </si>
  <si>
    <t>猪野　</t>
  </si>
  <si>
    <t>前原　舞乃</t>
  </si>
  <si>
    <t>山口　みやび</t>
  </si>
  <si>
    <t>猪野　ひより</t>
  </si>
  <si>
    <t>岡﨑　</t>
  </si>
  <si>
    <t>富濱　</t>
  </si>
  <si>
    <t xml:space="preserve">桑原 </t>
  </si>
  <si>
    <t>岡﨑　亜美</t>
  </si>
  <si>
    <t>富濱　　祥子</t>
  </si>
  <si>
    <t>桑原 有未</t>
  </si>
  <si>
    <t>枕崎海の子テニスクラブ</t>
  </si>
  <si>
    <t xml:space="preserve">森　 </t>
  </si>
  <si>
    <t>森　 一稀</t>
  </si>
  <si>
    <t>中山　健仁</t>
  </si>
  <si>
    <t>サンタハウス</t>
  </si>
  <si>
    <t>BYE</t>
  </si>
  <si>
    <t>本田　</t>
  </si>
  <si>
    <t>末田　 遼</t>
  </si>
  <si>
    <t>本田　嵩稀</t>
  </si>
  <si>
    <t>岡崎　</t>
  </si>
  <si>
    <t>桑原　</t>
  </si>
  <si>
    <t>岡崎　亜美</t>
  </si>
  <si>
    <t>佐賀グリーンテニスクラブ</t>
  </si>
  <si>
    <t>桑原　　有未</t>
  </si>
  <si>
    <t>枕崎海の子TC米</t>
  </si>
  <si>
    <t>松田　</t>
  </si>
  <si>
    <t>中島　</t>
  </si>
  <si>
    <t>末吉　梨夏</t>
  </si>
  <si>
    <t>松田　明与</t>
  </si>
  <si>
    <t>中島　ゆりか</t>
  </si>
  <si>
    <t>藤川　</t>
  </si>
  <si>
    <t>矢﨑　</t>
  </si>
  <si>
    <t>籾木　</t>
  </si>
  <si>
    <t>藤川　咲季</t>
  </si>
  <si>
    <t>ベルテックス</t>
  </si>
  <si>
    <t>矢﨑　真衣</t>
  </si>
  <si>
    <t>籾木　歩美</t>
  </si>
  <si>
    <t>下池　</t>
  </si>
  <si>
    <t>下池　美珠々</t>
  </si>
  <si>
    <t>カミクラブ</t>
  </si>
  <si>
    <t>隈元　　志保</t>
  </si>
  <si>
    <t>野田　帆乃佳</t>
  </si>
  <si>
    <t>引地　</t>
  </si>
  <si>
    <t>引地　美結</t>
  </si>
  <si>
    <t>八尋　まなみ</t>
  </si>
  <si>
    <t>佐藤　未侑</t>
  </si>
  <si>
    <t>福田　</t>
  </si>
  <si>
    <t>寺田　</t>
  </si>
  <si>
    <t>深川　</t>
  </si>
  <si>
    <t>寺田　愛実</t>
  </si>
  <si>
    <t>深川　智愛</t>
  </si>
  <si>
    <t>伊集院Ｊクラブ</t>
  </si>
  <si>
    <t>芦浦　</t>
  </si>
  <si>
    <t>野田　百恵</t>
  </si>
  <si>
    <t>中山　瑛夢</t>
  </si>
  <si>
    <t>舛田　</t>
  </si>
  <si>
    <t>西芦谷</t>
  </si>
  <si>
    <t xml:space="preserve">中山 </t>
  </si>
  <si>
    <t>西芦谷　寿花</t>
  </si>
  <si>
    <t>中山 知佳</t>
  </si>
  <si>
    <t>仮屋　</t>
  </si>
  <si>
    <t>仮屋　萌々子</t>
  </si>
  <si>
    <t>富濱　慈子</t>
  </si>
  <si>
    <t>草野　友香</t>
  </si>
  <si>
    <t>新坂　</t>
  </si>
  <si>
    <t xml:space="preserve">村上 </t>
  </si>
  <si>
    <t>新坂　なつき</t>
  </si>
  <si>
    <t>村上 鈴</t>
  </si>
  <si>
    <t>甲斐　未央</t>
  </si>
  <si>
    <t>深川　桃花</t>
  </si>
  <si>
    <t>徳永　</t>
  </si>
  <si>
    <t>徳永　薫保</t>
  </si>
  <si>
    <t>吉村　果歩</t>
  </si>
  <si>
    <t>衛藤　</t>
  </si>
  <si>
    <t>南里　</t>
  </si>
  <si>
    <t>阿野山</t>
  </si>
  <si>
    <t>梶浦　</t>
  </si>
  <si>
    <t>南里　綾香</t>
  </si>
  <si>
    <t>阿野山　碧依</t>
  </si>
  <si>
    <t>梶浦　梨央</t>
  </si>
  <si>
    <t>英　　</t>
  </si>
  <si>
    <t>久保崎</t>
  </si>
  <si>
    <t>戸髙　</t>
  </si>
  <si>
    <t>伊敷台中</t>
  </si>
  <si>
    <t>久保崎　鈴菜</t>
  </si>
  <si>
    <t>戸髙　摩美</t>
  </si>
  <si>
    <t>中村　佑羽</t>
  </si>
  <si>
    <t>末吉　穂乃香</t>
  </si>
  <si>
    <t xml:space="preserve">城間 </t>
  </si>
  <si>
    <t>高柳　</t>
  </si>
  <si>
    <t xml:space="preserve">脇　 </t>
  </si>
  <si>
    <t>高柳　万貴</t>
  </si>
  <si>
    <t>脇　 香菜子</t>
  </si>
  <si>
    <t>野崎　</t>
  </si>
  <si>
    <t>八田　</t>
  </si>
  <si>
    <t>野崎　彰子</t>
  </si>
  <si>
    <t>八田　まい子</t>
  </si>
  <si>
    <t>郡　　風花</t>
  </si>
  <si>
    <t>竹之内</t>
  </si>
  <si>
    <t>白坂　</t>
  </si>
  <si>
    <t xml:space="preserve">山本 </t>
  </si>
  <si>
    <t>白坂　桃可</t>
  </si>
  <si>
    <t>山本 歩加</t>
  </si>
  <si>
    <t>安増　</t>
  </si>
  <si>
    <t>瀬戸山</t>
  </si>
  <si>
    <t>宇野　</t>
  </si>
  <si>
    <t>安増　篤史</t>
  </si>
  <si>
    <t>瀬戸山　敬太</t>
  </si>
  <si>
    <t>宇野　敦也</t>
  </si>
  <si>
    <t>BEKITT</t>
  </si>
  <si>
    <t xml:space="preserve">伊東 </t>
  </si>
  <si>
    <t>工藤　</t>
  </si>
  <si>
    <t>杉田　大輔</t>
  </si>
  <si>
    <t>伊東 啓輔</t>
  </si>
  <si>
    <t>工藤　弘基</t>
  </si>
  <si>
    <t>江頭　</t>
  </si>
  <si>
    <t xml:space="preserve">今村 </t>
  </si>
  <si>
    <t>尾前　</t>
  </si>
  <si>
    <t>江頭　奏匠</t>
  </si>
  <si>
    <t>今村 優悟</t>
  </si>
  <si>
    <t>ドリームTS</t>
  </si>
  <si>
    <t>尾前　勇向</t>
  </si>
  <si>
    <t>都城泉ヶ丘附属中学校</t>
  </si>
  <si>
    <t>藤井　</t>
  </si>
  <si>
    <t>黒川　</t>
  </si>
  <si>
    <t>藤井　俊吾</t>
  </si>
  <si>
    <t>TEAM　F</t>
  </si>
  <si>
    <t>染矢　和仁</t>
  </si>
  <si>
    <t>黒川　祐介</t>
  </si>
  <si>
    <t>BREAK</t>
  </si>
  <si>
    <t>宮下　</t>
  </si>
  <si>
    <t>田中　一</t>
  </si>
  <si>
    <t>宮下　耀　</t>
  </si>
  <si>
    <t>藤永 大真</t>
  </si>
  <si>
    <t>沖田　</t>
  </si>
  <si>
    <t>沖田　竣哉</t>
  </si>
  <si>
    <t>高柳　裕太</t>
  </si>
  <si>
    <t>木村　凌</t>
  </si>
  <si>
    <t>合戸　</t>
  </si>
  <si>
    <t>豊國　</t>
  </si>
  <si>
    <t>合戸　廉太朗</t>
  </si>
  <si>
    <t>豊國　想太</t>
  </si>
  <si>
    <t>井上　瑞樹</t>
  </si>
  <si>
    <t>上杉　</t>
  </si>
  <si>
    <t>福岡　</t>
  </si>
  <si>
    <t>比嘉　</t>
  </si>
  <si>
    <t>上杉　旬生</t>
  </si>
  <si>
    <t>福岡　大雅</t>
  </si>
  <si>
    <t>比嘉　理斗</t>
  </si>
  <si>
    <t>ＧｅｎＴＳ</t>
  </si>
  <si>
    <t>財前　</t>
  </si>
  <si>
    <t>下田　</t>
  </si>
  <si>
    <t xml:space="preserve">陣内 </t>
  </si>
  <si>
    <t>財前　達担</t>
  </si>
  <si>
    <t>下田　悠人</t>
  </si>
  <si>
    <t>陣内 洋柾</t>
  </si>
  <si>
    <t>チーム村雲</t>
  </si>
  <si>
    <t>白水　</t>
  </si>
  <si>
    <t>松下　</t>
  </si>
  <si>
    <t>米田　伊織</t>
  </si>
  <si>
    <t>ATA</t>
  </si>
  <si>
    <t>白水　聡一郎</t>
  </si>
  <si>
    <t>松下　侑豊</t>
  </si>
  <si>
    <t>吾田中</t>
  </si>
  <si>
    <t>西村　</t>
  </si>
  <si>
    <t xml:space="preserve">本　 </t>
  </si>
  <si>
    <t>西村　大誠</t>
  </si>
  <si>
    <t>友枝 健</t>
  </si>
  <si>
    <t>本　 緋色</t>
  </si>
  <si>
    <t>九州国際テニスクラブ</t>
  </si>
  <si>
    <t>蛯原　</t>
  </si>
  <si>
    <t>田代　</t>
  </si>
  <si>
    <t>本田　貴大</t>
  </si>
  <si>
    <t>蛯原　悠介</t>
  </si>
  <si>
    <t>田代　翔</t>
  </si>
  <si>
    <t>鹿屋ジュニア</t>
  </si>
  <si>
    <t>出来　</t>
  </si>
  <si>
    <t>出来　浩晃</t>
  </si>
  <si>
    <t>グレイルクエスト</t>
  </si>
  <si>
    <t>中山　圭輔</t>
  </si>
  <si>
    <t>小林Ｊｒ．テニス</t>
  </si>
  <si>
    <t>吉田　大樹</t>
  </si>
  <si>
    <t>御山　</t>
  </si>
  <si>
    <t>奥田　</t>
  </si>
  <si>
    <t>小玉　</t>
  </si>
  <si>
    <t>菊池北中学校</t>
  </si>
  <si>
    <t>奥田　　健</t>
  </si>
  <si>
    <t>小玉　翔</t>
  </si>
  <si>
    <t xml:space="preserve">岡村 </t>
  </si>
  <si>
    <t>秀島　</t>
  </si>
  <si>
    <t>川越　</t>
  </si>
  <si>
    <t>岡村 浩太</t>
  </si>
  <si>
    <t>徳之島　</t>
  </si>
  <si>
    <t>秀島　伸太郎</t>
  </si>
  <si>
    <t>川越　絢恭</t>
  </si>
  <si>
    <t>ベアーズJr</t>
  </si>
  <si>
    <t xml:space="preserve">和田 </t>
  </si>
  <si>
    <t>近藤　</t>
  </si>
  <si>
    <t>和田 晃紀</t>
  </si>
  <si>
    <t>クリーンビレッジTC</t>
  </si>
  <si>
    <t>名越　光</t>
  </si>
  <si>
    <t>近藤　祐紀</t>
  </si>
  <si>
    <t>宮本　</t>
  </si>
  <si>
    <t>佐藤　祥次</t>
  </si>
  <si>
    <t>宮本　周作</t>
  </si>
  <si>
    <t>帖佐　智也</t>
  </si>
  <si>
    <t>森部　</t>
  </si>
  <si>
    <t>小泉　</t>
  </si>
  <si>
    <t>内倉　</t>
  </si>
  <si>
    <t>森部　惟一朗</t>
  </si>
  <si>
    <t>小泉　亮太</t>
  </si>
  <si>
    <t>内倉　鉄平</t>
  </si>
  <si>
    <t>溝口　</t>
  </si>
  <si>
    <t>早稲田佐賀中学</t>
  </si>
  <si>
    <t>福田　瑛人</t>
  </si>
  <si>
    <t>溝口　凱斗</t>
  </si>
  <si>
    <t>長尾　</t>
  </si>
  <si>
    <t xml:space="preserve">北林 </t>
  </si>
  <si>
    <t>長尾　成彰</t>
  </si>
  <si>
    <t>北林 亜斗夢</t>
  </si>
  <si>
    <t>松尾　三太</t>
  </si>
  <si>
    <t>浜田　</t>
  </si>
  <si>
    <t>宇都宮　魁</t>
  </si>
  <si>
    <t>甲斐　拓真</t>
  </si>
  <si>
    <t>ドリーム　TS</t>
  </si>
  <si>
    <t>浜田　大志</t>
  </si>
  <si>
    <t>安楽　</t>
  </si>
  <si>
    <t>安楽　亮佑</t>
  </si>
  <si>
    <t>井上　諒風</t>
  </si>
  <si>
    <t>堀口　来夢</t>
  </si>
  <si>
    <t>橋川　</t>
  </si>
  <si>
    <t>石田　</t>
  </si>
  <si>
    <t xml:space="preserve">川路 </t>
  </si>
  <si>
    <t>橋川　泰典</t>
  </si>
  <si>
    <t>石田　　充</t>
  </si>
  <si>
    <t>川路 廉</t>
  </si>
  <si>
    <t>伊敷台中学校</t>
  </si>
  <si>
    <t>本　将</t>
  </si>
  <si>
    <t>椎葉　</t>
  </si>
  <si>
    <t>倉原　</t>
  </si>
  <si>
    <t>本　将幸</t>
  </si>
  <si>
    <t>椎葉　瑛</t>
  </si>
  <si>
    <t>倉原　大知</t>
  </si>
  <si>
    <t>大分スポーツ公園</t>
  </si>
  <si>
    <t>柏本　</t>
  </si>
  <si>
    <t>甲斐　直登</t>
  </si>
  <si>
    <t>下田　康晴</t>
  </si>
  <si>
    <t>柏本　大知</t>
  </si>
  <si>
    <t>エアポート</t>
  </si>
  <si>
    <t>本 　</t>
  </si>
  <si>
    <t>油山テニスクラブ</t>
  </si>
  <si>
    <t>北九州ウエストサイドＴＣ</t>
  </si>
  <si>
    <t>本 　将幸</t>
  </si>
  <si>
    <t>今村　</t>
  </si>
  <si>
    <t>友枝  健</t>
  </si>
  <si>
    <t>川路  廉</t>
  </si>
  <si>
    <t xml:space="preserve">福田 </t>
  </si>
  <si>
    <t>脇　香</t>
  </si>
  <si>
    <t>英　凪</t>
  </si>
  <si>
    <t xml:space="preserve">山田 </t>
  </si>
  <si>
    <t>牧田　</t>
  </si>
  <si>
    <t>鳳凰高校</t>
  </si>
  <si>
    <t>牧田　昂也</t>
  </si>
  <si>
    <t>山本 浩平</t>
  </si>
  <si>
    <t>井口　</t>
  </si>
  <si>
    <t>山下　</t>
  </si>
  <si>
    <t>大渡　洸明</t>
  </si>
  <si>
    <t>西紫原中</t>
  </si>
  <si>
    <t>山下　翔生</t>
  </si>
  <si>
    <t>高橋　</t>
  </si>
  <si>
    <t>山本　</t>
  </si>
  <si>
    <t>津川　</t>
  </si>
  <si>
    <t>山本　草太</t>
  </si>
  <si>
    <t>津川　大地</t>
  </si>
  <si>
    <t>東　侑</t>
  </si>
  <si>
    <t>瀬戸口</t>
  </si>
  <si>
    <t>別府　</t>
  </si>
  <si>
    <t>藤井　勇作</t>
  </si>
  <si>
    <t>瀬戸口　弘樹</t>
  </si>
  <si>
    <t>別府　龍之介</t>
  </si>
  <si>
    <t>岡本　</t>
  </si>
  <si>
    <t>原江　</t>
  </si>
  <si>
    <t>高垣　</t>
  </si>
  <si>
    <t>フジジュニア</t>
  </si>
  <si>
    <t>原江　駿</t>
  </si>
  <si>
    <t>テニスＤＩＶＯ</t>
  </si>
  <si>
    <t>高垣　遼也</t>
  </si>
  <si>
    <t>エリート　Ｐ．　Ｊｒ．</t>
  </si>
  <si>
    <t xml:space="preserve">萬福 </t>
  </si>
  <si>
    <t>村永　</t>
  </si>
  <si>
    <t>萬福 健太郎</t>
  </si>
  <si>
    <t>井口　拓海</t>
  </si>
  <si>
    <t>村永　龍星</t>
  </si>
  <si>
    <t>池田中</t>
  </si>
  <si>
    <t>高橋　翔</t>
  </si>
  <si>
    <t>春山　亮太</t>
  </si>
  <si>
    <t xml:space="preserve">上村 </t>
  </si>
  <si>
    <t xml:space="preserve">鄭  </t>
  </si>
  <si>
    <t>上村 大地</t>
  </si>
  <si>
    <t>小野　祐嗣</t>
  </si>
  <si>
    <t>森　 龍翔</t>
  </si>
  <si>
    <t>吉田　拓海</t>
  </si>
  <si>
    <t>川越　玲恭</t>
  </si>
  <si>
    <t>小林　</t>
  </si>
  <si>
    <t xml:space="preserve">北川 </t>
  </si>
  <si>
    <t>林田　</t>
  </si>
  <si>
    <t>北川 竜一</t>
  </si>
  <si>
    <t>林田　　星馬</t>
  </si>
  <si>
    <t>上野　</t>
  </si>
  <si>
    <t>佐原　</t>
  </si>
  <si>
    <t>渡部　</t>
  </si>
  <si>
    <t>佐原　潤哉</t>
  </si>
  <si>
    <t>渡部　理久</t>
  </si>
  <si>
    <t>川俣　</t>
  </si>
  <si>
    <t>富山　</t>
  </si>
  <si>
    <t>林田　誠　</t>
  </si>
  <si>
    <t>アリムラTA</t>
  </si>
  <si>
    <t>川俣　航平</t>
  </si>
  <si>
    <t>富山　敦之</t>
  </si>
  <si>
    <t>奥本　</t>
  </si>
  <si>
    <t>福島　</t>
  </si>
  <si>
    <t>川口　桃佳</t>
  </si>
  <si>
    <t>猪野　ひなた</t>
  </si>
  <si>
    <t>奥本　萌美</t>
  </si>
  <si>
    <t>福島　瑛実</t>
  </si>
  <si>
    <t xml:space="preserve">出口 </t>
  </si>
  <si>
    <t>吉永　</t>
  </si>
  <si>
    <t>橋川　紗也子</t>
  </si>
  <si>
    <t>出口 みなみ</t>
  </si>
  <si>
    <t>吉永　汐里</t>
  </si>
  <si>
    <t xml:space="preserve">河原 </t>
  </si>
  <si>
    <t>迫田　</t>
  </si>
  <si>
    <t>河原 未佳</t>
  </si>
  <si>
    <t>ドリームＴ.Ｓ</t>
  </si>
  <si>
    <t>迫田　真菜</t>
  </si>
  <si>
    <t>チームﾐﾘｵﾝ</t>
  </si>
  <si>
    <t>吉田　ひかり</t>
  </si>
  <si>
    <t>平原　</t>
  </si>
  <si>
    <t>宮田　</t>
  </si>
  <si>
    <t>倉原　真帆</t>
  </si>
  <si>
    <t>宮田　佳奈</t>
  </si>
  <si>
    <t>高元　</t>
  </si>
  <si>
    <t>伊東　</t>
  </si>
  <si>
    <t>高元　里奈</t>
  </si>
  <si>
    <t>伊東　詩織</t>
  </si>
  <si>
    <t>三小田</t>
  </si>
  <si>
    <t>野田　楓佳</t>
  </si>
  <si>
    <t>末吉　萌華</t>
  </si>
  <si>
    <t>川本　</t>
  </si>
  <si>
    <t>川本　桃子</t>
  </si>
  <si>
    <t>ドーリムTS</t>
  </si>
  <si>
    <t>河野　侑佳</t>
  </si>
  <si>
    <t>泉ヶ丘高校</t>
  </si>
  <si>
    <t>黒木　和佳</t>
  </si>
  <si>
    <t xml:space="preserve">藤井 </t>
  </si>
  <si>
    <t>藤井 勇作</t>
  </si>
  <si>
    <t>ＴＥＡＭ．Ｆ</t>
  </si>
  <si>
    <t>道本　</t>
  </si>
  <si>
    <t>西芝原中</t>
  </si>
  <si>
    <t>道本　亮平</t>
  </si>
  <si>
    <t>小泉　裕暉</t>
  </si>
  <si>
    <t>エリートＰ</t>
  </si>
  <si>
    <t>布施　</t>
  </si>
  <si>
    <t>Rindaかのや</t>
  </si>
  <si>
    <t>布施　大地</t>
  </si>
  <si>
    <t>高橋　 翔</t>
  </si>
  <si>
    <t xml:space="preserve">川本 </t>
  </si>
  <si>
    <t>川本 桃子</t>
  </si>
  <si>
    <t>成松　</t>
  </si>
  <si>
    <t>川添　</t>
  </si>
  <si>
    <t>芝原　</t>
  </si>
  <si>
    <t>成松　智希</t>
  </si>
  <si>
    <t>川添　浩太郎</t>
  </si>
  <si>
    <t>宮崎第一高校</t>
  </si>
  <si>
    <t>芝原　勝太</t>
  </si>
  <si>
    <t>鹿屋農業高校</t>
  </si>
  <si>
    <t>池之上</t>
  </si>
  <si>
    <t>日髙　</t>
  </si>
  <si>
    <t>杉山　</t>
  </si>
  <si>
    <t>日髙　雄大</t>
  </si>
  <si>
    <t>杉山　茂</t>
  </si>
  <si>
    <t>日南高校</t>
  </si>
  <si>
    <t>陣内　</t>
  </si>
  <si>
    <t xml:space="preserve">荒巻 </t>
  </si>
  <si>
    <t>田井　</t>
  </si>
  <si>
    <t>陣内　優</t>
  </si>
  <si>
    <t>日向学院高校</t>
  </si>
  <si>
    <t>荒巻 巧</t>
  </si>
  <si>
    <t>田井　智大</t>
  </si>
  <si>
    <t xml:space="preserve">田中 </t>
  </si>
  <si>
    <t>荒武　</t>
  </si>
  <si>
    <t>留野　</t>
  </si>
  <si>
    <t>荒武　祐也</t>
  </si>
  <si>
    <t>留野　僚也</t>
  </si>
  <si>
    <t>大橋　</t>
  </si>
  <si>
    <t>麻生　</t>
  </si>
  <si>
    <t>栗田　</t>
  </si>
  <si>
    <t>大橋　克弥</t>
  </si>
  <si>
    <t>麻生　健太</t>
  </si>
  <si>
    <t>野元　</t>
  </si>
  <si>
    <t xml:space="preserve">五條 </t>
  </si>
  <si>
    <t xml:space="preserve">深川 </t>
  </si>
  <si>
    <t>野元　大輔</t>
  </si>
  <si>
    <t>五條 量寿</t>
  </si>
  <si>
    <t>深川 敬弘</t>
  </si>
  <si>
    <t>伊集院高校クラブ</t>
  </si>
  <si>
    <t xml:space="preserve">阿部 </t>
  </si>
  <si>
    <t>村橋　</t>
  </si>
  <si>
    <t>阿部 和矢</t>
  </si>
  <si>
    <t>村橋　恭平</t>
  </si>
  <si>
    <t>吉田　凌樹</t>
  </si>
  <si>
    <t>西ノ村</t>
  </si>
  <si>
    <t xml:space="preserve">小原 </t>
  </si>
  <si>
    <t>原口　</t>
  </si>
  <si>
    <t>西ノ村　尚也</t>
  </si>
  <si>
    <t>飯野高校</t>
  </si>
  <si>
    <t>原口　祐一</t>
  </si>
  <si>
    <t xml:space="preserve">齊籐 </t>
  </si>
  <si>
    <t>頴川　</t>
  </si>
  <si>
    <t>田中　啓太</t>
  </si>
  <si>
    <t>齊籐 直紀</t>
  </si>
  <si>
    <t>頴川　大輝</t>
  </si>
  <si>
    <t xml:space="preserve">曽木 </t>
  </si>
  <si>
    <t>松原　</t>
  </si>
  <si>
    <t>水口　</t>
  </si>
  <si>
    <t>曽木 翔太</t>
  </si>
  <si>
    <t>鹿児島工業高校</t>
  </si>
  <si>
    <t>松原　孝志</t>
  </si>
  <si>
    <t>水口　貴博</t>
  </si>
  <si>
    <t>鹿屋高校</t>
  </si>
  <si>
    <t xml:space="preserve">澁田 </t>
  </si>
  <si>
    <t>堀本　</t>
  </si>
  <si>
    <t>堀本　衛</t>
  </si>
  <si>
    <t>黒木　直</t>
  </si>
  <si>
    <t xml:space="preserve">内田 </t>
  </si>
  <si>
    <t>内田 　翔</t>
  </si>
  <si>
    <t>荒巻  巧</t>
  </si>
  <si>
    <t>相良　</t>
  </si>
  <si>
    <t>福留　</t>
  </si>
  <si>
    <t>今富　</t>
  </si>
  <si>
    <t xml:space="preserve">西　 </t>
  </si>
  <si>
    <t>ＢＹＥ</t>
  </si>
  <si>
    <t>染矢　志帆子</t>
  </si>
  <si>
    <t>西　 紗綾</t>
  </si>
  <si>
    <t>棄権</t>
  </si>
  <si>
    <r>
      <t>w</t>
    </r>
    <r>
      <rPr>
        <sz val="11"/>
        <rFont val="ＭＳ Ｐゴシック"/>
        <family val="0"/>
      </rPr>
      <t>o</t>
    </r>
  </si>
  <si>
    <r>
      <t>6</t>
    </r>
    <r>
      <rPr>
        <sz val="11"/>
        <rFont val="ＭＳ Ｐゴシック"/>
        <family val="0"/>
      </rPr>
      <t>(4)</t>
    </r>
  </si>
  <si>
    <r>
      <t>w</t>
    </r>
    <r>
      <rPr>
        <sz val="11"/>
        <rFont val="ＭＳ Ｐゴシック"/>
        <family val="0"/>
      </rPr>
      <t>o</t>
    </r>
  </si>
  <si>
    <t>西　　紗綾</t>
  </si>
  <si>
    <t>染矢志帆子</t>
  </si>
  <si>
    <t>宮崎商業高校</t>
  </si>
  <si>
    <t>宮崎日大高校</t>
  </si>
  <si>
    <t>泉ヶ丘　高校</t>
  </si>
  <si>
    <t>福留　夏美</t>
  </si>
  <si>
    <t>西</t>
  </si>
  <si>
    <t>染矢志帆子</t>
  </si>
  <si>
    <t>染矢</t>
  </si>
  <si>
    <t>郡司　裕美</t>
  </si>
  <si>
    <t>郡司　</t>
  </si>
  <si>
    <t>富永　里穂</t>
  </si>
  <si>
    <t>富永</t>
  </si>
  <si>
    <t>今富　七絵</t>
  </si>
  <si>
    <t>今富</t>
  </si>
  <si>
    <t>福留　夏美</t>
  </si>
  <si>
    <t>福留</t>
  </si>
  <si>
    <t>相良　麻帆</t>
  </si>
  <si>
    <t>相良</t>
  </si>
  <si>
    <t>松尾　彩美</t>
  </si>
  <si>
    <t>松尾</t>
  </si>
  <si>
    <t>今富　七絵</t>
  </si>
  <si>
    <t>松尾　彩美</t>
  </si>
  <si>
    <t>西　　紗綾</t>
  </si>
  <si>
    <t>富永　里穂</t>
  </si>
  <si>
    <t>相良　麻帆</t>
  </si>
  <si>
    <r>
      <t>w</t>
    </r>
    <r>
      <rPr>
        <sz val="11"/>
        <rFont val="ＭＳ Ｐゴシック"/>
        <family val="0"/>
      </rPr>
      <t>o</t>
    </r>
  </si>
  <si>
    <t>●</t>
  </si>
  <si>
    <t>●</t>
  </si>
  <si>
    <t>稲田　颯太郎</t>
  </si>
  <si>
    <t>シーガイア</t>
  </si>
  <si>
    <t>末吉　鼓太朗</t>
  </si>
  <si>
    <t>御山　颯郎</t>
  </si>
  <si>
    <t>御山　颯郎</t>
  </si>
  <si>
    <t>菊池北中学校</t>
  </si>
  <si>
    <t>ドリームTS</t>
  </si>
  <si>
    <t>ドリームTS</t>
  </si>
  <si>
    <t>アサヒ緑健久山テニス倶楽部</t>
  </si>
  <si>
    <t>ORION.TS</t>
  </si>
  <si>
    <t>ORION.TS</t>
  </si>
  <si>
    <t>黒木　千里</t>
  </si>
  <si>
    <t>黒木　千里</t>
  </si>
  <si>
    <r>
      <t>6</t>
    </r>
    <r>
      <rPr>
        <sz val="11"/>
        <rFont val="ＭＳ Ｐゴシック"/>
        <family val="0"/>
      </rPr>
      <t>(6)</t>
    </r>
  </si>
  <si>
    <t>須佐　真優</t>
  </si>
  <si>
    <t>須佐　真優</t>
  </si>
  <si>
    <t>岡﨑　亜美</t>
  </si>
  <si>
    <t>岡﨑　亜美</t>
  </si>
  <si>
    <t>友枝 愛</t>
  </si>
  <si>
    <t>友枝 愛</t>
  </si>
  <si>
    <t>栗山　侑子</t>
  </si>
  <si>
    <t>栗山　侑子</t>
  </si>
  <si>
    <t>太閤テニスクラブ</t>
  </si>
  <si>
    <t>NJT</t>
  </si>
  <si>
    <t>NJT</t>
  </si>
  <si>
    <t>延岡ロイヤルＪr</t>
  </si>
  <si>
    <t>延岡ロイヤルＪr</t>
  </si>
  <si>
    <t>佐賀ＧＴＣ</t>
  </si>
  <si>
    <t>佐賀ＧＴＣ</t>
  </si>
  <si>
    <t>橋本　翔弥</t>
  </si>
  <si>
    <t>橋本　翔弥</t>
  </si>
  <si>
    <t>森田　拓統</t>
  </si>
  <si>
    <t>森田　拓統</t>
  </si>
  <si>
    <t>下地 奈緒</t>
  </si>
  <si>
    <t>下地 奈緒</t>
  </si>
  <si>
    <t>栗山</t>
  </si>
  <si>
    <t>大渡　菫</t>
  </si>
  <si>
    <t>大渡</t>
  </si>
  <si>
    <t>米田　利玖</t>
  </si>
  <si>
    <t>グランディール</t>
  </si>
  <si>
    <t>グランディール</t>
  </si>
  <si>
    <t>山崎　広耀</t>
  </si>
  <si>
    <t>山崎　広耀</t>
  </si>
  <si>
    <t>枕崎海の子TC</t>
  </si>
  <si>
    <t>枕崎海の子TC</t>
  </si>
  <si>
    <t>福岡パシフィックＴＡ</t>
  </si>
  <si>
    <t>福岡パシフィックＴＡ</t>
  </si>
  <si>
    <t>チームミリオン</t>
  </si>
  <si>
    <t>デン　正希</t>
  </si>
  <si>
    <t>デン</t>
  </si>
  <si>
    <t>橋本</t>
  </si>
  <si>
    <t>辻井　公子</t>
  </si>
  <si>
    <t>ラフ</t>
  </si>
  <si>
    <t>ラフ</t>
  </si>
  <si>
    <t>進藤　万里依</t>
  </si>
  <si>
    <t>油山ＴＣ</t>
  </si>
  <si>
    <t>西　萌花</t>
  </si>
  <si>
    <t>西　萌花</t>
  </si>
  <si>
    <t>ドリームＴＳ</t>
  </si>
  <si>
    <t>ドリームＴＳ</t>
  </si>
  <si>
    <t>矢野　　有紗美</t>
  </si>
  <si>
    <t>イワキリJr</t>
  </si>
  <si>
    <t>イワキリJr</t>
  </si>
  <si>
    <t>田中　なずな</t>
  </si>
  <si>
    <t>ラフ</t>
  </si>
  <si>
    <t>横松　さくら</t>
  </si>
  <si>
    <t>横松　さくら</t>
  </si>
  <si>
    <t>油山ＴＣ</t>
  </si>
  <si>
    <t>川口　夏実</t>
  </si>
  <si>
    <t>川口　夏実</t>
  </si>
  <si>
    <t>横松　さくら</t>
  </si>
  <si>
    <t>元山　未優</t>
  </si>
  <si>
    <t>草野　京香</t>
  </si>
  <si>
    <t>筑紫野JTA</t>
  </si>
  <si>
    <t>筑紫野JTA</t>
  </si>
  <si>
    <t>草野</t>
  </si>
  <si>
    <t>野田　成佑</t>
  </si>
  <si>
    <t>大分J　ｒ</t>
  </si>
  <si>
    <t>大分J　ｒ</t>
  </si>
  <si>
    <t>森脇　幸星</t>
  </si>
  <si>
    <t>森脇　幸星</t>
  </si>
  <si>
    <t>RINDAかのや</t>
  </si>
  <si>
    <t>RINDAかのや</t>
  </si>
  <si>
    <t>井上　亜希斗</t>
  </si>
  <si>
    <t>井上　亜希斗</t>
  </si>
  <si>
    <t>合澤　彰朗</t>
  </si>
  <si>
    <t>合澤　彰朗</t>
  </si>
  <si>
    <t>日南ＴＣジュニア</t>
  </si>
  <si>
    <t>須佐　優翔</t>
  </si>
  <si>
    <t>須佐　優翔</t>
  </si>
  <si>
    <t>合澤</t>
  </si>
  <si>
    <t>草野　京香</t>
  </si>
  <si>
    <t>久保　晃平</t>
  </si>
  <si>
    <t>久保　晃平</t>
  </si>
  <si>
    <t>河野　豊</t>
  </si>
  <si>
    <t>河野　豊</t>
  </si>
  <si>
    <t>河野</t>
  </si>
  <si>
    <t>末田　悠</t>
  </si>
  <si>
    <t>末田　悠</t>
  </si>
  <si>
    <t>辻井　公子</t>
  </si>
  <si>
    <t>辻井</t>
  </si>
  <si>
    <t>野田　成佑</t>
  </si>
  <si>
    <t>野田</t>
  </si>
  <si>
    <r>
      <t>6</t>
    </r>
    <r>
      <rPr>
        <sz val="11"/>
        <rFont val="ＭＳ Ｐゴシック"/>
        <family val="0"/>
      </rPr>
      <t>(5)</t>
    </r>
  </si>
  <si>
    <t>6(5)</t>
  </si>
  <si>
    <t>岡﨑</t>
  </si>
  <si>
    <t>米田　利玖</t>
  </si>
  <si>
    <t>米田</t>
  </si>
  <si>
    <t>上杉　旬生</t>
  </si>
  <si>
    <t>上杉　旬生</t>
  </si>
  <si>
    <t>油山ＴＣ</t>
  </si>
  <si>
    <t>栗山　拓也</t>
  </si>
  <si>
    <t>早稲田佐賀中学</t>
  </si>
  <si>
    <t>早稲田佐賀中学</t>
  </si>
  <si>
    <t>安増　篤史</t>
  </si>
  <si>
    <t>甲斐　直登</t>
  </si>
  <si>
    <t>ドリーム　TS</t>
  </si>
  <si>
    <t>ドリーム　TS</t>
  </si>
  <si>
    <t>安増　篤史</t>
  </si>
  <si>
    <t>安増</t>
  </si>
  <si>
    <t>合戸　廉太朗</t>
  </si>
  <si>
    <t>長尾　成彰</t>
  </si>
  <si>
    <t>長尾　成彰</t>
  </si>
  <si>
    <t>長尾　</t>
  </si>
  <si>
    <t>ORION.TS</t>
  </si>
  <si>
    <t>御山　颯郎</t>
  </si>
  <si>
    <t>御山</t>
  </si>
  <si>
    <t>栗山　拓也</t>
  </si>
  <si>
    <t>澁田 大樹</t>
  </si>
  <si>
    <t>澁田 大樹</t>
  </si>
  <si>
    <t>池之上 理宇</t>
  </si>
  <si>
    <t>鳳凰高校</t>
  </si>
  <si>
    <t>鳳凰高校</t>
  </si>
  <si>
    <t>栗田　健太</t>
  </si>
  <si>
    <t>小原 尚晃</t>
  </si>
  <si>
    <t>齊籐 直紀</t>
  </si>
  <si>
    <t>鳳凰高校</t>
  </si>
  <si>
    <t>栗田　健太</t>
  </si>
  <si>
    <t>栗田　健太</t>
  </si>
  <si>
    <t>齊籐 直紀</t>
  </si>
  <si>
    <t>齊籐 直紀</t>
  </si>
  <si>
    <t>鳳凰高校</t>
  </si>
  <si>
    <t>田中 皓大</t>
  </si>
  <si>
    <t>阿部 和矢</t>
  </si>
  <si>
    <t>池之上 理宇</t>
  </si>
  <si>
    <t>池之上</t>
  </si>
  <si>
    <t>栗田</t>
  </si>
  <si>
    <t>田中 皓大</t>
  </si>
  <si>
    <t>田中</t>
  </si>
  <si>
    <t>西　</t>
  </si>
  <si>
    <r>
      <t>w</t>
    </r>
    <r>
      <rPr>
        <sz val="11"/>
        <rFont val="ＭＳ Ｐゴシック"/>
        <family val="0"/>
      </rPr>
      <t>o</t>
    </r>
  </si>
  <si>
    <t>黒木　千里</t>
  </si>
  <si>
    <t>黒木</t>
  </si>
  <si>
    <t>山崎</t>
  </si>
  <si>
    <t>春山　慶太</t>
  </si>
  <si>
    <t>春山</t>
  </si>
  <si>
    <t>末田　 遼</t>
  </si>
  <si>
    <t>末田</t>
  </si>
  <si>
    <t>阿多　竜也</t>
  </si>
  <si>
    <t>阿多</t>
  </si>
  <si>
    <t>森　 一稀</t>
  </si>
  <si>
    <t>森</t>
  </si>
  <si>
    <t>清松　直人</t>
  </si>
  <si>
    <t>清松　</t>
  </si>
  <si>
    <t>橋本　張智佳</t>
  </si>
  <si>
    <t>小野　宗一郎</t>
  </si>
  <si>
    <t>小野</t>
  </si>
  <si>
    <t>井上　隆也</t>
  </si>
  <si>
    <t>井上</t>
  </si>
  <si>
    <t>岡崎　亜美</t>
  </si>
  <si>
    <t>岡崎　亜美</t>
  </si>
  <si>
    <t>佐賀グリーンテニスクラブ</t>
  </si>
  <si>
    <t>栗山　侑子</t>
  </si>
  <si>
    <t>松尾　香音</t>
  </si>
  <si>
    <t>松尾　香音</t>
  </si>
  <si>
    <t>樹の里</t>
  </si>
  <si>
    <t>樹の里</t>
  </si>
  <si>
    <t>今村　優悟</t>
  </si>
  <si>
    <t>ドリームＴＳ</t>
  </si>
  <si>
    <t>井上　諒風</t>
  </si>
  <si>
    <t>藤永 大真</t>
  </si>
  <si>
    <t>長崎ゼロックスTC</t>
  </si>
  <si>
    <t>長崎ゼロックスTC</t>
  </si>
  <si>
    <t>福田 瑛人</t>
  </si>
  <si>
    <t>TEAM　F</t>
  </si>
  <si>
    <t>TEAM　F</t>
  </si>
  <si>
    <t>田中 皓大</t>
  </si>
  <si>
    <t>川添　浩太郎</t>
  </si>
  <si>
    <t>池之上理宇</t>
  </si>
  <si>
    <t>池之上理宇</t>
  </si>
  <si>
    <t>小原 尚晃</t>
  </si>
  <si>
    <t>小原 尚晃</t>
  </si>
  <si>
    <t>澁田 大樹</t>
  </si>
  <si>
    <t>五條 量寿</t>
  </si>
  <si>
    <t>五條 量寿</t>
  </si>
  <si>
    <t>今村　優悟</t>
  </si>
  <si>
    <t>井上　諒風</t>
  </si>
  <si>
    <t>比嘉 恭伽</t>
  </si>
  <si>
    <t>須佐</t>
  </si>
  <si>
    <t>小原</t>
  </si>
  <si>
    <t>今村　優悟</t>
  </si>
  <si>
    <t>御山　颯郎</t>
  </si>
  <si>
    <t>栗山　拓也</t>
  </si>
  <si>
    <t>福田 瑛人</t>
  </si>
  <si>
    <t>森部惟一朗</t>
  </si>
  <si>
    <t>アサヒ緑健久山テニス倶楽部</t>
  </si>
  <si>
    <t>北九州ウエストサイドテニスクラブ</t>
  </si>
  <si>
    <t>藤本海月</t>
  </si>
  <si>
    <t>友枝 愛</t>
  </si>
  <si>
    <t>春山慶太</t>
  </si>
  <si>
    <t>米田　利玖</t>
  </si>
  <si>
    <t>河野　豊</t>
  </si>
  <si>
    <t>末田　悠</t>
  </si>
  <si>
    <t>久保　晃平</t>
  </si>
  <si>
    <t>川口　夏実</t>
  </si>
  <si>
    <t>進藤万里依</t>
  </si>
  <si>
    <t>元山　未優</t>
  </si>
  <si>
    <t>アサヒ緑健久山テニス倶楽部</t>
  </si>
  <si>
    <t>池之上 理宇</t>
  </si>
  <si>
    <t>田中 皓大</t>
  </si>
  <si>
    <t>栗田　健太</t>
  </si>
  <si>
    <t>澁田 大樹</t>
  </si>
  <si>
    <t>小原 尚晃</t>
  </si>
  <si>
    <t>池之上理宇</t>
  </si>
  <si>
    <r>
      <t>w</t>
    </r>
    <r>
      <rPr>
        <sz val="11"/>
        <rFont val="ＭＳ Ｐゴシック"/>
        <family val="0"/>
      </rPr>
      <t>o</t>
    </r>
  </si>
  <si>
    <t>荒巻 巧</t>
  </si>
  <si>
    <t>●</t>
  </si>
  <si>
    <t>萬福 健太郎</t>
  </si>
  <si>
    <t>春山　亮太</t>
  </si>
  <si>
    <t>大渡　洸明</t>
  </si>
  <si>
    <t>大渡　洸明</t>
  </si>
  <si>
    <t>吉田　拓海</t>
  </si>
  <si>
    <t>吉田　拓海</t>
  </si>
  <si>
    <t>山田 尚征</t>
  </si>
  <si>
    <t>山田 尚征</t>
  </si>
  <si>
    <t>鄭   直喜</t>
  </si>
  <si>
    <t>鄭   直喜</t>
  </si>
  <si>
    <t>東　 侑磨</t>
  </si>
  <si>
    <t>東　 侑磨</t>
  </si>
  <si>
    <t>森脇　亮太</t>
  </si>
  <si>
    <t>森脇　亮太</t>
  </si>
  <si>
    <t>春山　亮太</t>
  </si>
  <si>
    <t>福島　瑛実</t>
  </si>
  <si>
    <t>福島　瑛実</t>
  </si>
  <si>
    <t>伊東　詩織</t>
  </si>
  <si>
    <t>伊東　詩織</t>
  </si>
  <si>
    <t>橋川　紗也子</t>
  </si>
  <si>
    <t>吉田　ひかり</t>
  </si>
  <si>
    <t>ライジングサンHJC</t>
  </si>
  <si>
    <t>TEAM　F</t>
  </si>
  <si>
    <t>TEAM　F</t>
  </si>
  <si>
    <t>河原 未佳</t>
  </si>
  <si>
    <t>川本 桃子</t>
  </si>
  <si>
    <t>川本 桃子</t>
  </si>
  <si>
    <t>橋川</t>
  </si>
  <si>
    <t>吉田</t>
  </si>
  <si>
    <t>山田</t>
  </si>
  <si>
    <t>鄭   直喜</t>
  </si>
  <si>
    <t xml:space="preserve">鄭 </t>
  </si>
  <si>
    <t>川口　桃佳</t>
  </si>
  <si>
    <t>平原　美咲</t>
  </si>
  <si>
    <t>平原　美咲</t>
  </si>
  <si>
    <t>山口　あやみ</t>
  </si>
  <si>
    <t>三小田　友香</t>
  </si>
  <si>
    <t>橋本　幸香</t>
  </si>
  <si>
    <t>平原　美咲</t>
  </si>
  <si>
    <t>橋本　幸香</t>
  </si>
  <si>
    <t>橋本　幸香</t>
  </si>
  <si>
    <t>吉田　ひかり</t>
  </si>
  <si>
    <t>吉田　ひかり</t>
  </si>
  <si>
    <t>有明グリーンＴＣ</t>
  </si>
  <si>
    <t>エアポートテニスクラブ</t>
  </si>
  <si>
    <t>エアポートテニスクラブ</t>
  </si>
  <si>
    <t>平原</t>
  </si>
  <si>
    <t>橋川　紗也子</t>
  </si>
  <si>
    <t>山口　あやみ</t>
  </si>
  <si>
    <t>福岡パシフィックＴＡ</t>
  </si>
  <si>
    <t>橋川</t>
  </si>
  <si>
    <t>井口　仁平</t>
  </si>
  <si>
    <t>高橋　睦朗</t>
  </si>
  <si>
    <t>東　侑磨</t>
  </si>
  <si>
    <t>岡本　遼介</t>
  </si>
  <si>
    <t>鄭  直喜</t>
  </si>
  <si>
    <t>鄭  直喜</t>
  </si>
  <si>
    <t>矢野　雅己</t>
  </si>
  <si>
    <t>矢野　雅己</t>
  </si>
  <si>
    <t>小林　龍之輔</t>
  </si>
  <si>
    <t>上野　健吾</t>
  </si>
  <si>
    <t>林田　誠　</t>
  </si>
  <si>
    <r>
      <t>6</t>
    </r>
    <r>
      <rPr>
        <sz val="11"/>
        <rFont val="ＭＳ Ｐゴシック"/>
        <family val="0"/>
      </rPr>
      <t>(7)</t>
    </r>
  </si>
  <si>
    <t>高橋　睦朗</t>
  </si>
  <si>
    <t>福岡パシフィックＴＡ</t>
  </si>
  <si>
    <t>東　侑磨</t>
  </si>
  <si>
    <t>東　侑磨</t>
  </si>
  <si>
    <t>STA</t>
  </si>
  <si>
    <t>STA</t>
  </si>
  <si>
    <t>森脇　亮太</t>
  </si>
  <si>
    <t>森脇　亮太</t>
  </si>
  <si>
    <t>RINDAかのや</t>
  </si>
  <si>
    <t>RINDAかのや</t>
  </si>
  <si>
    <t>上野　健吾</t>
  </si>
  <si>
    <t>上野　健吾</t>
  </si>
  <si>
    <t>ＧｅｎＴＳ</t>
  </si>
  <si>
    <t>ＧｅｎＴＳ</t>
  </si>
  <si>
    <t>山田 尚征</t>
  </si>
  <si>
    <t>鳳凰高校</t>
  </si>
  <si>
    <t>林田　誠　</t>
  </si>
  <si>
    <t>林田　誠　</t>
  </si>
  <si>
    <t>アリムラTA</t>
  </si>
  <si>
    <t>高橋　睦朗</t>
  </si>
  <si>
    <t>高橋</t>
  </si>
  <si>
    <t>山田</t>
  </si>
  <si>
    <t>田口 響子</t>
  </si>
  <si>
    <t>村上  鈴</t>
  </si>
  <si>
    <t>村上  鈴</t>
  </si>
  <si>
    <t>比嘉 益見</t>
  </si>
  <si>
    <t>城間 里杏</t>
  </si>
  <si>
    <t>脇　香菜子</t>
  </si>
  <si>
    <t>脇　香菜子</t>
  </si>
  <si>
    <t>阿野山　碧依</t>
  </si>
  <si>
    <t>英　凪紗</t>
  </si>
  <si>
    <t>英　凪紗</t>
  </si>
  <si>
    <t>芦浦　里奈</t>
  </si>
  <si>
    <t>竹之内　咲紀</t>
  </si>
  <si>
    <t>吉村　真夕</t>
  </si>
  <si>
    <t>舛田　桃子</t>
  </si>
  <si>
    <t>舛田　桃子</t>
  </si>
  <si>
    <t>福田　彩香</t>
  </si>
  <si>
    <t>比嘉 益見</t>
  </si>
  <si>
    <t>城間 里杏</t>
  </si>
  <si>
    <t>舛田</t>
  </si>
  <si>
    <t>福田</t>
  </si>
  <si>
    <t>下地 奈奈</t>
  </si>
  <si>
    <t>衛藤　佳奈</t>
  </si>
  <si>
    <t>英　　凪紗</t>
  </si>
  <si>
    <t>英　　凪紗</t>
  </si>
  <si>
    <t>八田　まい子</t>
  </si>
  <si>
    <r>
      <t>6</t>
    </r>
    <r>
      <rPr>
        <sz val="11"/>
        <rFont val="ＭＳ Ｐゴシック"/>
        <family val="0"/>
      </rPr>
      <t>(2)</t>
    </r>
  </si>
  <si>
    <t>松尾　風香</t>
  </si>
  <si>
    <t>矢﨑　真衣</t>
  </si>
  <si>
    <t>野田　帆乃佳</t>
  </si>
  <si>
    <t>八尋　まなみ</t>
  </si>
  <si>
    <t>八尋　まなみ</t>
  </si>
  <si>
    <t>芦浦　里奈</t>
  </si>
  <si>
    <t>仮屋　萌々子</t>
  </si>
  <si>
    <t>松尾　風香</t>
  </si>
  <si>
    <t>下地 奈奈</t>
  </si>
  <si>
    <t>ＪＩＮｊｒ</t>
  </si>
  <si>
    <t>舛田　桃子</t>
  </si>
  <si>
    <t>佐世保ＬＴＣ</t>
  </si>
  <si>
    <t>佐世保ＬＴＣ</t>
  </si>
  <si>
    <t>竹之内　咲紀</t>
  </si>
  <si>
    <t>シーガイア</t>
  </si>
  <si>
    <t>福田　彩香</t>
  </si>
  <si>
    <t>佐世保ＬＴＣ</t>
  </si>
  <si>
    <t>衛藤　佳奈</t>
  </si>
  <si>
    <t>グランディール</t>
  </si>
  <si>
    <t>田口 響子</t>
  </si>
  <si>
    <t>田口 響子</t>
  </si>
  <si>
    <t>マルヨシ商会</t>
  </si>
  <si>
    <t>マルヨシ商会</t>
  </si>
  <si>
    <t>比嘉 益見</t>
  </si>
  <si>
    <t>ＪＩＮｊｒ</t>
  </si>
  <si>
    <t>衛藤　佳奈</t>
  </si>
  <si>
    <t>福田　彩香</t>
  </si>
  <si>
    <t>福田</t>
  </si>
  <si>
    <t>竹之内</t>
  </si>
  <si>
    <t xml:space="preserve">比嘉 </t>
  </si>
  <si>
    <t>比嘉 恭伽</t>
  </si>
  <si>
    <t>今村　</t>
  </si>
  <si>
    <t>井上　</t>
  </si>
  <si>
    <t>●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</si>
</sst>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yyyy/mm/dd"/>
    <numFmt numFmtId="181" formatCode="yyyy/m/d;@"/>
    <numFmt numFmtId="182" formatCode="m/d"/>
    <numFmt numFmtId="183" formatCode="0.0_ "/>
    <numFmt numFmtId="184" formatCode="0_ "/>
    <numFmt numFmtId="185" formatCode="#,##0_ "/>
    <numFmt numFmtId="186" formatCode="#,##0.0_ "/>
    <numFmt numFmtId="187" formatCode="0_);[Red]\(0\)"/>
    <numFmt numFmtId="188" formatCode="0.00_ "/>
    <numFmt numFmtId="189" formatCode="0_);\(0\)"/>
    <numFmt numFmtId="190" formatCode="0_ ;[Red]\-0\ "/>
    <numFmt numFmtId="191" formatCode="\(#\)"/>
    <numFmt numFmtId="192" formatCode="0.00_ ;[Red]\-0.00\ "/>
    <numFmt numFmtId="193" formatCode="m&quot;月&quot;d&quot;日&quot;;@"/>
    <numFmt numFmtId="194" formatCode="[$€-2]\ #,##0.00_);[Red]\([$€-2]\ #,##0.00\)"/>
    <numFmt numFmtId="195" formatCode="0.000_ "/>
    <numFmt numFmtId="196" formatCode="0.0000_);[Red]\(0.0000\)"/>
    <numFmt numFmtId="197" formatCode="[$-411]ge\.m\.d;@"/>
  </numFmts>
  <fonts count="2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b/>
      <sz val="20"/>
      <name val="ＭＳ Ｐゴシック"/>
      <family val="3"/>
    </font>
    <font>
      <b/>
      <sz val="12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0"/>
    </font>
    <font>
      <b/>
      <sz val="24"/>
      <color indexed="9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2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Down="1">
      <left style="double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 diagonalDown="1">
      <left style="double"/>
      <right>
        <color indexed="63"/>
      </right>
      <top style="thin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</cellStyleXfs>
  <cellXfs count="795">
    <xf numFmtId="0" fontId="0" fillId="0" borderId="0" xfId="0" applyAlignment="1">
      <alignment/>
    </xf>
    <xf numFmtId="0" fontId="0" fillId="0" borderId="0" xfId="24">
      <alignment/>
      <protection/>
    </xf>
    <xf numFmtId="0" fontId="4" fillId="0" borderId="0" xfId="24" applyFont="1" applyAlignment="1">
      <alignment horizontal="centerContinuous"/>
      <protection/>
    </xf>
    <xf numFmtId="0" fontId="6" fillId="0" borderId="0" xfId="24" applyFont="1" applyAlignment="1">
      <alignment horizontal="centerContinuous"/>
      <protection/>
    </xf>
    <xf numFmtId="0" fontId="0" fillId="0" borderId="0" xfId="24" applyFont="1" applyFill="1">
      <alignment/>
      <protection/>
    </xf>
    <xf numFmtId="0" fontId="0" fillId="0" borderId="0" xfId="26" applyFill="1" applyAlignment="1">
      <alignment horizontal="right" vertical="center"/>
      <protection/>
    </xf>
    <xf numFmtId="0" fontId="0" fillId="0" borderId="0" xfId="26" applyFill="1">
      <alignment/>
      <protection/>
    </xf>
    <xf numFmtId="0" fontId="0" fillId="0" borderId="0" xfId="24" applyFill="1">
      <alignment/>
      <protection/>
    </xf>
    <xf numFmtId="0" fontId="0" fillId="0" borderId="0" xfId="26" applyFont="1" applyFill="1" applyAlignment="1">
      <alignment/>
      <protection/>
    </xf>
    <xf numFmtId="0" fontId="7" fillId="0" borderId="0" xfId="24" applyFont="1" applyFill="1" applyAlignment="1">
      <alignment/>
      <protection/>
    </xf>
    <xf numFmtId="0" fontId="8" fillId="0" borderId="0" xfId="24" applyFont="1" applyFill="1" applyAlignment="1">
      <alignment/>
      <protection/>
    </xf>
    <xf numFmtId="0" fontId="9" fillId="0" borderId="0" xfId="26" applyFont="1" applyFill="1" applyBorder="1" applyAlignment="1">
      <alignment horizontal="left"/>
      <protection/>
    </xf>
    <xf numFmtId="0" fontId="7" fillId="0" borderId="0" xfId="24" applyFont="1">
      <alignment/>
      <protection/>
    </xf>
    <xf numFmtId="0" fontId="0" fillId="0" borderId="0" xfId="24" applyBorder="1">
      <alignment/>
      <protection/>
    </xf>
    <xf numFmtId="0" fontId="0" fillId="0" borderId="0" xfId="24" applyAlignment="1">
      <alignment horizontal="left"/>
      <protection/>
    </xf>
    <xf numFmtId="0" fontId="0" fillId="0" borderId="0" xfId="24" applyFont="1" applyAlignment="1">
      <alignment horizontal="centerContinuous"/>
      <protection/>
    </xf>
    <xf numFmtId="0" fontId="0" fillId="0" borderId="0" xfId="24" applyAlignment="1">
      <alignment horizontal="centerContinuous"/>
      <protection/>
    </xf>
    <xf numFmtId="0" fontId="7" fillId="0" borderId="0" xfId="24" applyFont="1" applyAlignment="1">
      <alignment horizontal="centerContinuous"/>
      <protection/>
    </xf>
    <xf numFmtId="0" fontId="0" fillId="0" borderId="0" xfId="26" applyFont="1" applyFill="1" applyAlignment="1">
      <alignment horizontal="left" vertical="center"/>
      <protection/>
    </xf>
    <xf numFmtId="0" fontId="0" fillId="0" borderId="0" xfId="26" applyFont="1" applyFill="1">
      <alignment/>
      <protection/>
    </xf>
    <xf numFmtId="0" fontId="11" fillId="0" borderId="1" xfId="24" applyFont="1" applyFill="1" applyBorder="1" applyAlignment="1">
      <alignment horizontal="center" vertical="center" shrinkToFit="1"/>
      <protection/>
    </xf>
    <xf numFmtId="0" fontId="11" fillId="0" borderId="0" xfId="24" applyFont="1" applyFill="1" applyBorder="1" applyAlignment="1">
      <alignment horizontal="center" vertical="center" shrinkToFit="1"/>
      <protection/>
    </xf>
    <xf numFmtId="0" fontId="14" fillId="0" borderId="2" xfId="28" applyFont="1" applyFill="1" applyBorder="1" applyAlignment="1">
      <alignment horizontal="center" vertical="center" shrinkToFit="1"/>
      <protection/>
    </xf>
    <xf numFmtId="0" fontId="12" fillId="0" borderId="3" xfId="28" applyFont="1" applyFill="1" applyBorder="1" applyAlignment="1">
      <alignment horizontal="right" vertical="center" wrapText="1"/>
      <protection/>
    </xf>
    <xf numFmtId="0" fontId="12" fillId="0" borderId="3" xfId="28" applyFont="1" applyFill="1" applyBorder="1" applyAlignment="1">
      <alignment horizontal="center" vertical="center" wrapText="1"/>
      <protection/>
    </xf>
    <xf numFmtId="0" fontId="14" fillId="0" borderId="4" xfId="28" applyFont="1" applyFill="1" applyBorder="1" applyAlignment="1">
      <alignment horizontal="center" vertical="center" shrinkToFit="1"/>
      <protection/>
    </xf>
    <xf numFmtId="0" fontId="9" fillId="0" borderId="3" xfId="26" applyFont="1" applyFill="1" applyBorder="1" applyAlignment="1">
      <alignment vertical="center" shrinkToFit="1"/>
      <protection/>
    </xf>
    <xf numFmtId="20" fontId="9" fillId="0" borderId="4" xfId="26" applyNumberFormat="1" applyFont="1" applyFill="1" applyBorder="1" applyAlignment="1" quotePrefix="1">
      <alignment horizontal="right" vertical="center" shrinkToFit="1"/>
      <protection/>
    </xf>
    <xf numFmtId="20" fontId="9" fillId="0" borderId="3" xfId="26" applyNumberFormat="1" applyFont="1" applyFill="1" applyBorder="1" applyAlignment="1" quotePrefix="1">
      <alignment horizontal="right" vertical="center" shrinkToFit="1"/>
      <protection/>
    </xf>
    <xf numFmtId="0" fontId="9" fillId="0" borderId="5" xfId="26" applyFont="1" applyFill="1" applyBorder="1" applyAlignment="1">
      <alignment vertical="center" shrinkToFit="1"/>
      <protection/>
    </xf>
    <xf numFmtId="0" fontId="9" fillId="0" borderId="3" xfId="26" applyFont="1" applyFill="1" applyBorder="1" applyAlignment="1">
      <alignment horizontal="center" vertical="center" shrinkToFit="1"/>
      <protection/>
    </xf>
    <xf numFmtId="0" fontId="9" fillId="0" borderId="6" xfId="26" applyFont="1" applyFill="1" applyBorder="1" applyAlignment="1">
      <alignment horizontal="center" shrinkToFit="1"/>
      <protection/>
    </xf>
    <xf numFmtId="0" fontId="9" fillId="0" borderId="3" xfId="26" applyFont="1" applyFill="1" applyBorder="1" applyAlignment="1" quotePrefix="1">
      <alignment horizontal="right" vertical="center" shrinkToFit="1"/>
      <protection/>
    </xf>
    <xf numFmtId="0" fontId="9" fillId="0" borderId="7" xfId="26" applyFont="1" applyFill="1" applyBorder="1" applyAlignment="1">
      <alignment horizontal="center" shrinkToFit="1"/>
      <protection/>
    </xf>
    <xf numFmtId="20" fontId="9" fillId="0" borderId="3" xfId="26" applyNumberFormat="1" applyFont="1" applyFill="1" applyBorder="1" applyAlignment="1">
      <alignment horizontal="center" vertical="center" shrinkToFit="1"/>
      <protection/>
    </xf>
    <xf numFmtId="0" fontId="9" fillId="0" borderId="8" xfId="26" applyFont="1" applyFill="1" applyBorder="1" applyAlignment="1">
      <alignment vertical="center" shrinkToFit="1"/>
      <protection/>
    </xf>
    <xf numFmtId="0" fontId="9" fillId="0" borderId="4" xfId="26" applyFont="1" applyFill="1" applyBorder="1" applyAlignment="1">
      <alignment vertical="center" shrinkToFit="1"/>
      <protection/>
    </xf>
    <xf numFmtId="0" fontId="15" fillId="0" borderId="7" xfId="26" applyFont="1" applyFill="1" applyBorder="1" applyAlignment="1">
      <alignment horizontal="center" shrinkToFit="1"/>
      <protection/>
    </xf>
    <xf numFmtId="0" fontId="9" fillId="0" borderId="9" xfId="26" applyFont="1" applyFill="1" applyBorder="1" applyAlignment="1">
      <alignment vertical="center" shrinkToFit="1"/>
      <protection/>
    </xf>
    <xf numFmtId="20" fontId="9" fillId="0" borderId="10" xfId="26" applyNumberFormat="1" applyFont="1" applyFill="1" applyBorder="1" applyAlignment="1" quotePrefix="1">
      <alignment horizontal="right" vertical="center" shrinkToFit="1"/>
      <protection/>
    </xf>
    <xf numFmtId="0" fontId="9" fillId="0" borderId="10" xfId="26" applyFont="1" applyFill="1" applyBorder="1" applyAlignment="1">
      <alignment vertical="center" shrinkToFit="1"/>
      <protection/>
    </xf>
    <xf numFmtId="0" fontId="9" fillId="0" borderId="10" xfId="26" applyFont="1" applyFill="1" applyBorder="1" applyAlignment="1">
      <alignment horizontal="center" vertical="center" shrinkToFit="1"/>
      <protection/>
    </xf>
    <xf numFmtId="0" fontId="9" fillId="0" borderId="7" xfId="26" applyFont="1" applyFill="1" applyBorder="1" applyAlignment="1">
      <alignment shrinkToFit="1"/>
      <protection/>
    </xf>
    <xf numFmtId="0" fontId="9" fillId="0" borderId="4" xfId="26" applyFont="1" applyFill="1" applyBorder="1" applyAlignment="1">
      <alignment horizontal="center" shrinkToFit="1"/>
      <protection/>
    </xf>
    <xf numFmtId="0" fontId="9" fillId="0" borderId="0" xfId="24" applyFont="1" applyAlignment="1" quotePrefix="1">
      <alignment horizontal="right"/>
      <protection/>
    </xf>
    <xf numFmtId="0" fontId="15" fillId="0" borderId="0" xfId="24" applyFont="1">
      <alignment/>
      <protection/>
    </xf>
    <xf numFmtId="0" fontId="9" fillId="0" borderId="0" xfId="26" applyFont="1" applyAlignment="1">
      <alignment horizontal="center" vertical="center" wrapText="1"/>
      <protection/>
    </xf>
    <xf numFmtId="0" fontId="9" fillId="0" borderId="0" xfId="24" applyFont="1">
      <alignment/>
      <protection/>
    </xf>
    <xf numFmtId="0" fontId="0" fillId="0" borderId="0" xfId="24" applyFont="1" applyAlignment="1">
      <alignment horizontal="right" vertical="center"/>
      <protection/>
    </xf>
    <xf numFmtId="0" fontId="0" fillId="0" borderId="0" xfId="24" applyFont="1" applyAlignment="1">
      <alignment horizontal="right"/>
      <protection/>
    </xf>
    <xf numFmtId="0" fontId="0" fillId="0" borderId="0" xfId="24" applyFont="1">
      <alignment/>
      <protection/>
    </xf>
    <xf numFmtId="0" fontId="0" fillId="0" borderId="0" xfId="26" applyFont="1" applyFill="1" applyAlignment="1">
      <alignment horizontal="left"/>
      <protection/>
    </xf>
    <xf numFmtId="0" fontId="0" fillId="0" borderId="0" xfId="27" applyFont="1">
      <alignment/>
      <protection/>
    </xf>
    <xf numFmtId="0" fontId="0" fillId="0" borderId="0" xfId="26" applyFill="1" applyAlignment="1">
      <alignment horizontal="right"/>
      <protection/>
    </xf>
    <xf numFmtId="0" fontId="9" fillId="0" borderId="0" xfId="26" applyFont="1" applyFill="1" applyAlignment="1">
      <alignment horizontal="right" vertical="center" wrapText="1"/>
      <protection/>
    </xf>
    <xf numFmtId="0" fontId="9" fillId="0" borderId="0" xfId="26" applyFont="1" applyFill="1" applyAlignment="1">
      <alignment horizontal="left" vertical="center" wrapText="1"/>
      <protection/>
    </xf>
    <xf numFmtId="0" fontId="9" fillId="0" borderId="0" xfId="26" applyFont="1" applyFill="1">
      <alignment/>
      <protection/>
    </xf>
    <xf numFmtId="0" fontId="18" fillId="0" borderId="0" xfId="26" applyFont="1" applyFill="1" applyAlignment="1">
      <alignment horizontal="center" vertical="center" wrapText="1"/>
      <protection/>
    </xf>
    <xf numFmtId="0" fontId="19" fillId="0" borderId="0" xfId="23" applyFont="1">
      <alignment/>
      <protection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4" applyAlignment="1">
      <alignment horizontal="right"/>
      <protection/>
    </xf>
    <xf numFmtId="0" fontId="19" fillId="0" borderId="0" xfId="24" applyFont="1">
      <alignment/>
      <protection/>
    </xf>
    <xf numFmtId="0" fontId="9" fillId="0" borderId="0" xfId="26" applyFont="1" applyFill="1" applyAlignment="1">
      <alignment horizontal="right" vertical="center"/>
      <protection/>
    </xf>
    <xf numFmtId="0" fontId="9" fillId="0" borderId="0" xfId="26" applyFont="1" applyFill="1" applyBorder="1" applyAlignment="1">
      <alignment vertical="center"/>
      <protection/>
    </xf>
    <xf numFmtId="0" fontId="0" fillId="0" borderId="0" xfId="24" applyFill="1" applyAlignment="1">
      <alignment horizontal="right" vertical="center"/>
      <protection/>
    </xf>
    <xf numFmtId="0" fontId="0" fillId="0" borderId="0" xfId="24" applyFill="1" applyBorder="1" applyAlignment="1">
      <alignment horizontal="center" vertical="center" shrinkToFit="1"/>
      <protection/>
    </xf>
    <xf numFmtId="0" fontId="0" fillId="0" borderId="0" xfId="24" applyFont="1" applyFill="1" applyBorder="1" applyAlignment="1">
      <alignment horizontal="left" vertical="center"/>
      <protection/>
    </xf>
    <xf numFmtId="0" fontId="9" fillId="0" borderId="0" xfId="24" applyFont="1" applyFill="1" applyBorder="1" applyAlignment="1">
      <alignment horizontal="left" vertical="center" shrinkToFit="1"/>
      <protection/>
    </xf>
    <xf numFmtId="0" fontId="9" fillId="0" borderId="0" xfId="24" applyFont="1" applyFill="1" applyBorder="1" applyAlignment="1">
      <alignment horizontal="left" vertical="center"/>
      <protection/>
    </xf>
    <xf numFmtId="0" fontId="0" fillId="0" borderId="0" xfId="24" applyFill="1" applyBorder="1" applyAlignment="1">
      <alignment horizontal="left" vertical="center"/>
      <protection/>
    </xf>
    <xf numFmtId="0" fontId="0" fillId="0" borderId="0" xfId="24" applyFill="1" applyBorder="1" applyAlignment="1">
      <alignment horizontal="left" vertical="center" shrinkToFit="1"/>
      <protection/>
    </xf>
    <xf numFmtId="0" fontId="20" fillId="2" borderId="0" xfId="24" applyFont="1" applyFill="1" applyBorder="1" applyAlignment="1">
      <alignment horizontal="left" vertical="center"/>
      <protection/>
    </xf>
    <xf numFmtId="0" fontId="21" fillId="2" borderId="0" xfId="24" applyFont="1" applyFill="1" applyBorder="1" applyAlignment="1">
      <alignment horizontal="left" vertical="center" shrinkToFit="1"/>
      <protection/>
    </xf>
    <xf numFmtId="0" fontId="0" fillId="0" borderId="5" xfId="24" applyFill="1" applyBorder="1" applyAlignment="1">
      <alignment horizontal="left" vertical="center" shrinkToFit="1"/>
      <protection/>
    </xf>
    <xf numFmtId="0" fontId="19" fillId="0" borderId="11" xfId="24" applyFont="1" applyFill="1" applyBorder="1" applyAlignment="1">
      <alignment horizontal="left" vertical="center"/>
      <protection/>
    </xf>
    <xf numFmtId="0" fontId="0" fillId="0" borderId="11" xfId="24" applyFill="1" applyBorder="1" applyAlignment="1">
      <alignment horizontal="left" vertical="center" shrinkToFit="1"/>
      <protection/>
    </xf>
    <xf numFmtId="0" fontId="0" fillId="0" borderId="11" xfId="24" applyFill="1" applyBorder="1" applyAlignment="1">
      <alignment horizontal="left" vertical="center"/>
      <protection/>
    </xf>
    <xf numFmtId="0" fontId="0" fillId="0" borderId="11" xfId="24" applyFill="1" applyBorder="1" applyAlignment="1" quotePrefix="1">
      <alignment horizontal="left" vertical="center"/>
      <protection/>
    </xf>
    <xf numFmtId="0" fontId="0" fillId="0" borderId="12" xfId="24" applyFill="1" applyBorder="1" applyAlignment="1">
      <alignment horizontal="left" vertical="center"/>
      <protection/>
    </xf>
    <xf numFmtId="0" fontId="0" fillId="0" borderId="0" xfId="24" applyFont="1" applyFill="1" applyBorder="1" applyAlignment="1">
      <alignment horizontal="left" vertical="center" shrinkToFit="1"/>
      <protection/>
    </xf>
    <xf numFmtId="0" fontId="0" fillId="0" borderId="3" xfId="24" applyFill="1" applyBorder="1" applyAlignment="1">
      <alignment horizontal="center" vertical="center" shrinkToFit="1"/>
      <protection/>
    </xf>
    <xf numFmtId="0" fontId="0" fillId="0" borderId="12" xfId="24" applyBorder="1" applyAlignment="1">
      <alignment horizontal="center" vertical="center"/>
      <protection/>
    </xf>
    <xf numFmtId="0" fontId="0" fillId="0" borderId="5" xfId="24" applyBorder="1" applyAlignment="1">
      <alignment horizontal="center" vertical="center" shrinkToFit="1"/>
      <protection/>
    </xf>
    <xf numFmtId="0" fontId="0" fillId="0" borderId="12" xfId="24" applyBorder="1" applyAlignment="1">
      <alignment horizontal="center" vertical="center" shrinkToFit="1"/>
      <protection/>
    </xf>
    <xf numFmtId="0" fontId="0" fillId="0" borderId="5" xfId="24" applyFont="1" applyFill="1" applyBorder="1" applyAlignment="1">
      <alignment horizontal="left" vertical="center" shrinkToFit="1"/>
      <protection/>
    </xf>
    <xf numFmtId="0" fontId="0" fillId="0" borderId="13" xfId="24" applyNumberFormat="1" applyBorder="1" applyAlignment="1">
      <alignment horizontal="left" vertical="center" shrinkToFit="1"/>
      <protection/>
    </xf>
    <xf numFmtId="0" fontId="0" fillId="0" borderId="11" xfId="24" applyBorder="1" applyAlignment="1">
      <alignment horizontal="right" vertical="center" shrinkToFit="1"/>
      <protection/>
    </xf>
    <xf numFmtId="0" fontId="0" fillId="0" borderId="11" xfId="24" applyBorder="1" applyAlignment="1">
      <alignment horizontal="left" vertical="center" shrinkToFit="1"/>
      <protection/>
    </xf>
    <xf numFmtId="0" fontId="0" fillId="0" borderId="2" xfId="24" applyBorder="1" applyAlignment="1">
      <alignment horizontal="left" vertical="center" shrinkToFit="1"/>
      <protection/>
    </xf>
    <xf numFmtId="0" fontId="0" fillId="0" borderId="14" xfId="24" applyBorder="1" applyAlignment="1">
      <alignment horizontal="right" vertical="center" shrinkToFit="1"/>
      <protection/>
    </xf>
    <xf numFmtId="0" fontId="0" fillId="0" borderId="14" xfId="24" applyBorder="1" applyAlignment="1">
      <alignment horizontal="left" vertical="center" shrinkToFit="1"/>
      <protection/>
    </xf>
    <xf numFmtId="0" fontId="0" fillId="0" borderId="5" xfId="24" applyBorder="1" applyAlignment="1">
      <alignment horizontal="center" vertical="center"/>
      <protection/>
    </xf>
    <xf numFmtId="0" fontId="0" fillId="0" borderId="8" xfId="24" applyFill="1" applyBorder="1" applyAlignment="1">
      <alignment horizontal="left" vertical="center" shrinkToFit="1"/>
      <protection/>
    </xf>
    <xf numFmtId="0" fontId="0" fillId="0" borderId="1" xfId="24" applyFill="1" applyBorder="1" applyAlignment="1">
      <alignment horizontal="left" vertical="center" shrinkToFit="1"/>
      <protection/>
    </xf>
    <xf numFmtId="0" fontId="0" fillId="0" borderId="0" xfId="24" applyBorder="1" applyAlignment="1">
      <alignment/>
      <protection/>
    </xf>
    <xf numFmtId="0" fontId="22" fillId="0" borderId="5" xfId="24" applyFont="1" applyFill="1" applyBorder="1" applyAlignment="1">
      <alignment horizontal="left" vertical="center" shrinkToFit="1"/>
      <protection/>
    </xf>
    <xf numFmtId="0" fontId="0" fillId="0" borderId="15" xfId="24" applyNumberFormat="1" applyBorder="1" applyAlignment="1">
      <alignment horizontal="left" vertical="center" shrinkToFit="1"/>
      <protection/>
    </xf>
    <xf numFmtId="0" fontId="0" fillId="0" borderId="11" xfId="24" applyBorder="1" applyAlignment="1">
      <alignment horizontal="right" vertical="center"/>
      <protection/>
    </xf>
    <xf numFmtId="0" fontId="0" fillId="0" borderId="11" xfId="24" applyBorder="1" applyAlignment="1">
      <alignment horizontal="left" vertical="center"/>
      <protection/>
    </xf>
    <xf numFmtId="0" fontId="0" fillId="0" borderId="5" xfId="24" applyNumberFormat="1" applyBorder="1" applyAlignment="1">
      <alignment horizontal="left" vertical="center" shrinkToFit="1"/>
      <protection/>
    </xf>
    <xf numFmtId="0" fontId="0" fillId="0" borderId="12" xfId="24" applyBorder="1" applyAlignment="1">
      <alignment horizontal="left" vertical="center" shrinkToFit="1"/>
      <protection/>
    </xf>
    <xf numFmtId="0" fontId="0" fillId="0" borderId="16" xfId="24" applyFill="1" applyBorder="1" applyAlignment="1">
      <alignment horizontal="left" vertical="center"/>
      <protection/>
    </xf>
    <xf numFmtId="0" fontId="0" fillId="0" borderId="10" xfId="24" applyFill="1" applyBorder="1" applyAlignment="1">
      <alignment horizontal="center" vertical="center" shrinkToFit="1"/>
      <protection/>
    </xf>
    <xf numFmtId="0" fontId="0" fillId="0" borderId="9" xfId="24" applyFont="1" applyFill="1" applyBorder="1" applyAlignment="1">
      <alignment horizontal="left" vertical="center" shrinkToFit="1"/>
      <protection/>
    </xf>
    <xf numFmtId="0" fontId="0" fillId="0" borderId="17" xfId="24" applyFont="1" applyFill="1" applyBorder="1" applyAlignment="1">
      <alignment horizontal="left" vertical="center" shrinkToFit="1"/>
      <protection/>
    </xf>
    <xf numFmtId="0" fontId="0" fillId="0" borderId="18" xfId="24" applyNumberFormat="1" applyBorder="1" applyAlignment="1">
      <alignment horizontal="left" vertical="center" shrinkToFit="1"/>
      <protection/>
    </xf>
    <xf numFmtId="0" fontId="0" fillId="0" borderId="19" xfId="24" applyBorder="1" applyAlignment="1">
      <alignment horizontal="right" vertical="center"/>
      <protection/>
    </xf>
    <xf numFmtId="0" fontId="0" fillId="0" borderId="19" xfId="24" applyBorder="1" applyAlignment="1">
      <alignment horizontal="left" vertical="center"/>
      <protection/>
    </xf>
    <xf numFmtId="0" fontId="0" fillId="0" borderId="9" xfId="24" applyNumberFormat="1" applyBorder="1" applyAlignment="1">
      <alignment horizontal="left" vertical="center" shrinkToFit="1"/>
      <protection/>
    </xf>
    <xf numFmtId="0" fontId="0" fillId="0" borderId="9" xfId="24" applyBorder="1" applyAlignment="1">
      <alignment horizontal="center" vertical="center"/>
      <protection/>
    </xf>
    <xf numFmtId="0" fontId="0" fillId="0" borderId="20" xfId="24" applyBorder="1" applyAlignment="1">
      <alignment horizontal="center" vertical="center"/>
      <protection/>
    </xf>
    <xf numFmtId="0" fontId="0" fillId="0" borderId="16" xfId="24" applyFont="1" applyFill="1" applyBorder="1" applyAlignment="1">
      <alignment horizontal="left" vertical="center"/>
      <protection/>
    </xf>
    <xf numFmtId="0" fontId="0" fillId="0" borderId="14" xfId="24" applyFill="1" applyBorder="1" applyAlignment="1">
      <alignment horizontal="left" vertical="center" shrinkToFit="1"/>
      <protection/>
    </xf>
    <xf numFmtId="0" fontId="0" fillId="0" borderId="2" xfId="24" applyFill="1" applyBorder="1" applyAlignment="1">
      <alignment horizontal="left" vertical="center" shrinkToFit="1"/>
      <protection/>
    </xf>
    <xf numFmtId="0" fontId="0" fillId="0" borderId="13" xfId="24" applyFill="1" applyBorder="1" applyAlignment="1">
      <alignment horizontal="left" vertical="center"/>
      <protection/>
    </xf>
    <xf numFmtId="0" fontId="0" fillId="0" borderId="2" xfId="24" applyFill="1" applyBorder="1" applyAlignment="1">
      <alignment horizontal="left" vertical="center"/>
      <protection/>
    </xf>
    <xf numFmtId="0" fontId="0" fillId="0" borderId="21" xfId="24" applyFill="1" applyBorder="1" applyAlignment="1">
      <alignment horizontal="left" vertical="center"/>
      <protection/>
    </xf>
    <xf numFmtId="0" fontId="23" fillId="0" borderId="17" xfId="24" applyFont="1" applyFill="1" applyBorder="1" applyAlignment="1">
      <alignment horizontal="left" vertical="center" shrinkToFit="1"/>
      <protection/>
    </xf>
    <xf numFmtId="0" fontId="0" fillId="0" borderId="8" xfId="24" applyFill="1" applyBorder="1" applyAlignment="1">
      <alignment horizontal="left" vertical="center"/>
      <protection/>
    </xf>
    <xf numFmtId="0" fontId="0" fillId="0" borderId="1" xfId="24" applyFill="1" applyBorder="1" applyAlignment="1">
      <alignment horizontal="left" vertical="center"/>
      <protection/>
    </xf>
    <xf numFmtId="0" fontId="0" fillId="0" borderId="4" xfId="24" applyFill="1" applyBorder="1" applyAlignment="1">
      <alignment horizontal="center" vertical="center" shrinkToFit="1"/>
      <protection/>
    </xf>
    <xf numFmtId="0" fontId="0" fillId="0" borderId="22" xfId="24" applyBorder="1" applyAlignment="1">
      <alignment horizontal="center" vertical="center"/>
      <protection/>
    </xf>
    <xf numFmtId="0" fontId="0" fillId="0" borderId="16" xfId="24" applyFill="1" applyBorder="1" applyAlignment="1">
      <alignment horizontal="left" vertical="center" shrinkToFit="1"/>
      <protection/>
    </xf>
    <xf numFmtId="0" fontId="0" fillId="0" borderId="21" xfId="24" applyFill="1" applyBorder="1" applyAlignment="1">
      <alignment horizontal="left" vertical="center" shrinkToFit="1"/>
      <protection/>
    </xf>
    <xf numFmtId="0" fontId="0" fillId="0" borderId="11" xfId="24" applyFont="1" applyBorder="1" applyAlignment="1">
      <alignment horizontal="right" vertical="center" shrinkToFit="1"/>
      <protection/>
    </xf>
    <xf numFmtId="0" fontId="0" fillId="0" borderId="14" xfId="24" applyFont="1" applyBorder="1" applyAlignment="1">
      <alignment horizontal="right" vertical="center" shrinkToFit="1"/>
      <protection/>
    </xf>
    <xf numFmtId="0" fontId="0" fillId="0" borderId="22" xfId="24" applyFill="1" applyBorder="1" applyAlignment="1">
      <alignment horizontal="left" vertical="center"/>
      <protection/>
    </xf>
    <xf numFmtId="0" fontId="24" fillId="0" borderId="5" xfId="24" applyFont="1" applyFill="1" applyBorder="1" applyAlignment="1">
      <alignment horizontal="left" vertical="center" shrinkToFit="1"/>
      <protection/>
    </xf>
    <xf numFmtId="0" fontId="0" fillId="0" borderId="21" xfId="24" applyBorder="1" applyAlignment="1">
      <alignment/>
      <protection/>
    </xf>
    <xf numFmtId="0" fontId="0" fillId="0" borderId="0" xfId="24" applyAlignment="1">
      <alignment/>
      <protection/>
    </xf>
    <xf numFmtId="0" fontId="0" fillId="0" borderId="13" xfId="24" applyBorder="1" applyAlignment="1">
      <alignment horizontal="left" vertical="center" shrinkToFit="1"/>
      <protection/>
    </xf>
    <xf numFmtId="0" fontId="0" fillId="0" borderId="13" xfId="24" applyBorder="1" applyAlignment="1">
      <alignment horizontal="center" vertical="center" shrinkToFit="1"/>
      <protection/>
    </xf>
    <xf numFmtId="0" fontId="0" fillId="0" borderId="2" xfId="24" applyBorder="1" applyAlignment="1">
      <alignment horizontal="center" vertical="center" shrinkToFit="1"/>
      <protection/>
    </xf>
    <xf numFmtId="0" fontId="0" fillId="0" borderId="13" xfId="24" applyBorder="1" applyAlignment="1">
      <alignment horizontal="center" vertical="center"/>
      <protection/>
    </xf>
    <xf numFmtId="0" fontId="0" fillId="0" borderId="2" xfId="24" applyBorder="1" applyAlignment="1">
      <alignment horizontal="center" vertical="center"/>
      <protection/>
    </xf>
    <xf numFmtId="0" fontId="0" fillId="0" borderId="14" xfId="24" applyBorder="1" applyAlignment="1">
      <alignment horizontal="center" vertical="center"/>
      <protection/>
    </xf>
    <xf numFmtId="0" fontId="0" fillId="0" borderId="0" xfId="24" applyNumberFormat="1" applyFill="1" applyBorder="1" applyAlignment="1">
      <alignment horizontal="left" vertical="center"/>
      <protection/>
    </xf>
    <xf numFmtId="0" fontId="0" fillId="0" borderId="23" xfId="24" applyBorder="1" applyAlignment="1">
      <alignment horizontal="left" vertical="center" shrinkToFit="1"/>
      <protection/>
    </xf>
    <xf numFmtId="0" fontId="0" fillId="0" borderId="24" xfId="24" applyFont="1" applyFill="1" applyBorder="1" applyAlignment="1">
      <alignment horizontal="left" vertical="center" shrinkToFit="1"/>
      <protection/>
    </xf>
    <xf numFmtId="0" fontId="0" fillId="0" borderId="5" xfId="24" applyBorder="1" applyAlignment="1">
      <alignment horizontal="left" vertical="center" shrinkToFit="1"/>
      <protection/>
    </xf>
    <xf numFmtId="0" fontId="0" fillId="0" borderId="8" xfId="24" applyFont="1" applyFill="1" applyBorder="1" applyAlignment="1">
      <alignment horizontal="left" vertical="center"/>
      <protection/>
    </xf>
    <xf numFmtId="0" fontId="0" fillId="0" borderId="1" xfId="24" applyFont="1" applyFill="1" applyBorder="1" applyAlignment="1">
      <alignment horizontal="left" vertical="center"/>
      <protection/>
    </xf>
    <xf numFmtId="0" fontId="0" fillId="0" borderId="25" xfId="24" applyFont="1" applyFill="1" applyBorder="1" applyAlignment="1">
      <alignment horizontal="left" vertical="center" shrinkToFit="1"/>
      <protection/>
    </xf>
    <xf numFmtId="0" fontId="0" fillId="0" borderId="26" xfId="24" applyFont="1" applyFill="1" applyBorder="1" applyAlignment="1">
      <alignment horizontal="left" vertical="center" shrinkToFit="1"/>
      <protection/>
    </xf>
    <xf numFmtId="0" fontId="0" fillId="0" borderId="18" xfId="24" applyBorder="1" applyAlignment="1">
      <alignment horizontal="left" vertical="center" shrinkToFit="1"/>
      <protection/>
    </xf>
    <xf numFmtId="0" fontId="0" fillId="0" borderId="19" xfId="24" applyBorder="1" applyAlignment="1">
      <alignment horizontal="right" vertical="center" shrinkToFit="1"/>
      <protection/>
    </xf>
    <xf numFmtId="0" fontId="0" fillId="0" borderId="19" xfId="24" applyBorder="1" applyAlignment="1">
      <alignment horizontal="left" vertical="center" shrinkToFit="1"/>
      <protection/>
    </xf>
    <xf numFmtId="0" fontId="0" fillId="0" borderId="20" xfId="24" applyBorder="1" applyAlignment="1">
      <alignment horizontal="left" vertical="center" shrinkToFit="1"/>
      <protection/>
    </xf>
    <xf numFmtId="0" fontId="0" fillId="0" borderId="9" xfId="24" applyBorder="1" applyAlignment="1">
      <alignment horizontal="left" vertical="center" shrinkToFit="1"/>
      <protection/>
    </xf>
    <xf numFmtId="0" fontId="0" fillId="0" borderId="9" xfId="24" applyBorder="1" applyAlignment="1">
      <alignment horizontal="center" vertical="center" shrinkToFit="1"/>
      <protection/>
    </xf>
    <xf numFmtId="0" fontId="0" fillId="0" borderId="20" xfId="24" applyBorder="1" applyAlignment="1">
      <alignment horizontal="center" vertical="center" shrinkToFit="1"/>
      <protection/>
    </xf>
    <xf numFmtId="0" fontId="24" fillId="0" borderId="17" xfId="24" applyFont="1" applyFill="1" applyBorder="1" applyAlignment="1">
      <alignment horizontal="left" vertical="center" shrinkToFit="1"/>
      <protection/>
    </xf>
    <xf numFmtId="0" fontId="0" fillId="0" borderId="0" xfId="24" applyAlignment="1">
      <alignment horizontal="center"/>
      <protection/>
    </xf>
    <xf numFmtId="0" fontId="0" fillId="0" borderId="0" xfId="24" applyFill="1" applyAlignment="1">
      <alignment horizontal="center" shrinkToFit="1"/>
      <protection/>
    </xf>
    <xf numFmtId="0" fontId="0" fillId="0" borderId="0" xfId="24" applyFill="1" applyAlignment="1">
      <alignment horizontal="left"/>
      <protection/>
    </xf>
    <xf numFmtId="0" fontId="0" fillId="0" borderId="0" xfId="24" applyFill="1" applyAlignment="1">
      <alignment horizontal="left" shrinkToFit="1"/>
      <protection/>
    </xf>
    <xf numFmtId="0" fontId="19" fillId="0" borderId="0" xfId="24" applyFont="1" applyFill="1" applyBorder="1" applyAlignment="1">
      <alignment horizontal="left" vertical="center"/>
      <protection/>
    </xf>
    <xf numFmtId="0" fontId="19" fillId="0" borderId="0" xfId="24" applyFont="1" applyAlignment="1">
      <alignment/>
      <protection/>
    </xf>
    <xf numFmtId="0" fontId="19" fillId="0" borderId="0" xfId="24" applyFont="1" applyAlignment="1">
      <alignment horizontal="center"/>
      <protection/>
    </xf>
    <xf numFmtId="0" fontId="19" fillId="0" borderId="0" xfId="24" applyFont="1" applyAlignment="1">
      <alignment horizontal="left"/>
      <protection/>
    </xf>
    <xf numFmtId="0" fontId="19" fillId="0" borderId="0" xfId="24" applyFont="1" applyAlignment="1">
      <alignment horizontal="left" shrinkToFit="1"/>
      <protection/>
    </xf>
    <xf numFmtId="0" fontId="0" fillId="0" borderId="8" xfId="24" applyBorder="1" applyAlignment="1">
      <alignment/>
      <protection/>
    </xf>
    <xf numFmtId="0" fontId="0" fillId="0" borderId="1" xfId="24" applyBorder="1" applyAlignment="1">
      <alignment/>
      <protection/>
    </xf>
    <xf numFmtId="0" fontId="0" fillId="0" borderId="1" xfId="24" applyFont="1" applyFill="1" applyBorder="1" applyAlignment="1">
      <alignment horizontal="center" vertical="center" shrinkToFit="1"/>
      <protection/>
    </xf>
    <xf numFmtId="0" fontId="0" fillId="0" borderId="0" xfId="25" applyAlignment="1">
      <alignment vertical="center"/>
      <protection/>
    </xf>
    <xf numFmtId="0" fontId="0" fillId="0" borderId="16" xfId="24" applyBorder="1" applyAlignment="1">
      <alignment/>
      <protection/>
    </xf>
    <xf numFmtId="0" fontId="0" fillId="0" borderId="0" xfId="24" applyAlignment="1">
      <alignment vertical="center"/>
      <protection/>
    </xf>
    <xf numFmtId="0" fontId="0" fillId="0" borderId="2" xfId="24" applyBorder="1" applyAlignment="1">
      <alignment/>
      <protection/>
    </xf>
    <xf numFmtId="0" fontId="0" fillId="0" borderId="22" xfId="24" applyBorder="1" applyAlignment="1">
      <alignment/>
      <protection/>
    </xf>
    <xf numFmtId="0" fontId="0" fillId="0" borderId="14" xfId="24" applyBorder="1" applyAlignment="1">
      <alignment/>
      <protection/>
    </xf>
    <xf numFmtId="0" fontId="0" fillId="0" borderId="1" xfId="24" applyBorder="1">
      <alignment/>
      <protection/>
    </xf>
    <xf numFmtId="0" fontId="0" fillId="0" borderId="1" xfId="24" applyFont="1" applyFill="1" applyBorder="1" applyAlignment="1">
      <alignment horizontal="left" vertical="center" shrinkToFit="1"/>
      <protection/>
    </xf>
    <xf numFmtId="0" fontId="22" fillId="0" borderId="17" xfId="24" applyFont="1" applyFill="1" applyBorder="1" applyAlignment="1">
      <alignment horizontal="left" vertical="center" shrinkToFit="1"/>
      <protection/>
    </xf>
    <xf numFmtId="0" fontId="22" fillId="0" borderId="26" xfId="24" applyFont="1" applyFill="1" applyBorder="1" applyAlignment="1">
      <alignment horizontal="left" vertical="center" shrinkToFit="1"/>
      <protection/>
    </xf>
    <xf numFmtId="0" fontId="0" fillId="0" borderId="0" xfId="24" applyAlignment="1">
      <alignment horizontal="left" shrinkToFit="1"/>
      <protection/>
    </xf>
    <xf numFmtId="0" fontId="0" fillId="0" borderId="0" xfId="24" applyFill="1" applyBorder="1" applyAlignment="1" quotePrefix="1">
      <alignment horizontal="left" vertical="center"/>
      <protection/>
    </xf>
    <xf numFmtId="0" fontId="0" fillId="0" borderId="1" xfId="24" applyFill="1" applyBorder="1" applyAlignment="1" quotePrefix="1">
      <alignment horizontal="left" vertical="center"/>
      <protection/>
    </xf>
    <xf numFmtId="0" fontId="0" fillId="0" borderId="16" xfId="24" applyFill="1" applyBorder="1" applyAlignment="1" quotePrefix="1">
      <alignment horizontal="left" vertical="center"/>
      <protection/>
    </xf>
    <xf numFmtId="0" fontId="0" fillId="0" borderId="13" xfId="24" applyBorder="1" applyAlignment="1">
      <alignment/>
      <protection/>
    </xf>
    <xf numFmtId="0" fontId="0" fillId="0" borderId="13" xfId="24" applyFill="1" applyBorder="1" applyAlignment="1">
      <alignment horizontal="left" vertical="center" shrinkToFit="1"/>
      <protection/>
    </xf>
    <xf numFmtId="0" fontId="0" fillId="0" borderId="21" xfId="24" applyFont="1" applyFill="1" applyBorder="1" applyAlignment="1">
      <alignment horizontal="left" vertical="center"/>
      <protection/>
    </xf>
    <xf numFmtId="0" fontId="0" fillId="0" borderId="14" xfId="24" applyFill="1" applyBorder="1" applyAlignment="1">
      <alignment horizontal="left" vertical="center"/>
      <protection/>
    </xf>
    <xf numFmtId="0" fontId="0" fillId="0" borderId="27" xfId="24" applyFill="1" applyBorder="1" applyAlignment="1">
      <alignment horizontal="center" vertical="center" shrinkToFit="1"/>
      <protection/>
    </xf>
    <xf numFmtId="0" fontId="0" fillId="0" borderId="0" xfId="24" applyNumberFormat="1" applyBorder="1" applyAlignment="1">
      <alignment horizontal="left" vertical="center" shrinkToFit="1"/>
      <protection/>
    </xf>
    <xf numFmtId="0" fontId="0" fillId="0" borderId="0" xfId="24" applyBorder="1" applyAlignment="1">
      <alignment horizontal="right" vertical="center"/>
      <protection/>
    </xf>
    <xf numFmtId="0" fontId="0" fillId="0" borderId="0" xfId="24" applyBorder="1" applyAlignment="1">
      <alignment horizontal="left" vertical="center"/>
      <protection/>
    </xf>
    <xf numFmtId="0" fontId="0" fillId="0" borderId="0" xfId="24" applyBorder="1" applyAlignment="1">
      <alignment horizontal="left" vertical="center" shrinkToFit="1"/>
      <protection/>
    </xf>
    <xf numFmtId="0" fontId="0" fillId="0" borderId="0" xfId="24" applyBorder="1" applyAlignment="1">
      <alignment horizontal="center" vertical="center"/>
      <protection/>
    </xf>
    <xf numFmtId="0" fontId="0" fillId="0" borderId="0" xfId="24" applyNumberFormat="1" applyBorder="1" applyAlignment="1">
      <alignment horizontal="center" vertical="center"/>
      <protection/>
    </xf>
    <xf numFmtId="0" fontId="0" fillId="0" borderId="0" xfId="24" applyFill="1" applyBorder="1" applyAlignment="1">
      <alignment horizontal="center"/>
      <protection/>
    </xf>
    <xf numFmtId="0" fontId="19" fillId="0" borderId="0" xfId="24" applyFont="1" applyBorder="1" applyAlignment="1">
      <alignment horizontal="center" vertical="center"/>
      <protection/>
    </xf>
    <xf numFmtId="0" fontId="0" fillId="0" borderId="0" xfId="24" applyFont="1" applyFill="1" applyBorder="1" applyAlignment="1">
      <alignment horizontal="center" vertical="center" shrinkToFit="1"/>
      <protection/>
    </xf>
    <xf numFmtId="0" fontId="0" fillId="0" borderId="0" xfId="24" applyAlignment="1">
      <alignment horizontal="center" vertical="center"/>
      <protection/>
    </xf>
    <xf numFmtId="0" fontId="0" fillId="2" borderId="0" xfId="24" applyFill="1" applyAlignment="1">
      <alignment horizontal="left" vertical="center"/>
      <protection/>
    </xf>
    <xf numFmtId="0" fontId="0" fillId="0" borderId="11" xfId="24" applyFill="1" applyBorder="1" applyAlignment="1">
      <alignment horizontal="center" vertical="center" shrinkToFit="1"/>
      <protection/>
    </xf>
    <xf numFmtId="0" fontId="0" fillId="0" borderId="0" xfId="24" applyAlignment="1">
      <alignment horizontal="left" vertical="center"/>
      <protection/>
    </xf>
    <xf numFmtId="0" fontId="0" fillId="0" borderId="13" xfId="24" applyFill="1" applyBorder="1" applyAlignment="1">
      <alignment horizontal="center" vertical="center"/>
      <protection/>
    </xf>
    <xf numFmtId="0" fontId="0" fillId="0" borderId="13" xfId="24" applyFont="1" applyFill="1" applyBorder="1" applyAlignment="1">
      <alignment horizontal="left" vertical="center" shrinkToFit="1"/>
      <protection/>
    </xf>
    <xf numFmtId="0" fontId="0" fillId="0" borderId="28" xfId="24" applyFont="1" applyFill="1" applyBorder="1" applyAlignment="1">
      <alignment horizontal="left" vertical="center" shrinkToFit="1"/>
      <protection/>
    </xf>
    <xf numFmtId="0" fontId="0" fillId="0" borderId="16" xfId="24" applyFill="1" applyBorder="1" applyAlignment="1">
      <alignment horizontal="center" vertical="center"/>
      <protection/>
    </xf>
    <xf numFmtId="0" fontId="0" fillId="0" borderId="8" xfId="24" applyFont="1" applyFill="1" applyBorder="1" applyAlignment="1">
      <alignment horizontal="left" vertical="center" shrinkToFit="1"/>
      <protection/>
    </xf>
    <xf numFmtId="0" fontId="0" fillId="0" borderId="29" xfId="24" applyFont="1" applyFill="1" applyBorder="1" applyAlignment="1">
      <alignment horizontal="left" vertical="center" shrinkToFit="1"/>
      <protection/>
    </xf>
    <xf numFmtId="0" fontId="0" fillId="0" borderId="8" xfId="24" applyBorder="1" applyAlignment="1">
      <alignment horizontal="left" vertical="center" shrinkToFit="1"/>
      <protection/>
    </xf>
    <xf numFmtId="0" fontId="0" fillId="0" borderId="1" xfId="24" applyBorder="1" applyAlignment="1">
      <alignment horizontal="left" vertical="center" shrinkToFit="1"/>
      <protection/>
    </xf>
    <xf numFmtId="0" fontId="0" fillId="0" borderId="22" xfId="24" applyBorder="1" applyAlignment="1">
      <alignment horizontal="left" vertical="center" shrinkToFit="1"/>
      <protection/>
    </xf>
    <xf numFmtId="0" fontId="0" fillId="0" borderId="21" xfId="24" applyBorder="1" applyAlignment="1">
      <alignment horizontal="center" vertical="center"/>
      <protection/>
    </xf>
    <xf numFmtId="0" fontId="0" fillId="0" borderId="13" xfId="24" applyFill="1" applyBorder="1" applyAlignment="1">
      <alignment horizontal="center" vertical="center" shrinkToFit="1"/>
      <protection/>
    </xf>
    <xf numFmtId="0" fontId="0" fillId="0" borderId="16" xfId="24" applyFill="1" applyBorder="1" applyAlignment="1">
      <alignment horizontal="center" vertical="center" shrinkToFit="1"/>
      <protection/>
    </xf>
    <xf numFmtId="0" fontId="0" fillId="0" borderId="8" xfId="24" applyBorder="1" applyAlignment="1">
      <alignment horizontal="center" vertical="center"/>
      <protection/>
    </xf>
    <xf numFmtId="0" fontId="26" fillId="2" borderId="5" xfId="24" applyFont="1" applyFill="1" applyBorder="1" applyAlignment="1">
      <alignment horizontal="centerContinuous" vertical="center" shrinkToFit="1"/>
      <protection/>
    </xf>
    <xf numFmtId="0" fontId="26" fillId="2" borderId="11" xfId="24" applyFont="1" applyFill="1" applyBorder="1" applyAlignment="1">
      <alignment horizontal="centerContinuous" vertical="center" shrinkToFit="1"/>
      <protection/>
    </xf>
    <xf numFmtId="0" fontId="27" fillId="0" borderId="1" xfId="24" applyFont="1" applyBorder="1" applyAlignment="1">
      <alignment horizontal="left" vertical="center"/>
      <protection/>
    </xf>
    <xf numFmtId="0" fontId="27" fillId="0" borderId="1" xfId="24" applyFont="1" applyBorder="1" applyAlignment="1">
      <alignment horizontal="left" vertical="center" shrinkToFit="1"/>
      <protection/>
    </xf>
    <xf numFmtId="0" fontId="0" fillId="0" borderId="1" xfId="24" applyFont="1" applyBorder="1" applyAlignment="1">
      <alignment horizontal="left" vertical="center"/>
      <protection/>
    </xf>
    <xf numFmtId="0" fontId="0" fillId="0" borderId="1" xfId="24" applyFont="1" applyBorder="1" applyAlignment="1">
      <alignment horizontal="center" vertical="center"/>
      <protection/>
    </xf>
    <xf numFmtId="0" fontId="0" fillId="0" borderId="0" xfId="24" applyBorder="1" applyAlignment="1">
      <alignment horizontal="center" vertical="center" shrinkToFit="1"/>
      <protection/>
    </xf>
    <xf numFmtId="0" fontId="0" fillId="0" borderId="0" xfId="25">
      <alignment vertical="center"/>
      <protection/>
    </xf>
    <xf numFmtId="0" fontId="0" fillId="0" borderId="13" xfId="24" applyFont="1" applyBorder="1" applyAlignment="1">
      <alignment horizontal="center" vertical="center"/>
      <protection/>
    </xf>
    <xf numFmtId="0" fontId="0" fillId="0" borderId="16" xfId="24" applyFont="1" applyBorder="1" applyAlignment="1">
      <alignment horizontal="center" vertical="center"/>
      <protection/>
    </xf>
    <xf numFmtId="0" fontId="0" fillId="0" borderId="16" xfId="24" applyBorder="1" applyAlignment="1">
      <alignment horizontal="center" vertical="center"/>
      <protection/>
    </xf>
    <xf numFmtId="0" fontId="0" fillId="0" borderId="16" xfId="24" applyNumberFormat="1" applyFill="1" applyBorder="1" applyAlignment="1">
      <alignment horizontal="left" vertical="center"/>
      <protection/>
    </xf>
    <xf numFmtId="0" fontId="0" fillId="0" borderId="14" xfId="24" applyFill="1" applyBorder="1" applyAlignment="1" quotePrefix="1">
      <alignment horizontal="left" vertical="center"/>
      <protection/>
    </xf>
    <xf numFmtId="0" fontId="0" fillId="0" borderId="1" xfId="24" applyBorder="1" applyAlignment="1">
      <alignment vertical="center"/>
      <protection/>
    </xf>
    <xf numFmtId="0" fontId="0" fillId="0" borderId="0" xfId="24" applyFill="1" applyAlignment="1">
      <alignment/>
      <protection/>
    </xf>
    <xf numFmtId="0" fontId="20" fillId="0" borderId="0" xfId="24" applyFont="1" applyFill="1" applyBorder="1" applyAlignment="1">
      <alignment horizontal="left" vertical="center"/>
      <protection/>
    </xf>
    <xf numFmtId="0" fontId="21" fillId="0" borderId="0" xfId="24" applyFont="1" applyFill="1" applyBorder="1" applyAlignment="1">
      <alignment horizontal="left" vertical="center" shrinkToFit="1"/>
      <protection/>
    </xf>
    <xf numFmtId="0" fontId="0" fillId="0" borderId="0" xfId="24" applyAlignment="1">
      <alignment shrinkToFit="1"/>
      <protection/>
    </xf>
    <xf numFmtId="0" fontId="0" fillId="0" borderId="21" xfId="24" applyFill="1" applyBorder="1" applyAlignment="1" quotePrefix="1">
      <alignment horizontal="left" vertical="center"/>
      <protection/>
    </xf>
    <xf numFmtId="0" fontId="0" fillId="0" borderId="21" xfId="24" applyBorder="1">
      <alignment/>
      <protection/>
    </xf>
    <xf numFmtId="0" fontId="0" fillId="0" borderId="22" xfId="24" applyFill="1" applyBorder="1" applyAlignment="1" quotePrefix="1">
      <alignment horizontal="left" vertical="center"/>
      <protection/>
    </xf>
    <xf numFmtId="0" fontId="0" fillId="0" borderId="0" xfId="24" applyFill="1" applyBorder="1" applyAlignment="1">
      <alignment horizontal="center" shrinkToFit="1"/>
      <protection/>
    </xf>
    <xf numFmtId="0" fontId="19" fillId="0" borderId="0" xfId="24" applyFont="1" applyBorder="1" applyAlignment="1">
      <alignment horizontal="center" vertical="center" shrinkToFit="1"/>
      <protection/>
    </xf>
    <xf numFmtId="0" fontId="0" fillId="0" borderId="1" xfId="24" applyBorder="1" applyAlignment="1">
      <alignment horizontal="left" vertical="center"/>
      <protection/>
    </xf>
    <xf numFmtId="0" fontId="0" fillId="0" borderId="16" xfId="24" applyBorder="1" applyAlignment="1">
      <alignment horizontal="left" vertical="center"/>
      <protection/>
    </xf>
    <xf numFmtId="0" fontId="0" fillId="0" borderId="14" xfId="24" applyBorder="1" applyAlignment="1">
      <alignment horizontal="left" vertical="center"/>
      <protection/>
    </xf>
    <xf numFmtId="0" fontId="0" fillId="0" borderId="1" xfId="24" applyBorder="1" applyAlignment="1">
      <alignment horizontal="center" vertical="center"/>
      <protection/>
    </xf>
    <xf numFmtId="0" fontId="0" fillId="0" borderId="16" xfId="24" applyFill="1" applyBorder="1">
      <alignment/>
      <protection/>
    </xf>
    <xf numFmtId="0" fontId="0" fillId="0" borderId="0" xfId="25" applyFill="1">
      <alignment vertical="center"/>
      <protection/>
    </xf>
    <xf numFmtId="0" fontId="0" fillId="0" borderId="13" xfId="24" applyFill="1" applyBorder="1">
      <alignment/>
      <protection/>
    </xf>
    <xf numFmtId="0" fontId="0" fillId="0" borderId="2" xfId="24" applyFill="1" applyBorder="1">
      <alignment/>
      <protection/>
    </xf>
    <xf numFmtId="0" fontId="0" fillId="0" borderId="8" xfId="24" applyFill="1" applyBorder="1">
      <alignment/>
      <protection/>
    </xf>
    <xf numFmtId="0" fontId="0" fillId="0" borderId="22" xfId="24" applyFill="1" applyBorder="1">
      <alignment/>
      <protection/>
    </xf>
    <xf numFmtId="0" fontId="0" fillId="0" borderId="0" xfId="24" applyFill="1" applyBorder="1">
      <alignment/>
      <protection/>
    </xf>
    <xf numFmtId="0" fontId="0" fillId="0" borderId="1" xfId="24" applyBorder="1" applyAlignment="1">
      <alignment horizontal="right" vertical="center"/>
      <protection/>
    </xf>
    <xf numFmtId="0" fontId="0" fillId="0" borderId="16" xfId="24" applyBorder="1">
      <alignment/>
      <protection/>
    </xf>
    <xf numFmtId="0" fontId="0" fillId="0" borderId="8" xfId="24" applyBorder="1">
      <alignment/>
      <protection/>
    </xf>
    <xf numFmtId="0" fontId="0" fillId="0" borderId="3" xfId="24" applyFill="1" applyBorder="1" applyAlignment="1">
      <alignment horizontal="left" vertical="center" shrinkToFit="1"/>
      <protection/>
    </xf>
    <xf numFmtId="0" fontId="0" fillId="0" borderId="10" xfId="24" applyFill="1" applyBorder="1" applyAlignment="1">
      <alignment horizontal="left" vertical="center" shrinkToFit="1"/>
      <protection/>
    </xf>
    <xf numFmtId="0" fontId="0" fillId="0" borderId="0" xfId="24" applyFill="1" applyAlignment="1">
      <alignment horizontal="left" vertical="center"/>
      <protection/>
    </xf>
    <xf numFmtId="20" fontId="9" fillId="0" borderId="0" xfId="26" applyNumberFormat="1" applyFont="1" applyFill="1" applyBorder="1" applyAlignment="1" quotePrefix="1">
      <alignment horizontal="left" vertical="center"/>
      <protection/>
    </xf>
    <xf numFmtId="0" fontId="0" fillId="0" borderId="15" xfId="24" applyBorder="1" applyAlignment="1">
      <alignment horizontal="left" vertical="center" shrinkToFit="1"/>
      <protection/>
    </xf>
    <xf numFmtId="0" fontId="0" fillId="0" borderId="1" xfId="24" applyBorder="1" applyAlignment="1">
      <alignment horizontal="right" vertical="center" shrinkToFit="1"/>
      <protection/>
    </xf>
    <xf numFmtId="0" fontId="0" fillId="0" borderId="0" xfId="24" applyBorder="1" applyAlignment="1">
      <alignment horizontal="right" vertical="center" shrinkToFit="1"/>
      <protection/>
    </xf>
    <xf numFmtId="0" fontId="0" fillId="0" borderId="13" xfId="24" applyBorder="1">
      <alignment/>
      <protection/>
    </xf>
    <xf numFmtId="0" fontId="0" fillId="0" borderId="2" xfId="24" applyBorder="1">
      <alignment/>
      <protection/>
    </xf>
    <xf numFmtId="0" fontId="0" fillId="0" borderId="0" xfId="25" applyBorder="1">
      <alignment vertical="center"/>
      <protection/>
    </xf>
    <xf numFmtId="0" fontId="0" fillId="0" borderId="0" xfId="24" applyFill="1" applyAlignment="1">
      <alignment shrinkToFit="1"/>
      <protection/>
    </xf>
    <xf numFmtId="0" fontId="0" fillId="0" borderId="0" xfId="24" applyFill="1" applyBorder="1" applyAlignment="1">
      <alignment horizontal="center" vertical="center"/>
      <protection/>
    </xf>
    <xf numFmtId="0" fontId="0" fillId="0" borderId="16" xfId="24" applyFont="1" applyBorder="1" applyAlignment="1">
      <alignment horizontal="left" vertical="center"/>
      <protection/>
    </xf>
    <xf numFmtId="0" fontId="0" fillId="0" borderId="0" xfId="24" applyNumberFormat="1" applyBorder="1" applyAlignment="1">
      <alignment horizontal="left" vertical="center"/>
      <protection/>
    </xf>
    <xf numFmtId="0" fontId="0" fillId="0" borderId="1" xfId="24" applyBorder="1" applyAlignment="1">
      <alignment horizontal="left"/>
      <protection/>
    </xf>
    <xf numFmtId="0" fontId="0" fillId="0" borderId="1" xfId="24" applyBorder="1" applyAlignment="1">
      <alignment horizontal="left" shrinkToFit="1"/>
      <protection/>
    </xf>
    <xf numFmtId="0" fontId="0" fillId="0" borderId="3" xfId="24" applyFill="1" applyBorder="1" applyAlignment="1">
      <alignment horizontal="center" vertical="center"/>
      <protection/>
    </xf>
    <xf numFmtId="0" fontId="0" fillId="0" borderId="30" xfId="24" applyFont="1" applyFill="1" applyBorder="1" applyAlignment="1">
      <alignment horizontal="left" vertical="center"/>
      <protection/>
    </xf>
    <xf numFmtId="0" fontId="0" fillId="0" borderId="31" xfId="24" applyFill="1" applyBorder="1" applyAlignment="1">
      <alignment horizontal="left" vertical="center" shrinkToFit="1"/>
      <protection/>
    </xf>
    <xf numFmtId="0" fontId="0" fillId="0" borderId="31" xfId="24" applyFill="1" applyBorder="1" applyAlignment="1">
      <alignment horizontal="left" vertical="center"/>
      <protection/>
    </xf>
    <xf numFmtId="0" fontId="0" fillId="0" borderId="32" xfId="24" applyFill="1" applyBorder="1" applyAlignment="1">
      <alignment horizontal="center" vertical="center"/>
      <protection/>
    </xf>
    <xf numFmtId="0" fontId="0" fillId="0" borderId="31" xfId="24" applyFont="1" applyFill="1" applyBorder="1" applyAlignment="1">
      <alignment horizontal="left" vertical="center"/>
      <protection/>
    </xf>
    <xf numFmtId="0" fontId="0" fillId="0" borderId="31" xfId="24" applyFill="1" applyBorder="1" applyAlignment="1">
      <alignment horizontal="center" vertical="center"/>
      <protection/>
    </xf>
    <xf numFmtId="0" fontId="0" fillId="0" borderId="31" xfId="25" applyBorder="1">
      <alignment vertical="center"/>
      <protection/>
    </xf>
    <xf numFmtId="0" fontId="19" fillId="0" borderId="1" xfId="24" applyFont="1" applyBorder="1" applyAlignment="1">
      <alignment horizontal="center" vertical="center" shrinkToFit="1"/>
      <protection/>
    </xf>
    <xf numFmtId="0" fontId="0" fillId="0" borderId="11" xfId="24" applyFont="1" applyBorder="1" applyAlignment="1">
      <alignment horizontal="left" vertical="center" shrinkToFit="1"/>
      <protection/>
    </xf>
    <xf numFmtId="0" fontId="0" fillId="0" borderId="3" xfId="24" applyFont="1" applyFill="1" applyBorder="1" applyAlignment="1">
      <alignment horizontal="left" vertical="center"/>
      <protection/>
    </xf>
    <xf numFmtId="0" fontId="0" fillId="0" borderId="32" xfId="24" applyFont="1" applyFill="1" applyBorder="1" applyAlignment="1">
      <alignment horizontal="left" vertical="center"/>
      <protection/>
    </xf>
    <xf numFmtId="0" fontId="0" fillId="0" borderId="31" xfId="25" applyFont="1" applyBorder="1">
      <alignment vertical="center"/>
      <protection/>
    </xf>
    <xf numFmtId="0" fontId="0" fillId="0" borderId="33" xfId="24" applyFont="1" applyFill="1" applyBorder="1" applyAlignment="1">
      <alignment horizontal="left" vertical="center"/>
      <protection/>
    </xf>
    <xf numFmtId="0" fontId="0" fillId="0" borderId="34" xfId="24" applyFont="1" applyFill="1" applyBorder="1" applyAlignment="1">
      <alignment horizontal="left" vertical="center"/>
      <protection/>
    </xf>
    <xf numFmtId="0" fontId="0" fillId="0" borderId="1" xfId="24" applyBorder="1" applyAlignment="1">
      <alignment horizontal="center"/>
      <protection/>
    </xf>
    <xf numFmtId="0" fontId="0" fillId="0" borderId="13" xfId="24" applyFont="1" applyBorder="1" applyAlignment="1">
      <alignment horizontal="left" vertical="center" shrinkToFit="1"/>
      <protection/>
    </xf>
    <xf numFmtId="0" fontId="0" fillId="0" borderId="5" xfId="24" applyNumberFormat="1" applyFont="1" applyBorder="1" applyAlignment="1">
      <alignment horizontal="left" vertical="center" shrinkToFit="1"/>
      <protection/>
    </xf>
    <xf numFmtId="0" fontId="0" fillId="0" borderId="13" xfId="24" applyNumberFormat="1" applyFont="1" applyFill="1" applyBorder="1" applyAlignment="1">
      <alignment horizontal="left" vertical="center" shrinkToFit="1"/>
      <protection/>
    </xf>
    <xf numFmtId="0" fontId="0" fillId="0" borderId="14" xfId="24" applyFont="1" applyFill="1" applyBorder="1" applyAlignment="1">
      <alignment horizontal="right" vertical="center" shrinkToFit="1"/>
      <protection/>
    </xf>
    <xf numFmtId="0" fontId="0" fillId="0" borderId="14" xfId="24" applyFont="1" applyFill="1" applyBorder="1" applyAlignment="1">
      <alignment horizontal="left" vertical="center" shrinkToFit="1"/>
      <protection/>
    </xf>
    <xf numFmtId="0" fontId="0" fillId="0" borderId="2" xfId="24" applyFill="1" applyBorder="1" applyAlignment="1">
      <alignment horizontal="center" vertical="center" shrinkToFit="1"/>
      <protection/>
    </xf>
    <xf numFmtId="0" fontId="0" fillId="0" borderId="35" xfId="24" applyBorder="1" applyAlignment="1">
      <alignment/>
      <protection/>
    </xf>
    <xf numFmtId="0" fontId="0" fillId="0" borderId="36" xfId="24" applyFill="1" applyBorder="1" applyAlignment="1">
      <alignment horizontal="left" vertical="center" shrinkToFit="1"/>
      <protection/>
    </xf>
    <xf numFmtId="0" fontId="0" fillId="0" borderId="36" xfId="24" applyBorder="1" applyAlignment="1">
      <alignment/>
      <protection/>
    </xf>
    <xf numFmtId="0" fontId="0" fillId="0" borderId="37" xfId="24" applyBorder="1" applyAlignment="1">
      <alignment/>
      <protection/>
    </xf>
    <xf numFmtId="0" fontId="0" fillId="0" borderId="38" xfId="24" applyBorder="1" applyAlignment="1">
      <alignment/>
      <protection/>
    </xf>
    <xf numFmtId="0" fontId="0" fillId="0" borderId="39" xfId="24" applyFill="1" applyBorder="1" applyAlignment="1">
      <alignment horizontal="left" vertical="center"/>
      <protection/>
    </xf>
    <xf numFmtId="0" fontId="0" fillId="0" borderId="40" xfId="24" applyFill="1" applyBorder="1" applyAlignment="1">
      <alignment horizontal="left" vertical="center" shrinkToFit="1"/>
      <protection/>
    </xf>
    <xf numFmtId="0" fontId="0" fillId="0" borderId="41" xfId="24" applyFill="1" applyBorder="1" applyAlignment="1">
      <alignment horizontal="left" vertical="center"/>
      <protection/>
    </xf>
    <xf numFmtId="0" fontId="0" fillId="0" borderId="39" xfId="24" applyFill="1" applyBorder="1" applyAlignment="1">
      <alignment horizontal="left" vertical="center" shrinkToFit="1"/>
      <protection/>
    </xf>
    <xf numFmtId="0" fontId="0" fillId="0" borderId="42" xfId="24" applyFill="1" applyBorder="1" applyAlignment="1">
      <alignment horizontal="left" vertical="center"/>
      <protection/>
    </xf>
    <xf numFmtId="0" fontId="0" fillId="0" borderId="43" xfId="24" applyFill="1" applyBorder="1" applyAlignment="1">
      <alignment horizontal="left" vertical="center" shrinkToFit="1"/>
      <protection/>
    </xf>
    <xf numFmtId="0" fontId="0" fillId="0" borderId="36" xfId="24" applyFill="1" applyBorder="1" applyAlignment="1">
      <alignment horizontal="left" vertical="center"/>
      <protection/>
    </xf>
    <xf numFmtId="0" fontId="0" fillId="0" borderId="35" xfId="24" applyFill="1" applyBorder="1" applyAlignment="1">
      <alignment horizontal="left" vertical="center" shrinkToFit="1"/>
      <protection/>
    </xf>
    <xf numFmtId="0" fontId="0" fillId="0" borderId="37" xfId="24" applyFont="1" applyFill="1" applyBorder="1" applyAlignment="1">
      <alignment horizontal="left" vertical="center"/>
      <protection/>
    </xf>
    <xf numFmtId="0" fontId="0" fillId="0" borderId="40" xfId="24" applyFont="1" applyFill="1" applyBorder="1" applyAlignment="1">
      <alignment horizontal="left" vertical="center"/>
      <protection/>
    </xf>
    <xf numFmtId="0" fontId="0" fillId="0" borderId="38" xfId="24" applyFont="1" applyFill="1" applyBorder="1" applyAlignment="1">
      <alignment horizontal="left" vertical="center"/>
      <protection/>
    </xf>
    <xf numFmtId="0" fontId="0" fillId="0" borderId="44" xfId="24" applyFont="1" applyFill="1" applyBorder="1" applyAlignment="1">
      <alignment horizontal="left" vertical="center"/>
      <protection/>
    </xf>
    <xf numFmtId="0" fontId="0" fillId="0" borderId="40" xfId="24" applyFill="1" applyBorder="1" applyAlignment="1">
      <alignment horizontal="left" vertical="center"/>
      <protection/>
    </xf>
    <xf numFmtId="0" fontId="0" fillId="0" borderId="45" xfId="24" applyFill="1" applyBorder="1" applyAlignment="1">
      <alignment horizontal="left" vertical="center" shrinkToFit="1"/>
      <protection/>
    </xf>
    <xf numFmtId="0" fontId="0" fillId="0" borderId="37" xfId="24" applyFill="1" applyBorder="1" applyAlignment="1">
      <alignment horizontal="left" vertical="center" shrinkToFit="1"/>
      <protection/>
    </xf>
    <xf numFmtId="0" fontId="0" fillId="0" borderId="38" xfId="24" applyFill="1" applyBorder="1" applyAlignment="1">
      <alignment horizontal="left" vertical="center"/>
      <protection/>
    </xf>
    <xf numFmtId="0" fontId="0" fillId="0" borderId="44" xfId="24" applyFill="1" applyBorder="1" applyAlignment="1">
      <alignment horizontal="left" vertical="center"/>
      <protection/>
    </xf>
    <xf numFmtId="0" fontId="0" fillId="0" borderId="0" xfId="24" applyBorder="1" applyAlignment="1">
      <alignment horizontal="center"/>
      <protection/>
    </xf>
    <xf numFmtId="0" fontId="0" fillId="0" borderId="35" xfId="24" applyFill="1" applyBorder="1" applyAlignment="1">
      <alignment horizontal="center" vertical="center" shrinkToFit="1"/>
      <protection/>
    </xf>
    <xf numFmtId="0" fontId="0" fillId="0" borderId="37" xfId="24" applyFill="1" applyBorder="1" applyAlignment="1">
      <alignment horizontal="center" vertical="center" shrinkToFit="1"/>
      <protection/>
    </xf>
    <xf numFmtId="0" fontId="0" fillId="0" borderId="40" xfId="24" applyFill="1" applyBorder="1" applyAlignment="1">
      <alignment horizontal="center" vertical="center" shrinkToFit="1"/>
      <protection/>
    </xf>
    <xf numFmtId="0" fontId="0" fillId="0" borderId="40" xfId="24" applyFill="1" applyBorder="1" applyAlignment="1">
      <alignment horizontal="center" vertical="center"/>
      <protection/>
    </xf>
    <xf numFmtId="0" fontId="0" fillId="0" borderId="38" xfId="24" applyFill="1" applyBorder="1" applyAlignment="1">
      <alignment horizontal="center" vertical="center"/>
      <protection/>
    </xf>
    <xf numFmtId="0" fontId="0" fillId="0" borderId="43" xfId="24" applyFill="1" applyBorder="1" applyAlignment="1">
      <alignment horizontal="center" vertical="center" shrinkToFit="1"/>
      <protection/>
    </xf>
    <xf numFmtId="0" fontId="0" fillId="0" borderId="45" xfId="24" applyFont="1" applyFill="1" applyBorder="1" applyAlignment="1">
      <alignment horizontal="center" vertical="center"/>
      <protection/>
    </xf>
    <xf numFmtId="0" fontId="0" fillId="0" borderId="21" xfId="24" applyFont="1" applyFill="1" applyBorder="1" applyAlignment="1">
      <alignment horizontal="center" vertical="center"/>
      <protection/>
    </xf>
    <xf numFmtId="0" fontId="0" fillId="0" borderId="0" xfId="24" applyFont="1" applyFill="1" applyBorder="1" applyAlignment="1">
      <alignment horizontal="center" vertical="center"/>
      <protection/>
    </xf>
    <xf numFmtId="0" fontId="0" fillId="0" borderId="40" xfId="24" applyFont="1" applyFill="1" applyBorder="1" applyAlignment="1">
      <alignment horizontal="center" vertical="center"/>
      <protection/>
    </xf>
    <xf numFmtId="0" fontId="0" fillId="0" borderId="0" xfId="24" applyFill="1" applyBorder="1" applyAlignment="1" quotePrefix="1">
      <alignment horizontal="center" vertical="center"/>
      <protection/>
    </xf>
    <xf numFmtId="0" fontId="0" fillId="0" borderId="0" xfId="24" applyNumberFormat="1" applyFill="1" applyBorder="1" applyAlignment="1">
      <alignment horizontal="center" vertical="center"/>
      <protection/>
    </xf>
    <xf numFmtId="0" fontId="0" fillId="0" borderId="36" xfId="24" applyBorder="1" applyAlignment="1">
      <alignment horizontal="center"/>
      <protection/>
    </xf>
    <xf numFmtId="0" fontId="0" fillId="0" borderId="37" xfId="24" applyBorder="1" applyAlignment="1">
      <alignment horizontal="center"/>
      <protection/>
    </xf>
    <xf numFmtId="0" fontId="0" fillId="0" borderId="38" xfId="24" applyBorder="1" applyAlignment="1">
      <alignment horizontal="center"/>
      <protection/>
    </xf>
    <xf numFmtId="0" fontId="0" fillId="0" borderId="39" xfId="24" applyFill="1" applyBorder="1" applyAlignment="1">
      <alignment horizontal="center" vertical="center"/>
      <protection/>
    </xf>
    <xf numFmtId="0" fontId="0" fillId="0" borderId="21" xfId="24" applyFill="1" applyBorder="1" applyAlignment="1">
      <alignment horizontal="center" vertical="center"/>
      <protection/>
    </xf>
    <xf numFmtId="0" fontId="0" fillId="0" borderId="16" xfId="24" applyFill="1" applyBorder="1" applyAlignment="1" quotePrefix="1">
      <alignment horizontal="center" vertical="center"/>
      <protection/>
    </xf>
    <xf numFmtId="0" fontId="0" fillId="0" borderId="21" xfId="24" applyBorder="1" applyAlignment="1">
      <alignment horizontal="center"/>
      <protection/>
    </xf>
    <xf numFmtId="0" fontId="0" fillId="0" borderId="21" xfId="24" applyFill="1" applyBorder="1" applyAlignment="1">
      <alignment horizontal="center" vertical="center" shrinkToFit="1"/>
      <protection/>
    </xf>
    <xf numFmtId="0" fontId="0" fillId="0" borderId="36" xfId="24" applyFill="1" applyBorder="1" applyAlignment="1">
      <alignment horizontal="center" vertical="center"/>
      <protection/>
    </xf>
    <xf numFmtId="0" fontId="0" fillId="0" borderId="1" xfId="24" applyFill="1" applyBorder="1" applyAlignment="1" quotePrefix="1">
      <alignment horizontal="center" vertical="center"/>
      <protection/>
    </xf>
    <xf numFmtId="0" fontId="0" fillId="0" borderId="37" xfId="24" applyFont="1" applyFill="1" applyBorder="1" applyAlignment="1">
      <alignment horizontal="center" vertical="center"/>
      <protection/>
    </xf>
    <xf numFmtId="0" fontId="0" fillId="0" borderId="38" xfId="24" applyFont="1" applyFill="1" applyBorder="1" applyAlignment="1">
      <alignment horizontal="center" vertical="center"/>
      <protection/>
    </xf>
    <xf numFmtId="0" fontId="0" fillId="0" borderId="44" xfId="24" applyFont="1" applyFill="1" applyBorder="1" applyAlignment="1">
      <alignment horizontal="center" vertical="center"/>
      <protection/>
    </xf>
    <xf numFmtId="0" fontId="0" fillId="0" borderId="16" xfId="24" applyFont="1" applyFill="1" applyBorder="1" applyAlignment="1">
      <alignment horizontal="center" vertical="center"/>
      <protection/>
    </xf>
    <xf numFmtId="0" fontId="0" fillId="0" borderId="1" xfId="24" applyFill="1" applyBorder="1" applyAlignment="1">
      <alignment horizontal="center" vertical="center"/>
      <protection/>
    </xf>
    <xf numFmtId="0" fontId="0" fillId="0" borderId="8" xfId="24" applyFill="1" applyBorder="1" applyAlignment="1">
      <alignment horizontal="center" vertical="center"/>
      <protection/>
    </xf>
    <xf numFmtId="0" fontId="0" fillId="0" borderId="45" xfId="24" applyFill="1" applyBorder="1" applyAlignment="1">
      <alignment horizontal="center" vertical="center" shrinkToFit="1"/>
      <protection/>
    </xf>
    <xf numFmtId="0" fontId="0" fillId="0" borderId="42" xfId="24" applyFill="1" applyBorder="1" applyAlignment="1">
      <alignment horizontal="center" vertical="center"/>
      <protection/>
    </xf>
    <xf numFmtId="0" fontId="0" fillId="0" borderId="22" xfId="24" applyFill="1" applyBorder="1" applyAlignment="1">
      <alignment horizontal="center" vertical="center"/>
      <protection/>
    </xf>
    <xf numFmtId="0" fontId="0" fillId="0" borderId="44" xfId="24" applyFill="1" applyBorder="1" applyAlignment="1">
      <alignment horizontal="center" vertical="center"/>
      <protection/>
    </xf>
    <xf numFmtId="0" fontId="0" fillId="0" borderId="16" xfId="24" applyBorder="1" applyAlignment="1">
      <alignment horizontal="center"/>
      <protection/>
    </xf>
    <xf numFmtId="0" fontId="0" fillId="0" borderId="21" xfId="24" applyNumberFormat="1" applyFill="1" applyBorder="1" applyAlignment="1">
      <alignment horizontal="center" vertical="center"/>
      <protection/>
    </xf>
    <xf numFmtId="0" fontId="0" fillId="0" borderId="35" xfId="24" applyFill="1" applyBorder="1" applyAlignment="1">
      <alignment horizontal="center" vertical="center"/>
      <protection/>
    </xf>
    <xf numFmtId="0" fontId="0" fillId="0" borderId="37" xfId="24" applyFill="1" applyBorder="1" applyAlignment="1">
      <alignment horizontal="center" vertical="center"/>
      <protection/>
    </xf>
    <xf numFmtId="0" fontId="0" fillId="0" borderId="36" xfId="24" applyFill="1" applyBorder="1" applyAlignment="1">
      <alignment horizontal="center" vertical="center" shrinkToFit="1"/>
      <protection/>
    </xf>
    <xf numFmtId="0" fontId="0" fillId="0" borderId="35" xfId="24" applyFill="1" applyBorder="1" applyAlignment="1">
      <alignment horizontal="left" vertical="center"/>
      <protection/>
    </xf>
    <xf numFmtId="0" fontId="0" fillId="0" borderId="37" xfId="24" applyFill="1" applyBorder="1" applyAlignment="1">
      <alignment horizontal="left" vertical="center"/>
      <protection/>
    </xf>
    <xf numFmtId="0" fontId="0" fillId="0" borderId="39" xfId="24" applyFill="1" applyBorder="1" applyAlignment="1" quotePrefix="1">
      <alignment horizontal="left" vertical="center"/>
      <protection/>
    </xf>
    <xf numFmtId="0" fontId="0" fillId="0" borderId="38" xfId="24" applyFill="1" applyBorder="1" applyAlignment="1" quotePrefix="1">
      <alignment horizontal="left" vertical="center"/>
      <protection/>
    </xf>
    <xf numFmtId="0" fontId="0" fillId="0" borderId="43" xfId="24" applyFont="1" applyFill="1" applyBorder="1" applyAlignment="1">
      <alignment horizontal="left" vertical="center"/>
      <protection/>
    </xf>
    <xf numFmtId="0" fontId="0" fillId="0" borderId="43" xfId="24" applyFill="1" applyBorder="1" applyAlignment="1">
      <alignment horizontal="left" vertical="center"/>
      <protection/>
    </xf>
    <xf numFmtId="0" fontId="0" fillId="0" borderId="42" xfId="24" applyFill="1" applyBorder="1" applyAlignment="1">
      <alignment horizontal="left" vertical="center" shrinkToFit="1"/>
      <protection/>
    </xf>
    <xf numFmtId="0" fontId="0" fillId="0" borderId="36" xfId="24" applyFill="1" applyBorder="1" applyAlignment="1" quotePrefix="1">
      <alignment horizontal="center" vertical="center"/>
      <protection/>
    </xf>
    <xf numFmtId="0" fontId="0" fillId="0" borderId="37" xfId="24" applyFill="1" applyBorder="1" applyAlignment="1" quotePrefix="1">
      <alignment horizontal="center" vertical="center"/>
      <protection/>
    </xf>
    <xf numFmtId="0" fontId="0" fillId="0" borderId="40" xfId="24" applyFill="1" applyBorder="1" applyAlignment="1" quotePrefix="1">
      <alignment horizontal="center" vertical="center"/>
      <protection/>
    </xf>
    <xf numFmtId="0" fontId="0" fillId="0" borderId="21" xfId="24" applyFill="1" applyBorder="1" applyAlignment="1" quotePrefix="1">
      <alignment horizontal="center" vertical="center"/>
      <protection/>
    </xf>
    <xf numFmtId="0" fontId="0" fillId="0" borderId="38" xfId="24" applyFill="1" applyBorder="1" applyAlignment="1" quotePrefix="1">
      <alignment horizontal="center" vertical="center"/>
      <protection/>
    </xf>
    <xf numFmtId="0" fontId="0" fillId="0" borderId="44" xfId="24" applyFill="1" applyBorder="1" applyAlignment="1" quotePrefix="1">
      <alignment horizontal="center" vertical="center"/>
      <protection/>
    </xf>
    <xf numFmtId="0" fontId="0" fillId="0" borderId="39" xfId="24" applyFill="1" applyBorder="1" applyAlignment="1" quotePrefix="1">
      <alignment horizontal="center" vertical="center"/>
      <protection/>
    </xf>
    <xf numFmtId="0" fontId="0" fillId="0" borderId="43" xfId="24" applyFont="1" applyFill="1" applyBorder="1" applyAlignment="1">
      <alignment horizontal="center" vertical="center"/>
      <protection/>
    </xf>
    <xf numFmtId="0" fontId="0" fillId="0" borderId="16" xfId="24" applyNumberFormat="1" applyFill="1" applyBorder="1" applyAlignment="1">
      <alignment horizontal="center" vertical="center"/>
      <protection/>
    </xf>
    <xf numFmtId="0" fontId="0" fillId="0" borderId="41" xfId="24" applyFill="1" applyBorder="1" applyAlignment="1">
      <alignment horizontal="center" vertical="center"/>
      <protection/>
    </xf>
    <xf numFmtId="0" fontId="0" fillId="0" borderId="43" xfId="24" applyFill="1" applyBorder="1" applyAlignment="1">
      <alignment horizontal="center" vertical="center"/>
      <protection/>
    </xf>
    <xf numFmtId="0" fontId="0" fillId="0" borderId="2" xfId="24" applyFill="1" applyBorder="1" applyAlignment="1" quotePrefix="1">
      <alignment horizontal="center" vertical="center"/>
      <protection/>
    </xf>
    <xf numFmtId="0" fontId="0" fillId="0" borderId="43" xfId="24" applyNumberFormat="1" applyFill="1" applyBorder="1" applyAlignment="1">
      <alignment horizontal="center" vertical="center"/>
      <protection/>
    </xf>
    <xf numFmtId="0" fontId="0" fillId="0" borderId="39" xfId="24" applyFill="1" applyBorder="1" applyAlignment="1">
      <alignment horizontal="center" vertical="center" shrinkToFit="1"/>
      <protection/>
    </xf>
    <xf numFmtId="0" fontId="0" fillId="0" borderId="42" xfId="24" applyFill="1" applyBorder="1" applyAlignment="1">
      <alignment horizontal="center" vertical="center" shrinkToFit="1"/>
      <protection/>
    </xf>
    <xf numFmtId="0" fontId="0" fillId="0" borderId="43" xfId="24" applyFill="1" applyBorder="1" applyAlignment="1" quotePrefix="1">
      <alignment horizontal="center" vertical="center"/>
      <protection/>
    </xf>
    <xf numFmtId="0" fontId="0" fillId="0" borderId="42" xfId="24" applyFill="1" applyBorder="1" applyAlignment="1" quotePrefix="1">
      <alignment horizontal="center" vertical="center"/>
      <protection/>
    </xf>
    <xf numFmtId="0" fontId="0" fillId="0" borderId="42" xfId="24" applyFont="1" applyFill="1" applyBorder="1" applyAlignment="1">
      <alignment horizontal="center" vertical="center"/>
      <protection/>
    </xf>
    <xf numFmtId="0" fontId="0" fillId="0" borderId="40" xfId="24" applyBorder="1" applyAlignment="1">
      <alignment horizontal="center" vertical="center"/>
      <protection/>
    </xf>
    <xf numFmtId="0" fontId="0" fillId="0" borderId="41" xfId="24" applyBorder="1" applyAlignment="1">
      <alignment horizontal="center" vertical="center"/>
      <protection/>
    </xf>
    <xf numFmtId="0" fontId="0" fillId="0" borderId="39" xfId="24" applyBorder="1" applyAlignment="1">
      <alignment horizontal="center" vertical="center"/>
      <protection/>
    </xf>
    <xf numFmtId="0" fontId="0" fillId="0" borderId="39" xfId="24" applyBorder="1" applyAlignment="1">
      <alignment horizontal="left" vertical="center"/>
      <protection/>
    </xf>
    <xf numFmtId="0" fontId="0" fillId="0" borderId="42" xfId="24" applyBorder="1" applyAlignment="1">
      <alignment horizontal="center" vertical="center"/>
      <protection/>
    </xf>
    <xf numFmtId="0" fontId="0" fillId="0" borderId="43" xfId="24" applyBorder="1" applyAlignment="1">
      <alignment horizontal="center" vertical="center"/>
      <protection/>
    </xf>
    <xf numFmtId="0" fontId="0" fillId="0" borderId="36" xfId="24" applyBorder="1" applyAlignment="1">
      <alignment horizontal="center" vertical="center"/>
      <protection/>
    </xf>
    <xf numFmtId="0" fontId="0" fillId="0" borderId="40" xfId="24" applyBorder="1" applyAlignment="1">
      <alignment horizontal="left" vertical="center"/>
      <protection/>
    </xf>
    <xf numFmtId="0" fontId="0" fillId="0" borderId="35" xfId="24" applyBorder="1" applyAlignment="1">
      <alignment horizontal="center" vertical="center"/>
      <protection/>
    </xf>
    <xf numFmtId="0" fontId="0" fillId="0" borderId="37" xfId="24" applyBorder="1" applyAlignment="1">
      <alignment horizontal="center" vertical="center"/>
      <protection/>
    </xf>
    <xf numFmtId="0" fontId="0" fillId="0" borderId="38" xfId="24" applyBorder="1" applyAlignment="1">
      <alignment horizontal="center" vertical="center"/>
      <protection/>
    </xf>
    <xf numFmtId="0" fontId="0" fillId="0" borderId="44" xfId="24" applyBorder="1" applyAlignment="1">
      <alignment horizontal="center" vertical="center"/>
      <protection/>
    </xf>
    <xf numFmtId="0" fontId="0" fillId="0" borderId="46" xfId="24" applyFill="1" applyBorder="1" applyAlignment="1">
      <alignment horizontal="center" vertical="center"/>
      <protection/>
    </xf>
    <xf numFmtId="0" fontId="0" fillId="0" borderId="46" xfId="24" applyFill="1" applyBorder="1" applyAlignment="1" quotePrefix="1">
      <alignment horizontal="center" vertical="center"/>
      <protection/>
    </xf>
    <xf numFmtId="0" fontId="0" fillId="0" borderId="46" xfId="24" applyFill="1" applyBorder="1" applyAlignment="1">
      <alignment horizontal="center" vertical="center" shrinkToFit="1"/>
      <protection/>
    </xf>
    <xf numFmtId="0" fontId="0" fillId="0" borderId="39" xfId="24" applyFont="1" applyFill="1" applyBorder="1" applyAlignment="1">
      <alignment horizontal="center" vertical="center"/>
      <protection/>
    </xf>
    <xf numFmtId="0" fontId="0" fillId="0" borderId="0" xfId="24" applyFont="1" applyBorder="1" applyAlignment="1">
      <alignment/>
      <protection/>
    </xf>
    <xf numFmtId="0" fontId="0" fillId="0" borderId="39" xfId="24" applyBorder="1" applyAlignment="1">
      <alignment/>
      <protection/>
    </xf>
    <xf numFmtId="0" fontId="0" fillId="0" borderId="0" xfId="24" applyFont="1" applyAlignment="1">
      <alignment/>
      <protection/>
    </xf>
    <xf numFmtId="0" fontId="0" fillId="0" borderId="46" xfId="24" applyBorder="1" applyAlignment="1">
      <alignment/>
      <protection/>
    </xf>
    <xf numFmtId="0" fontId="0" fillId="0" borderId="44" xfId="24" applyBorder="1" applyAlignment="1">
      <alignment/>
      <protection/>
    </xf>
    <xf numFmtId="0" fontId="0" fillId="0" borderId="40" xfId="24" applyNumberFormat="1" applyFill="1" applyBorder="1" applyAlignment="1">
      <alignment horizontal="center" vertical="center"/>
      <protection/>
    </xf>
    <xf numFmtId="0" fontId="0" fillId="0" borderId="41" xfId="24" applyBorder="1" applyAlignment="1">
      <alignment/>
      <protection/>
    </xf>
    <xf numFmtId="0" fontId="0" fillId="0" borderId="42" xfId="24" applyBorder="1" applyAlignment="1">
      <alignment/>
      <protection/>
    </xf>
    <xf numFmtId="0" fontId="0" fillId="0" borderId="43" xfId="24" applyBorder="1" applyAlignment="1">
      <alignment/>
      <protection/>
    </xf>
    <xf numFmtId="0" fontId="0" fillId="0" borderId="40" xfId="24" applyBorder="1" applyAlignment="1">
      <alignment/>
      <protection/>
    </xf>
    <xf numFmtId="0" fontId="0" fillId="0" borderId="11" xfId="24" applyFill="1" applyBorder="1" applyAlignment="1">
      <alignment horizontal="right" vertical="center" shrinkToFit="1"/>
      <protection/>
    </xf>
    <xf numFmtId="0" fontId="0" fillId="0" borderId="47" xfId="24" applyFont="1" applyFill="1" applyBorder="1" applyAlignment="1">
      <alignment horizontal="left" vertical="center"/>
      <protection/>
    </xf>
    <xf numFmtId="0" fontId="0" fillId="0" borderId="48" xfId="24" applyFont="1" applyFill="1" applyBorder="1" applyAlignment="1">
      <alignment horizontal="left" vertical="center"/>
      <protection/>
    </xf>
    <xf numFmtId="0" fontId="0" fillId="0" borderId="39" xfId="24" applyFont="1" applyFill="1" applyBorder="1" applyAlignment="1">
      <alignment horizontal="left" vertical="center"/>
      <protection/>
    </xf>
    <xf numFmtId="0" fontId="0" fillId="0" borderId="39" xfId="24" applyBorder="1">
      <alignment/>
      <protection/>
    </xf>
    <xf numFmtId="0" fontId="0" fillId="0" borderId="36" xfId="24" applyFont="1" applyFill="1" applyBorder="1" applyAlignment="1">
      <alignment horizontal="left" vertical="center"/>
      <protection/>
    </xf>
    <xf numFmtId="0" fontId="0" fillId="0" borderId="38" xfId="24" applyFill="1" applyBorder="1" applyAlignment="1">
      <alignment horizontal="left" vertical="center" shrinkToFit="1"/>
      <protection/>
    </xf>
    <xf numFmtId="0" fontId="0" fillId="0" borderId="44" xfId="24" applyFill="1" applyBorder="1" applyAlignment="1">
      <alignment horizontal="left" vertical="center" shrinkToFit="1"/>
      <protection/>
    </xf>
    <xf numFmtId="0" fontId="24" fillId="0" borderId="16" xfId="24" applyFont="1" applyBorder="1" applyAlignment="1">
      <alignment/>
      <protection/>
    </xf>
    <xf numFmtId="0" fontId="0" fillId="0" borderId="45" xfId="24" applyBorder="1" applyAlignment="1">
      <alignment/>
      <protection/>
    </xf>
    <xf numFmtId="0" fontId="0" fillId="0" borderId="46" xfId="24" applyNumberFormat="1" applyFill="1" applyBorder="1" applyAlignment="1">
      <alignment horizontal="center" vertical="center"/>
      <protection/>
    </xf>
    <xf numFmtId="0" fontId="0" fillId="0" borderId="38" xfId="24" applyNumberFormat="1" applyFill="1" applyBorder="1" applyAlignment="1">
      <alignment horizontal="center" vertical="center"/>
      <protection/>
    </xf>
    <xf numFmtId="0" fontId="0" fillId="0" borderId="35" xfId="24" applyBorder="1">
      <alignment/>
      <protection/>
    </xf>
    <xf numFmtId="0" fontId="0" fillId="0" borderId="37" xfId="24" applyBorder="1">
      <alignment/>
      <protection/>
    </xf>
    <xf numFmtId="0" fontId="0" fillId="0" borderId="40" xfId="24" applyBorder="1">
      <alignment/>
      <protection/>
    </xf>
    <xf numFmtId="0" fontId="0" fillId="0" borderId="38" xfId="24" applyFill="1" applyBorder="1">
      <alignment/>
      <protection/>
    </xf>
    <xf numFmtId="0" fontId="0" fillId="0" borderId="39" xfId="24" applyFill="1" applyBorder="1">
      <alignment/>
      <protection/>
    </xf>
    <xf numFmtId="0" fontId="0" fillId="0" borderId="38" xfId="24" applyBorder="1">
      <alignment/>
      <protection/>
    </xf>
    <xf numFmtId="0" fontId="0" fillId="0" borderId="44" xfId="24" applyBorder="1">
      <alignment/>
      <protection/>
    </xf>
    <xf numFmtId="0" fontId="0" fillId="0" borderId="35" xfId="24" applyFill="1" applyBorder="1">
      <alignment/>
      <protection/>
    </xf>
    <xf numFmtId="0" fontId="0" fillId="0" borderId="37" xfId="24" applyFill="1" applyBorder="1">
      <alignment/>
      <protection/>
    </xf>
    <xf numFmtId="0" fontId="0" fillId="0" borderId="40" xfId="24" applyNumberFormat="1" applyFill="1" applyBorder="1" applyAlignment="1">
      <alignment horizontal="left" vertical="center"/>
      <protection/>
    </xf>
    <xf numFmtId="0" fontId="0" fillId="0" borderId="41" xfId="24" applyFont="1" applyBorder="1" applyAlignment="1">
      <alignment/>
      <protection/>
    </xf>
    <xf numFmtId="0" fontId="0" fillId="0" borderId="49" xfId="24" applyBorder="1" applyAlignment="1">
      <alignment/>
      <protection/>
    </xf>
    <xf numFmtId="0" fontId="0" fillId="0" borderId="50" xfId="24" applyBorder="1" applyAlignment="1">
      <alignment/>
      <protection/>
    </xf>
    <xf numFmtId="0" fontId="0" fillId="0" borderId="36" xfId="24" applyBorder="1" applyAlignment="1">
      <alignment horizontal="left" vertical="center"/>
      <protection/>
    </xf>
    <xf numFmtId="0" fontId="0" fillId="0" borderId="37" xfId="24" applyBorder="1" applyAlignment="1">
      <alignment horizontal="left" vertical="center"/>
      <protection/>
    </xf>
    <xf numFmtId="0" fontId="0" fillId="0" borderId="38" xfId="24" applyBorder="1" applyAlignment="1">
      <alignment horizontal="left" vertical="center"/>
      <protection/>
    </xf>
    <xf numFmtId="0" fontId="0" fillId="0" borderId="46" xfId="24" applyBorder="1" applyAlignment="1">
      <alignment horizontal="center" vertical="center"/>
      <protection/>
    </xf>
    <xf numFmtId="0" fontId="0" fillId="0" borderId="46" xfId="24" applyBorder="1" applyAlignment="1">
      <alignment horizontal="left" vertical="center"/>
      <protection/>
    </xf>
    <xf numFmtId="0" fontId="0" fillId="0" borderId="38" xfId="24" applyFont="1" applyBorder="1" applyAlignment="1">
      <alignment horizontal="left" vertical="center"/>
      <protection/>
    </xf>
    <xf numFmtId="0" fontId="0" fillId="0" borderId="0" xfId="24" applyFill="1" applyBorder="1" applyAlignment="1">
      <alignment vertical="center"/>
      <protection/>
    </xf>
    <xf numFmtId="0" fontId="0" fillId="0" borderId="36" xfId="24" applyFill="1" applyBorder="1" applyAlignment="1">
      <alignment vertical="center"/>
      <protection/>
    </xf>
    <xf numFmtId="0" fontId="0" fillId="0" borderId="39" xfId="25" applyFill="1" applyBorder="1">
      <alignment vertical="center"/>
      <protection/>
    </xf>
    <xf numFmtId="0" fontId="0" fillId="0" borderId="8" xfId="24" applyFill="1" applyBorder="1" applyAlignment="1">
      <alignment/>
      <protection/>
    </xf>
    <xf numFmtId="0" fontId="0" fillId="0" borderId="1" xfId="24" applyFill="1" applyBorder="1" applyAlignment="1">
      <alignment/>
      <protection/>
    </xf>
    <xf numFmtId="0" fontId="0" fillId="0" borderId="0" xfId="25" applyFill="1" applyAlignment="1">
      <alignment vertical="center"/>
      <protection/>
    </xf>
    <xf numFmtId="0" fontId="0" fillId="0" borderId="16" xfId="24" applyFill="1" applyBorder="1" applyAlignment="1">
      <alignment/>
      <protection/>
    </xf>
    <xf numFmtId="0" fontId="0" fillId="0" borderId="0" xfId="24" applyFill="1" applyBorder="1" applyAlignment="1">
      <alignment/>
      <protection/>
    </xf>
    <xf numFmtId="0" fontId="0" fillId="0" borderId="41" xfId="24" applyFill="1" applyBorder="1" applyAlignment="1">
      <alignment/>
      <protection/>
    </xf>
    <xf numFmtId="0" fontId="0" fillId="0" borderId="42" xfId="24" applyFill="1" applyBorder="1" applyAlignment="1">
      <alignment/>
      <protection/>
    </xf>
    <xf numFmtId="0" fontId="0" fillId="0" borderId="16" xfId="24" applyFont="1" applyFill="1" applyBorder="1" applyAlignment="1">
      <alignment/>
      <protection/>
    </xf>
    <xf numFmtId="0" fontId="0" fillId="0" borderId="43" xfId="24" applyFill="1" applyBorder="1" applyAlignment="1">
      <alignment/>
      <protection/>
    </xf>
    <xf numFmtId="0" fontId="0" fillId="0" borderId="36" xfId="24" applyFill="1" applyBorder="1" applyAlignment="1">
      <alignment/>
      <protection/>
    </xf>
    <xf numFmtId="0" fontId="0" fillId="0" borderId="41" xfId="24" applyFill="1" applyBorder="1">
      <alignment/>
      <protection/>
    </xf>
    <xf numFmtId="0" fontId="0" fillId="0" borderId="42" xfId="24" applyFill="1" applyBorder="1">
      <alignment/>
      <protection/>
    </xf>
    <xf numFmtId="0" fontId="0" fillId="0" borderId="43" xfId="24" applyFill="1" applyBorder="1">
      <alignment/>
      <protection/>
    </xf>
    <xf numFmtId="0" fontId="24" fillId="0" borderId="16" xfId="24" applyFont="1" applyBorder="1" applyAlignment="1">
      <alignment horizontal="left" vertical="center"/>
      <protection/>
    </xf>
    <xf numFmtId="0" fontId="9" fillId="0" borderId="0" xfId="24" applyFont="1" applyFill="1" applyBorder="1" applyAlignment="1">
      <alignment vertical="center"/>
      <protection/>
    </xf>
    <xf numFmtId="0" fontId="0" fillId="0" borderId="11" xfId="24" applyFill="1" applyBorder="1" applyAlignment="1">
      <alignment vertical="center"/>
      <protection/>
    </xf>
    <xf numFmtId="0" fontId="0" fillId="0" borderId="0" xfId="24" applyFill="1" applyBorder="1" applyAlignment="1">
      <alignment vertical="center" shrinkToFit="1"/>
      <protection/>
    </xf>
    <xf numFmtId="0" fontId="0" fillId="0" borderId="1" xfId="24" applyFill="1" applyBorder="1" applyAlignment="1">
      <alignment vertical="center" shrinkToFit="1"/>
      <protection/>
    </xf>
    <xf numFmtId="0" fontId="0" fillId="0" borderId="37" xfId="24" applyFill="1" applyBorder="1" applyAlignment="1">
      <alignment vertical="center"/>
      <protection/>
    </xf>
    <xf numFmtId="0" fontId="0" fillId="0" borderId="40" xfId="24" applyFill="1" applyBorder="1" applyAlignment="1">
      <alignment vertical="center"/>
      <protection/>
    </xf>
    <xf numFmtId="0" fontId="0" fillId="0" borderId="21" xfId="24" applyFill="1" applyBorder="1" applyAlignment="1">
      <alignment vertical="center" shrinkToFit="1"/>
      <protection/>
    </xf>
    <xf numFmtId="0" fontId="0" fillId="0" borderId="22" xfId="24" applyFill="1" applyBorder="1" applyAlignment="1">
      <alignment vertical="center"/>
      <protection/>
    </xf>
    <xf numFmtId="0" fontId="0" fillId="0" borderId="1" xfId="24" applyFill="1" applyBorder="1" applyAlignment="1">
      <alignment vertical="center"/>
      <protection/>
    </xf>
    <xf numFmtId="0" fontId="19" fillId="0" borderId="0" xfId="24" applyFont="1" applyFill="1" applyBorder="1" applyAlignment="1">
      <alignment vertical="center"/>
      <protection/>
    </xf>
    <xf numFmtId="0" fontId="0" fillId="0" borderId="2" xfId="24" applyFill="1" applyBorder="1" applyAlignment="1">
      <alignment vertical="center"/>
      <protection/>
    </xf>
    <xf numFmtId="0" fontId="0" fillId="0" borderId="21" xfId="24" applyFill="1" applyBorder="1" applyAlignment="1">
      <alignment vertical="center"/>
      <protection/>
    </xf>
    <xf numFmtId="0" fontId="0" fillId="0" borderId="40" xfId="24" applyFill="1" applyBorder="1" applyAlignment="1">
      <alignment vertical="center" shrinkToFit="1"/>
      <protection/>
    </xf>
    <xf numFmtId="0" fontId="0" fillId="0" borderId="42" xfId="24" applyFill="1" applyBorder="1" applyAlignment="1">
      <alignment vertical="center"/>
      <protection/>
    </xf>
    <xf numFmtId="0" fontId="0" fillId="0" borderId="36" xfId="24" applyFill="1" applyBorder="1" applyAlignment="1">
      <alignment vertical="center" shrinkToFit="1"/>
      <protection/>
    </xf>
    <xf numFmtId="0" fontId="0" fillId="0" borderId="14" xfId="24" applyFill="1" applyBorder="1" applyAlignment="1">
      <alignment vertical="center" shrinkToFit="1"/>
      <protection/>
    </xf>
    <xf numFmtId="0" fontId="0" fillId="0" borderId="39" xfId="24" applyFill="1" applyBorder="1" applyAlignment="1">
      <alignment vertical="center" shrinkToFit="1"/>
      <protection/>
    </xf>
    <xf numFmtId="0" fontId="0" fillId="0" borderId="39" xfId="24" applyFill="1" applyBorder="1" applyAlignment="1">
      <alignment vertical="center"/>
      <protection/>
    </xf>
    <xf numFmtId="0" fontId="0" fillId="0" borderId="14" xfId="24" applyFill="1" applyBorder="1" applyAlignment="1">
      <alignment vertical="center"/>
      <protection/>
    </xf>
    <xf numFmtId="0" fontId="0" fillId="0" borderId="0" xfId="24" applyBorder="1" applyAlignment="1">
      <alignment vertical="center"/>
      <protection/>
    </xf>
    <xf numFmtId="0" fontId="0" fillId="0" borderId="1" xfId="24" applyFill="1" applyBorder="1" applyAlignment="1" quotePrefix="1">
      <alignment vertical="center"/>
      <protection/>
    </xf>
    <xf numFmtId="0" fontId="0" fillId="0" borderId="0" xfId="24" applyFill="1" applyBorder="1" applyAlignment="1" quotePrefix="1">
      <alignment vertical="center"/>
      <protection/>
    </xf>
    <xf numFmtId="0" fontId="0" fillId="0" borderId="14" xfId="24" applyFill="1" applyBorder="1" applyAlignment="1" quotePrefix="1">
      <alignment vertical="center"/>
      <protection/>
    </xf>
    <xf numFmtId="0" fontId="0" fillId="0" borderId="0" xfId="24" applyFont="1" applyFill="1" applyBorder="1" applyAlignment="1">
      <alignment vertical="center"/>
      <protection/>
    </xf>
    <xf numFmtId="0" fontId="0" fillId="0" borderId="36" xfId="24" applyBorder="1" applyAlignment="1">
      <alignment vertical="center"/>
      <protection/>
    </xf>
    <xf numFmtId="0" fontId="0" fillId="0" borderId="14" xfId="24" applyBorder="1" applyAlignment="1">
      <alignment vertical="center"/>
      <protection/>
    </xf>
    <xf numFmtId="0" fontId="0" fillId="0" borderId="39" xfId="24" applyBorder="1" applyAlignment="1">
      <alignment vertical="center"/>
      <protection/>
    </xf>
    <xf numFmtId="0" fontId="0" fillId="0" borderId="38" xfId="24" applyFill="1" applyBorder="1" applyAlignment="1">
      <alignment/>
      <protection/>
    </xf>
    <xf numFmtId="0" fontId="0" fillId="0" borderId="14" xfId="24" applyFont="1" applyFill="1" applyBorder="1" applyAlignment="1">
      <alignment horizontal="left" vertical="center"/>
      <protection/>
    </xf>
    <xf numFmtId="0" fontId="3" fillId="0" borderId="5" xfId="24" applyFont="1" applyFill="1" applyBorder="1" applyAlignment="1">
      <alignment horizontal="left" vertical="center" wrapText="1"/>
      <protection/>
    </xf>
    <xf numFmtId="0" fontId="22" fillId="0" borderId="24" xfId="24" applyFont="1" applyFill="1" applyBorder="1" applyAlignment="1">
      <alignment horizontal="left" vertical="center" wrapText="1"/>
      <protection/>
    </xf>
    <xf numFmtId="0" fontId="22" fillId="0" borderId="5" xfId="24" applyFont="1" applyFill="1" applyBorder="1" applyAlignment="1">
      <alignment horizontal="left" vertical="center" wrapText="1"/>
      <protection/>
    </xf>
    <xf numFmtId="0" fontId="22" fillId="0" borderId="17" xfId="24" applyFont="1" applyFill="1" applyBorder="1" applyAlignment="1">
      <alignment horizontal="left" vertical="center" wrapText="1"/>
      <protection/>
    </xf>
    <xf numFmtId="0" fontId="0" fillId="0" borderId="1" xfId="24" applyFont="1" applyFill="1" applyBorder="1" applyAlignment="1">
      <alignment vertical="center"/>
      <protection/>
    </xf>
    <xf numFmtId="0" fontId="0" fillId="0" borderId="11" xfId="24" applyBorder="1">
      <alignment/>
      <protection/>
    </xf>
    <xf numFmtId="0" fontId="21" fillId="0" borderId="1" xfId="24" applyFont="1" applyFill="1" applyBorder="1" applyAlignment="1">
      <alignment horizontal="left" vertical="center" shrinkToFit="1"/>
      <protection/>
    </xf>
    <xf numFmtId="0" fontId="0" fillId="0" borderId="11" xfId="24" applyNumberFormat="1" applyBorder="1" applyAlignment="1">
      <alignment horizontal="left" vertical="center" shrinkToFit="1"/>
      <protection/>
    </xf>
    <xf numFmtId="0" fontId="0" fillId="0" borderId="11" xfId="24" applyBorder="1" applyAlignment="1">
      <alignment horizontal="center" vertical="center"/>
      <protection/>
    </xf>
    <xf numFmtId="0" fontId="0" fillId="0" borderId="11" xfId="24" applyNumberFormat="1" applyBorder="1" applyAlignment="1">
      <alignment horizontal="center" vertical="center"/>
      <protection/>
    </xf>
    <xf numFmtId="0" fontId="0" fillId="0" borderId="51" xfId="24" applyFill="1" applyBorder="1" applyAlignment="1">
      <alignment horizontal="center" vertical="center" shrinkToFit="1"/>
      <protection/>
    </xf>
    <xf numFmtId="0" fontId="0" fillId="0" borderId="51" xfId="24" applyFill="1" applyBorder="1" applyAlignment="1">
      <alignment horizontal="left" vertical="center" shrinkToFit="1"/>
      <protection/>
    </xf>
    <xf numFmtId="0" fontId="0" fillId="0" borderId="36" xfId="24" applyFont="1" applyBorder="1" applyAlignment="1">
      <alignment/>
      <protection/>
    </xf>
    <xf numFmtId="0" fontId="0" fillId="0" borderId="14" xfId="24" applyFont="1" applyBorder="1" applyAlignment="1">
      <alignment horizontal="left" vertical="center" shrinkToFit="1"/>
      <protection/>
    </xf>
    <xf numFmtId="0" fontId="0" fillId="0" borderId="5" xfId="24" applyNumberFormat="1" applyFill="1" applyBorder="1" applyAlignment="1">
      <alignment horizontal="left" vertical="center" shrinkToFit="1"/>
      <protection/>
    </xf>
    <xf numFmtId="0" fontId="0" fillId="0" borderId="12" xfId="24" applyFill="1" applyBorder="1" applyAlignment="1">
      <alignment horizontal="left" vertical="center" shrinkToFit="1"/>
      <protection/>
    </xf>
    <xf numFmtId="0" fontId="0" fillId="0" borderId="21" xfId="24" applyFill="1" applyBorder="1" applyAlignment="1">
      <alignment horizontal="center"/>
      <protection/>
    </xf>
    <xf numFmtId="0" fontId="0" fillId="0" borderId="6" xfId="24" applyFont="1" applyFill="1" applyBorder="1" applyAlignment="1">
      <alignment horizontal="left" vertical="center" shrinkToFit="1"/>
      <protection/>
    </xf>
    <xf numFmtId="0" fontId="0" fillId="0" borderId="7" xfId="24" applyFont="1" applyFill="1" applyBorder="1" applyAlignment="1">
      <alignment horizontal="left" vertical="center" shrinkToFit="1"/>
      <protection/>
    </xf>
    <xf numFmtId="0" fontId="0" fillId="0" borderId="35" xfId="24" applyFont="1" applyBorder="1" applyAlignment="1">
      <alignment horizontal="left" vertical="center"/>
      <protection/>
    </xf>
    <xf numFmtId="0" fontId="0" fillId="0" borderId="41" xfId="24" applyBorder="1" applyAlignment="1">
      <alignment horizontal="left" vertical="center"/>
      <protection/>
    </xf>
    <xf numFmtId="0" fontId="0" fillId="0" borderId="42" xfId="24" applyBorder="1" applyAlignment="1">
      <alignment horizontal="left" vertical="center"/>
      <protection/>
    </xf>
    <xf numFmtId="0" fontId="0" fillId="0" borderId="36" xfId="24" applyFill="1" applyBorder="1">
      <alignment/>
      <protection/>
    </xf>
    <xf numFmtId="0" fontId="0" fillId="0" borderId="0" xfId="25" applyBorder="1" applyAlignment="1">
      <alignment vertical="center"/>
      <protection/>
    </xf>
    <xf numFmtId="0" fontId="0" fillId="0" borderId="36" xfId="25" applyBorder="1" applyAlignment="1">
      <alignment vertical="center"/>
      <protection/>
    </xf>
    <xf numFmtId="0" fontId="0" fillId="0" borderId="0" xfId="24" applyFont="1" applyBorder="1" applyAlignment="1">
      <alignment vertical="center"/>
      <protection/>
    </xf>
    <xf numFmtId="0" fontId="0" fillId="0" borderId="1" xfId="24" applyFont="1" applyBorder="1" applyAlignment="1">
      <alignment vertical="center"/>
      <protection/>
    </xf>
    <xf numFmtId="0" fontId="0" fillId="0" borderId="0" xfId="24" applyFont="1" applyBorder="1" applyAlignment="1">
      <alignment horizontal="left" vertical="center"/>
      <protection/>
    </xf>
    <xf numFmtId="0" fontId="0" fillId="0" borderId="14" xfId="24" applyFill="1" applyBorder="1">
      <alignment/>
      <protection/>
    </xf>
    <xf numFmtId="0" fontId="0" fillId="0" borderId="4" xfId="24" applyFont="1" applyFill="1" applyBorder="1" applyAlignment="1">
      <alignment horizontal="left" vertical="center" shrinkToFit="1"/>
      <protection/>
    </xf>
    <xf numFmtId="0" fontId="19" fillId="0" borderId="52" xfId="24" applyFont="1" applyBorder="1">
      <alignment/>
      <protection/>
    </xf>
    <xf numFmtId="0" fontId="0" fillId="0" borderId="0" xfId="25" applyFont="1" applyFill="1">
      <alignment vertical="center"/>
      <protection/>
    </xf>
    <xf numFmtId="0" fontId="0" fillId="0" borderId="36" xfId="24" applyFill="1" applyBorder="1" applyAlignment="1" quotePrefix="1">
      <alignment horizontal="left" vertical="center"/>
      <protection/>
    </xf>
    <xf numFmtId="0" fontId="0" fillId="0" borderId="38" xfId="24" applyNumberFormat="1" applyFill="1" applyBorder="1" applyAlignment="1">
      <alignment horizontal="left" vertical="center"/>
      <protection/>
    </xf>
    <xf numFmtId="0" fontId="0" fillId="0" borderId="0" xfId="24" applyFill="1" applyBorder="1" applyAlignment="1">
      <alignment horizontal="left" vertical="center" indent="1"/>
      <protection/>
    </xf>
    <xf numFmtId="0" fontId="0" fillId="0" borderId="45" xfId="24" applyFont="1" applyFill="1" applyBorder="1" applyAlignment="1">
      <alignment horizontal="left" vertical="center"/>
      <protection/>
    </xf>
    <xf numFmtId="0" fontId="0" fillId="0" borderId="46" xfId="24" applyFill="1" applyBorder="1" applyAlignment="1">
      <alignment horizontal="left" vertical="center"/>
      <protection/>
    </xf>
    <xf numFmtId="0" fontId="0" fillId="0" borderId="42" xfId="24" applyFont="1" applyFill="1" applyBorder="1" applyAlignment="1">
      <alignment horizontal="left" vertical="center"/>
      <protection/>
    </xf>
    <xf numFmtId="0" fontId="0" fillId="0" borderId="36" xfId="24" applyBorder="1">
      <alignment/>
      <protection/>
    </xf>
    <xf numFmtId="0" fontId="0" fillId="0" borderId="41" xfId="24" applyBorder="1">
      <alignment/>
      <protection/>
    </xf>
    <xf numFmtId="0" fontId="0" fillId="0" borderId="42" xfId="24" applyBorder="1">
      <alignment/>
      <protection/>
    </xf>
    <xf numFmtId="0" fontId="0" fillId="0" borderId="43" xfId="24" applyBorder="1">
      <alignment/>
      <protection/>
    </xf>
    <xf numFmtId="0" fontId="0" fillId="0" borderId="39" xfId="25" applyBorder="1">
      <alignment vertical="center"/>
      <protection/>
    </xf>
    <xf numFmtId="0" fontId="0" fillId="0" borderId="37" xfId="24" applyFill="1" applyBorder="1" applyAlignment="1" quotePrefix="1">
      <alignment horizontal="left" vertical="center"/>
      <protection/>
    </xf>
    <xf numFmtId="0" fontId="0" fillId="0" borderId="40" xfId="24" applyFill="1" applyBorder="1" applyAlignment="1" quotePrefix="1">
      <alignment horizontal="left" vertical="center"/>
      <protection/>
    </xf>
    <xf numFmtId="0" fontId="0" fillId="0" borderId="43" xfId="24" applyFill="1" applyBorder="1" applyAlignment="1" quotePrefix="1">
      <alignment horizontal="left" vertical="center"/>
      <protection/>
    </xf>
    <xf numFmtId="0" fontId="0" fillId="0" borderId="42" xfId="24" applyFill="1" applyBorder="1" applyAlignment="1" quotePrefix="1">
      <alignment horizontal="left" vertical="center"/>
      <protection/>
    </xf>
    <xf numFmtId="0" fontId="0" fillId="0" borderId="45" xfId="24" applyFill="1" applyBorder="1" applyAlignment="1">
      <alignment horizontal="left" vertical="center"/>
      <protection/>
    </xf>
    <xf numFmtId="0" fontId="0" fillId="0" borderId="1" xfId="24" applyNumberFormat="1" applyBorder="1" applyAlignment="1">
      <alignment horizontal="left" vertical="center" shrinkToFit="1"/>
      <protection/>
    </xf>
    <xf numFmtId="0" fontId="0" fillId="0" borderId="46" xfId="24" applyFont="1" applyFill="1" applyBorder="1" applyAlignment="1">
      <alignment horizontal="left" vertical="center"/>
      <protection/>
    </xf>
    <xf numFmtId="0" fontId="0" fillId="0" borderId="47" xfId="24" applyFill="1" applyBorder="1" applyAlignment="1">
      <alignment horizontal="left" vertical="center"/>
      <protection/>
    </xf>
    <xf numFmtId="0" fontId="0" fillId="0" borderId="48" xfId="24" applyFill="1" applyBorder="1" applyAlignment="1">
      <alignment horizontal="left" vertical="center"/>
      <protection/>
    </xf>
    <xf numFmtId="0" fontId="0" fillId="0" borderId="35" xfId="24" applyFont="1" applyFill="1" applyBorder="1" applyAlignment="1">
      <alignment horizontal="left" vertical="center"/>
      <protection/>
    </xf>
    <xf numFmtId="0" fontId="0" fillId="0" borderId="46" xfId="24" applyFill="1" applyBorder="1" applyAlignment="1" quotePrefix="1">
      <alignment horizontal="left" vertical="center"/>
      <protection/>
    </xf>
    <xf numFmtId="0" fontId="0" fillId="0" borderId="41" xfId="24" applyFill="1" applyBorder="1" applyAlignment="1">
      <alignment horizontal="left" vertical="center" shrinkToFit="1"/>
      <protection/>
    </xf>
    <xf numFmtId="0" fontId="0" fillId="0" borderId="39" xfId="25" applyBorder="1" applyAlignment="1">
      <alignment vertical="center"/>
      <protection/>
    </xf>
    <xf numFmtId="0" fontId="0" fillId="0" borderId="16" xfId="24" applyFont="1" applyBorder="1" applyAlignment="1">
      <alignment/>
      <protection/>
    </xf>
    <xf numFmtId="0" fontId="24" fillId="0" borderId="0" xfId="24" applyFont="1" applyFill="1" applyBorder="1" applyAlignment="1">
      <alignment horizontal="left" vertical="center"/>
      <protection/>
    </xf>
    <xf numFmtId="0" fontId="0" fillId="0" borderId="13" xfId="24" applyNumberFormat="1" applyFont="1" applyBorder="1" applyAlignment="1">
      <alignment horizontal="left" vertical="center" shrinkToFit="1"/>
      <protection/>
    </xf>
    <xf numFmtId="0" fontId="0" fillId="0" borderId="13" xfId="24" applyBorder="1" applyAlignment="1">
      <alignment horizontal="left" vertical="center"/>
      <protection/>
    </xf>
    <xf numFmtId="0" fontId="0" fillId="0" borderId="2" xfId="24" applyBorder="1" applyAlignment="1">
      <alignment horizontal="left" vertical="center"/>
      <protection/>
    </xf>
    <xf numFmtId="0" fontId="0" fillId="0" borderId="25" xfId="24" applyBorder="1" applyAlignment="1">
      <alignment horizontal="left" vertical="center"/>
      <protection/>
    </xf>
    <xf numFmtId="0" fontId="0" fillId="0" borderId="53" xfId="24" applyBorder="1" applyAlignment="1">
      <alignment horizontal="left" vertical="center"/>
      <protection/>
    </xf>
    <xf numFmtId="0" fontId="0" fillId="0" borderId="54" xfId="24" applyFill="1" applyBorder="1" applyAlignment="1">
      <alignment horizontal="center" vertical="center" shrinkToFit="1"/>
      <protection/>
    </xf>
    <xf numFmtId="0" fontId="0" fillId="0" borderId="4" xfId="24" applyFill="1" applyBorder="1" applyAlignment="1">
      <alignment horizontal="center" vertical="center" shrinkToFit="1"/>
      <protection/>
    </xf>
    <xf numFmtId="0" fontId="15" fillId="0" borderId="8" xfId="24" applyFont="1" applyFill="1" applyBorder="1" applyAlignment="1">
      <alignment horizontal="center" vertical="center" shrinkToFit="1"/>
      <protection/>
    </xf>
    <xf numFmtId="0" fontId="15" fillId="0" borderId="55" xfId="24" applyFont="1" applyFill="1" applyBorder="1" applyAlignment="1">
      <alignment horizontal="center" vertical="center" shrinkToFit="1"/>
      <protection/>
    </xf>
    <xf numFmtId="0" fontId="0" fillId="0" borderId="13" xfId="24" applyNumberFormat="1" applyBorder="1" applyAlignment="1">
      <alignment horizontal="left" vertical="center"/>
      <protection/>
    </xf>
    <xf numFmtId="0" fontId="0" fillId="0" borderId="14" xfId="24" applyNumberFormat="1" applyBorder="1" applyAlignment="1">
      <alignment horizontal="left" vertical="center"/>
      <protection/>
    </xf>
    <xf numFmtId="0" fontId="0" fillId="0" borderId="25" xfId="24" applyNumberFormat="1" applyBorder="1" applyAlignment="1">
      <alignment horizontal="left" vertical="center"/>
      <protection/>
    </xf>
    <xf numFmtId="0" fontId="0" fillId="0" borderId="51" xfId="24" applyNumberFormat="1" applyBorder="1" applyAlignment="1">
      <alignment horizontal="left" vertical="center"/>
      <protection/>
    </xf>
    <xf numFmtId="0" fontId="0" fillId="0" borderId="14" xfId="24" applyBorder="1" applyAlignment="1">
      <alignment horizontal="left" vertical="center" shrinkToFit="1"/>
      <protection/>
    </xf>
    <xf numFmtId="0" fontId="0" fillId="0" borderId="51" xfId="24" applyBorder="1" applyAlignment="1">
      <alignment horizontal="left" vertical="center" shrinkToFit="1"/>
      <protection/>
    </xf>
    <xf numFmtId="0" fontId="0" fillId="0" borderId="2" xfId="24" applyBorder="1" applyAlignment="1">
      <alignment horizontal="left" vertical="center" shrinkToFit="1"/>
      <protection/>
    </xf>
    <xf numFmtId="0" fontId="0" fillId="0" borderId="53" xfId="24" applyBorder="1" applyAlignment="1">
      <alignment horizontal="left" vertical="center" shrinkToFit="1"/>
      <protection/>
    </xf>
    <xf numFmtId="0" fontId="0" fillId="0" borderId="25" xfId="24" applyBorder="1" applyAlignment="1">
      <alignment horizontal="left" vertical="center" shrinkToFit="1"/>
      <protection/>
    </xf>
    <xf numFmtId="0" fontId="0" fillId="0" borderId="22" xfId="24" applyBorder="1" applyAlignment="1">
      <alignment horizontal="left" vertical="center" shrinkToFit="1"/>
      <protection/>
    </xf>
    <xf numFmtId="0" fontId="0" fillId="0" borderId="8" xfId="24" applyNumberFormat="1" applyBorder="1" applyAlignment="1">
      <alignment horizontal="left" vertical="center"/>
      <protection/>
    </xf>
    <xf numFmtId="0" fontId="0" fillId="0" borderId="1" xfId="24" applyNumberFormat="1" applyBorder="1" applyAlignment="1">
      <alignment horizontal="left" vertical="center"/>
      <protection/>
    </xf>
    <xf numFmtId="0" fontId="0" fillId="0" borderId="13" xfId="24" applyBorder="1" applyAlignment="1">
      <alignment horizontal="left" vertical="center" shrinkToFit="1"/>
      <protection/>
    </xf>
    <xf numFmtId="0" fontId="0" fillId="0" borderId="8" xfId="24" applyBorder="1" applyAlignment="1">
      <alignment horizontal="left" vertical="center" shrinkToFit="1"/>
      <protection/>
    </xf>
    <xf numFmtId="0" fontId="0" fillId="0" borderId="56" xfId="24" applyNumberFormat="1" applyBorder="1" applyAlignment="1">
      <alignment horizontal="left" vertical="center" shrinkToFit="1"/>
      <protection/>
    </xf>
    <xf numFmtId="0" fontId="0" fillId="0" borderId="12" xfId="24" applyNumberFormat="1" applyBorder="1" applyAlignment="1">
      <alignment horizontal="center" vertical="center"/>
      <protection/>
    </xf>
    <xf numFmtId="0" fontId="0" fillId="0" borderId="8" xfId="24" applyFill="1" applyBorder="1" applyAlignment="1">
      <alignment horizontal="center" vertical="center" shrinkToFit="1"/>
      <protection/>
    </xf>
    <xf numFmtId="0" fontId="0" fillId="0" borderId="1" xfId="24" applyFill="1" applyBorder="1" applyAlignment="1">
      <alignment horizontal="center" vertical="center" shrinkToFit="1"/>
      <protection/>
    </xf>
    <xf numFmtId="0" fontId="0" fillId="0" borderId="22" xfId="24" applyFill="1" applyBorder="1" applyAlignment="1">
      <alignment horizontal="center" vertical="center" shrinkToFit="1"/>
      <protection/>
    </xf>
    <xf numFmtId="0" fontId="0" fillId="0" borderId="57" xfId="24" applyBorder="1" applyAlignment="1">
      <alignment horizontal="left" vertical="center" shrinkToFit="1"/>
      <protection/>
    </xf>
    <xf numFmtId="0" fontId="0" fillId="0" borderId="58" xfId="24" applyBorder="1" applyAlignment="1">
      <alignment horizontal="left" vertical="center" shrinkToFit="1"/>
      <protection/>
    </xf>
    <xf numFmtId="0" fontId="0" fillId="0" borderId="59" xfId="24" applyBorder="1" applyAlignment="1">
      <alignment horizontal="left" vertical="center" shrinkToFit="1"/>
      <protection/>
    </xf>
    <xf numFmtId="0" fontId="0" fillId="0" borderId="4" xfId="24" applyFont="1" applyFill="1" applyBorder="1" applyAlignment="1">
      <alignment vertical="center"/>
      <protection/>
    </xf>
    <xf numFmtId="0" fontId="0" fillId="0" borderId="5" xfId="24" applyBorder="1" applyAlignment="1">
      <alignment horizontal="center" vertical="center"/>
      <protection/>
    </xf>
    <xf numFmtId="0" fontId="0" fillId="0" borderId="12" xfId="24" applyBorder="1" applyAlignment="1">
      <alignment horizontal="center" vertical="center"/>
      <protection/>
    </xf>
    <xf numFmtId="0" fontId="0" fillId="0" borderId="13" xfId="24" applyBorder="1" applyAlignment="1">
      <alignment horizontal="center" vertical="center"/>
      <protection/>
    </xf>
    <xf numFmtId="0" fontId="0" fillId="0" borderId="2" xfId="24" applyBorder="1" applyAlignment="1">
      <alignment horizontal="center" vertical="center"/>
      <protection/>
    </xf>
    <xf numFmtId="0" fontId="0" fillId="0" borderId="8" xfId="24" applyBorder="1" applyAlignment="1">
      <alignment horizontal="left" vertical="center"/>
      <protection/>
    </xf>
    <xf numFmtId="0" fontId="0" fillId="0" borderId="22" xfId="24" applyBorder="1" applyAlignment="1">
      <alignment horizontal="left" vertical="center"/>
      <protection/>
    </xf>
    <xf numFmtId="0" fontId="0" fillId="0" borderId="4" xfId="24" applyBorder="1" applyAlignment="1">
      <alignment horizontal="left" vertical="center"/>
      <protection/>
    </xf>
    <xf numFmtId="0" fontId="0" fillId="0" borderId="3" xfId="24" applyBorder="1" applyAlignment="1">
      <alignment horizontal="center" vertical="center"/>
      <protection/>
    </xf>
    <xf numFmtId="0" fontId="0" fillId="0" borderId="5" xfId="24" applyNumberFormat="1" applyBorder="1" applyAlignment="1">
      <alignment horizontal="center" vertical="center"/>
      <protection/>
    </xf>
    <xf numFmtId="0" fontId="12" fillId="0" borderId="12" xfId="28" applyFont="1" applyFill="1" applyBorder="1" applyAlignment="1">
      <alignment horizontal="center" vertical="center" wrapText="1"/>
      <protection/>
    </xf>
    <xf numFmtId="0" fontId="0" fillId="0" borderId="0" xfId="24" applyFont="1" applyAlignment="1">
      <alignment vertical="center" shrinkToFit="1"/>
      <protection/>
    </xf>
    <xf numFmtId="0" fontId="0" fillId="0" borderId="0" xfId="24" applyAlignment="1">
      <alignment vertical="center" shrinkToFit="1"/>
      <protection/>
    </xf>
    <xf numFmtId="0" fontId="0" fillId="0" borderId="0" xfId="24" applyFont="1" applyAlignment="1">
      <alignment/>
      <protection/>
    </xf>
    <xf numFmtId="0" fontId="0" fillId="0" borderId="0" xfId="0" applyAlignment="1">
      <alignment/>
    </xf>
    <xf numFmtId="0" fontId="0" fillId="0" borderId="6" xfId="24" applyFont="1" applyFill="1" applyBorder="1" applyAlignment="1">
      <alignment horizontal="center" vertical="center" shrinkToFit="1"/>
      <protection/>
    </xf>
    <xf numFmtId="0" fontId="0" fillId="0" borderId="4" xfId="24" applyFont="1" applyFill="1" applyBorder="1" applyAlignment="1">
      <alignment horizontal="center" vertical="center" shrinkToFit="1"/>
      <protection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24" applyFont="1" applyFill="1" applyBorder="1" applyAlignment="1">
      <alignment vertical="center"/>
      <protection/>
    </xf>
    <xf numFmtId="0" fontId="0" fillId="0" borderId="13" xfId="24" applyNumberFormat="1" applyFill="1" applyBorder="1" applyAlignment="1">
      <alignment horizontal="left" vertical="center" shrinkToFit="1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Alignment="1">
      <alignment horizontal="left"/>
      <protection/>
    </xf>
    <xf numFmtId="0" fontId="17" fillId="0" borderId="0" xfId="24" applyFont="1" applyAlignment="1">
      <alignment horizontal="center"/>
      <protection/>
    </xf>
    <xf numFmtId="0" fontId="0" fillId="0" borderId="51" xfId="22" applyFont="1" applyBorder="1" applyAlignment="1">
      <alignment horizontal="center"/>
      <protection/>
    </xf>
    <xf numFmtId="0" fontId="11" fillId="0" borderId="52" xfId="24" applyFont="1" applyFill="1" applyBorder="1" applyAlignment="1">
      <alignment horizontal="center" vertical="center" shrinkToFit="1"/>
      <protection/>
    </xf>
    <xf numFmtId="0" fontId="12" fillId="0" borderId="6" xfId="28" applyFont="1" applyFill="1" applyBorder="1" applyAlignment="1">
      <alignment horizontal="center" vertical="center" wrapText="1"/>
      <protection/>
    </xf>
    <xf numFmtId="0" fontId="12" fillId="0" borderId="4" xfId="28" applyFont="1" applyFill="1" applyBorder="1" applyAlignment="1">
      <alignment horizontal="center" vertical="center" wrapText="1"/>
      <protection/>
    </xf>
    <xf numFmtId="0" fontId="15" fillId="0" borderId="6" xfId="26" applyFont="1" applyFill="1" applyBorder="1" applyAlignment="1">
      <alignment horizontal="center" vertical="center" wrapText="1"/>
      <protection/>
    </xf>
    <xf numFmtId="0" fontId="15" fillId="0" borderId="7" xfId="26" applyFont="1" applyFill="1" applyBorder="1" applyAlignment="1">
      <alignment horizontal="center" vertical="center" wrapText="1"/>
      <protection/>
    </xf>
    <xf numFmtId="0" fontId="15" fillId="0" borderId="27" xfId="26" applyFont="1" applyFill="1" applyBorder="1" applyAlignment="1">
      <alignment horizontal="center" vertical="center" wrapText="1"/>
      <protection/>
    </xf>
    <xf numFmtId="0" fontId="16" fillId="0" borderId="60" xfId="26" applyFont="1" applyFill="1" applyBorder="1" applyAlignment="1">
      <alignment horizontal="center" vertical="center" wrapText="1"/>
      <protection/>
    </xf>
    <xf numFmtId="0" fontId="16" fillId="0" borderId="7" xfId="26" applyFont="1" applyFill="1" applyBorder="1" applyAlignment="1">
      <alignment horizontal="center" vertical="center" wrapText="1"/>
      <protection/>
    </xf>
    <xf numFmtId="0" fontId="16" fillId="0" borderId="4" xfId="26" applyFont="1" applyFill="1" applyBorder="1" applyAlignment="1">
      <alignment horizontal="center" vertical="center" wrapText="1"/>
      <protection/>
    </xf>
    <xf numFmtId="0" fontId="12" fillId="0" borderId="5" xfId="28" applyFont="1" applyFill="1" applyBorder="1" applyAlignment="1">
      <alignment horizontal="center" vertical="center" wrapText="1"/>
      <protection/>
    </xf>
    <xf numFmtId="0" fontId="0" fillId="0" borderId="3" xfId="24" applyFont="1" applyBorder="1" applyAlignment="1">
      <alignment horizontal="center" vertical="center" shrinkToFit="1"/>
      <protection/>
    </xf>
    <xf numFmtId="0" fontId="0" fillId="0" borderId="1" xfId="24" applyBorder="1" applyAlignment="1">
      <alignment horizontal="left" vertical="center" shrinkToFit="1"/>
      <protection/>
    </xf>
    <xf numFmtId="0" fontId="0" fillId="0" borderId="61" xfId="24" applyBorder="1" applyAlignment="1">
      <alignment horizontal="left" vertical="center" shrinkToFit="1"/>
      <protection/>
    </xf>
    <xf numFmtId="0" fontId="0" fillId="0" borderId="62" xfId="24" applyBorder="1" applyAlignment="1">
      <alignment horizontal="left" vertical="center" shrinkToFit="1"/>
      <protection/>
    </xf>
    <xf numFmtId="0" fontId="0" fillId="0" borderId="63" xfId="24" applyBorder="1" applyAlignment="1">
      <alignment horizontal="left" vertical="center" shrinkToFit="1"/>
      <protection/>
    </xf>
    <xf numFmtId="0" fontId="0" fillId="0" borderId="64" xfId="24" applyBorder="1" applyAlignment="1">
      <alignment horizontal="left" vertical="center" shrinkToFit="1"/>
      <protection/>
    </xf>
    <xf numFmtId="0" fontId="0" fillId="0" borderId="65" xfId="24" applyBorder="1" applyAlignment="1">
      <alignment horizontal="left" vertical="center" shrinkToFit="1"/>
      <protection/>
    </xf>
    <xf numFmtId="0" fontId="0" fillId="0" borderId="66" xfId="24" applyBorder="1" applyAlignment="1">
      <alignment horizontal="left" vertical="center" shrinkToFit="1"/>
      <protection/>
    </xf>
    <xf numFmtId="0" fontId="0" fillId="0" borderId="23" xfId="24" applyBorder="1" applyAlignment="1">
      <alignment horizontal="left" vertical="center" shrinkToFit="1"/>
      <protection/>
    </xf>
    <xf numFmtId="0" fontId="0" fillId="0" borderId="67" xfId="24" applyBorder="1" applyAlignment="1">
      <alignment horizontal="left" vertical="center" shrinkToFit="1"/>
      <protection/>
    </xf>
    <xf numFmtId="0" fontId="0" fillId="0" borderId="13" xfId="24" applyFill="1" applyBorder="1" applyAlignment="1">
      <alignment horizontal="center" vertical="center" shrinkToFit="1"/>
      <protection/>
    </xf>
    <xf numFmtId="0" fontId="0" fillId="0" borderId="16" xfId="24" applyFill="1" applyBorder="1" applyAlignment="1">
      <alignment horizontal="center" vertical="center" shrinkToFit="1"/>
      <protection/>
    </xf>
    <xf numFmtId="0" fontId="0" fillId="0" borderId="6" xfId="24" applyFill="1" applyBorder="1" applyAlignment="1">
      <alignment horizontal="center" vertical="center" shrinkToFit="1"/>
      <protection/>
    </xf>
    <xf numFmtId="0" fontId="0" fillId="0" borderId="27" xfId="24" applyFill="1" applyBorder="1" applyAlignment="1">
      <alignment horizontal="center" vertical="center" shrinkToFit="1"/>
      <protection/>
    </xf>
    <xf numFmtId="0" fontId="0" fillId="0" borderId="68" xfId="24" applyBorder="1" applyAlignment="1">
      <alignment horizontal="left" vertical="center" shrinkToFit="1"/>
      <protection/>
    </xf>
    <xf numFmtId="0" fontId="0" fillId="0" borderId="0" xfId="24" applyBorder="1" applyAlignment="1">
      <alignment horizontal="left" vertical="center" shrinkToFit="1"/>
      <protection/>
    </xf>
    <xf numFmtId="0" fontId="0" fillId="0" borderId="69" xfId="24" applyBorder="1" applyAlignment="1">
      <alignment horizontal="left" vertical="center" shrinkToFit="1"/>
      <protection/>
    </xf>
    <xf numFmtId="0" fontId="0" fillId="0" borderId="70" xfId="24" applyBorder="1" applyAlignment="1">
      <alignment horizontal="left" vertical="center" shrinkToFit="1"/>
      <protection/>
    </xf>
    <xf numFmtId="0" fontId="0" fillId="0" borderId="15" xfId="24" applyBorder="1" applyAlignment="1">
      <alignment horizontal="center" vertical="center" shrinkToFit="1"/>
      <protection/>
    </xf>
    <xf numFmtId="0" fontId="0" fillId="0" borderId="11" xfId="24" applyBorder="1" applyAlignment="1">
      <alignment horizontal="center" vertical="center" shrinkToFit="1"/>
      <protection/>
    </xf>
    <xf numFmtId="0" fontId="0" fillId="0" borderId="5" xfId="24" applyBorder="1" applyAlignment="1">
      <alignment horizontal="center" vertical="center" shrinkToFit="1"/>
      <protection/>
    </xf>
    <xf numFmtId="0" fontId="0" fillId="0" borderId="12" xfId="24" applyBorder="1" applyAlignment="1">
      <alignment horizontal="center" vertical="center" shrinkToFit="1"/>
      <protection/>
    </xf>
    <xf numFmtId="0" fontId="0" fillId="0" borderId="71" xfId="24" applyBorder="1" applyAlignment="1">
      <alignment horizontal="left" vertical="center" shrinkToFit="1"/>
      <protection/>
    </xf>
    <xf numFmtId="0" fontId="0" fillId="0" borderId="72" xfId="24" applyBorder="1" applyAlignment="1">
      <alignment horizontal="left" vertical="center" shrinkToFit="1"/>
      <protection/>
    </xf>
    <xf numFmtId="0" fontId="0" fillId="0" borderId="73" xfId="24" applyBorder="1" applyAlignment="1">
      <alignment horizontal="left" vertical="center" shrinkToFit="1"/>
      <protection/>
    </xf>
    <xf numFmtId="0" fontId="0" fillId="0" borderId="7" xfId="24" applyFill="1" applyBorder="1" applyAlignment="1">
      <alignment horizontal="center" vertical="center" shrinkToFit="1"/>
      <protection/>
    </xf>
    <xf numFmtId="0" fontId="0" fillId="0" borderId="6" xfId="24" applyFill="1" applyBorder="1" applyAlignment="1">
      <alignment horizontal="center" vertical="center"/>
      <protection/>
    </xf>
    <xf numFmtId="0" fontId="0" fillId="0" borderId="27" xfId="24" applyFill="1" applyBorder="1" applyAlignment="1">
      <alignment horizontal="center" vertical="center"/>
      <protection/>
    </xf>
    <xf numFmtId="0" fontId="0" fillId="0" borderId="7" xfId="24" applyFill="1" applyBorder="1" applyAlignment="1">
      <alignment horizontal="center" vertical="center"/>
      <protection/>
    </xf>
    <xf numFmtId="0" fontId="0" fillId="0" borderId="13" xfId="24" applyFill="1" applyBorder="1" applyAlignment="1">
      <alignment horizontal="center" vertical="center"/>
      <protection/>
    </xf>
    <xf numFmtId="0" fontId="0" fillId="0" borderId="16" xfId="24" applyFill="1" applyBorder="1" applyAlignment="1">
      <alignment horizontal="center" vertical="center"/>
      <protection/>
    </xf>
    <xf numFmtId="0" fontId="0" fillId="0" borderId="3" xfId="24" applyBorder="1" applyAlignment="1">
      <alignment horizontal="center" vertical="center" shrinkToFit="1"/>
      <protection/>
    </xf>
    <xf numFmtId="0" fontId="0" fillId="0" borderId="13" xfId="24" applyBorder="1" applyAlignment="1">
      <alignment horizontal="center" vertical="center" shrinkToFit="1"/>
      <protection/>
    </xf>
    <xf numFmtId="0" fontId="0" fillId="0" borderId="2" xfId="24" applyBorder="1" applyAlignment="1">
      <alignment horizontal="center" vertical="center" shrinkToFit="1"/>
      <protection/>
    </xf>
    <xf numFmtId="0" fontId="0" fillId="0" borderId="8" xfId="24" applyBorder="1" applyAlignment="1">
      <alignment horizontal="center" vertical="center" shrinkToFit="1"/>
      <protection/>
    </xf>
    <xf numFmtId="0" fontId="0" fillId="0" borderId="22" xfId="24" applyBorder="1" applyAlignment="1">
      <alignment horizontal="center" vertical="center" shrinkToFit="1"/>
      <protection/>
    </xf>
    <xf numFmtId="0" fontId="0" fillId="0" borderId="3" xfId="24" applyBorder="1" applyAlignment="1">
      <alignment horizontal="left" vertical="center" shrinkToFit="1"/>
      <protection/>
    </xf>
    <xf numFmtId="0" fontId="0" fillId="0" borderId="25" xfId="24" applyBorder="1" applyAlignment="1">
      <alignment horizontal="center" vertical="center" shrinkToFit="1"/>
      <protection/>
    </xf>
    <xf numFmtId="0" fontId="0" fillId="0" borderId="53" xfId="24" applyBorder="1" applyAlignment="1">
      <alignment horizontal="center" vertical="center" shrinkToFit="1"/>
      <protection/>
    </xf>
    <xf numFmtId="0" fontId="0" fillId="0" borderId="2" xfId="24" applyNumberFormat="1" applyBorder="1" applyAlignment="1">
      <alignment horizontal="left" vertical="center"/>
      <protection/>
    </xf>
    <xf numFmtId="0" fontId="0" fillId="0" borderId="22" xfId="24" applyNumberFormat="1" applyBorder="1" applyAlignment="1">
      <alignment horizontal="left" vertical="center"/>
      <protection/>
    </xf>
    <xf numFmtId="0" fontId="0" fillId="0" borderId="53" xfId="24" applyNumberFormat="1" applyBorder="1" applyAlignment="1">
      <alignment horizontal="left" vertical="center"/>
      <protection/>
    </xf>
    <xf numFmtId="0" fontId="0" fillId="0" borderId="4" xfId="24" applyBorder="1" applyAlignment="1">
      <alignment horizontal="center" vertical="center" shrinkToFit="1"/>
      <protection/>
    </xf>
    <xf numFmtId="0" fontId="0" fillId="0" borderId="1" xfId="24" applyBorder="1" applyAlignment="1">
      <alignment horizontal="center" vertical="center" shrinkToFit="1"/>
      <protection/>
    </xf>
    <xf numFmtId="0" fontId="0" fillId="0" borderId="67" xfId="24" applyBorder="1" applyAlignment="1">
      <alignment horizontal="center" vertical="center" shrinkToFit="1"/>
      <protection/>
    </xf>
    <xf numFmtId="0" fontId="15" fillId="0" borderId="5" xfId="24" applyFont="1" applyFill="1" applyBorder="1" applyAlignment="1">
      <alignment horizontal="center" vertical="center" shrinkToFit="1"/>
      <protection/>
    </xf>
    <xf numFmtId="0" fontId="15" fillId="0" borderId="74" xfId="24" applyFont="1" applyFill="1" applyBorder="1" applyAlignment="1">
      <alignment horizontal="center" vertical="center" shrinkToFit="1"/>
      <protection/>
    </xf>
    <xf numFmtId="0" fontId="0" fillId="0" borderId="53" xfId="24" applyBorder="1" applyAlignment="1">
      <alignment horizontal="center" vertical="center"/>
      <protection/>
    </xf>
    <xf numFmtId="0" fontId="0" fillId="0" borderId="56" xfId="24" applyBorder="1" applyAlignment="1">
      <alignment horizontal="left" vertical="center" shrinkToFit="1"/>
      <protection/>
    </xf>
    <xf numFmtId="0" fontId="0" fillId="0" borderId="75" xfId="24" applyBorder="1" applyAlignment="1">
      <alignment horizontal="center" vertical="center"/>
      <protection/>
    </xf>
    <xf numFmtId="0" fontId="0" fillId="0" borderId="52" xfId="24" applyBorder="1" applyAlignment="1">
      <alignment horizontal="center" vertical="center"/>
      <protection/>
    </xf>
    <xf numFmtId="0" fontId="0" fillId="0" borderId="76" xfId="24" applyBorder="1" applyAlignment="1">
      <alignment horizontal="center" vertical="center"/>
      <protection/>
    </xf>
    <xf numFmtId="0" fontId="19" fillId="0" borderId="77" xfId="24" applyFont="1" applyBorder="1" applyAlignment="1">
      <alignment horizontal="center" vertical="center" shrinkToFit="1"/>
      <protection/>
    </xf>
    <xf numFmtId="0" fontId="19" fillId="0" borderId="78" xfId="24" applyFont="1" applyBorder="1" applyAlignment="1">
      <alignment horizontal="center" vertical="center" shrinkToFit="1"/>
      <protection/>
    </xf>
    <xf numFmtId="0" fontId="19" fillId="0" borderId="6" xfId="24" applyFont="1" applyFill="1" applyBorder="1" applyAlignment="1">
      <alignment horizontal="center" vertical="center"/>
      <protection/>
    </xf>
    <xf numFmtId="0" fontId="19" fillId="0" borderId="27" xfId="24" applyFont="1" applyFill="1" applyBorder="1" applyAlignment="1">
      <alignment horizontal="center" vertical="center"/>
      <protection/>
    </xf>
    <xf numFmtId="0" fontId="19" fillId="0" borderId="7" xfId="24" applyFont="1" applyFill="1" applyBorder="1" applyAlignment="1">
      <alignment horizontal="center" vertical="center"/>
      <protection/>
    </xf>
    <xf numFmtId="0" fontId="19" fillId="0" borderId="79" xfId="24" applyFont="1" applyBorder="1" applyAlignment="1">
      <alignment horizontal="center" vertical="center" shrinkToFit="1"/>
      <protection/>
    </xf>
    <xf numFmtId="0" fontId="19" fillId="0" borderId="80" xfId="24" applyFont="1" applyBorder="1" applyAlignment="1">
      <alignment horizontal="center" vertical="center" shrinkToFit="1"/>
      <protection/>
    </xf>
    <xf numFmtId="0" fontId="19" fillId="0" borderId="13" xfId="24" applyFont="1" applyFill="1" applyBorder="1" applyAlignment="1">
      <alignment horizontal="center" vertical="center"/>
      <protection/>
    </xf>
    <xf numFmtId="0" fontId="19" fillId="0" borderId="16" xfId="24" applyFont="1" applyFill="1" applyBorder="1" applyAlignment="1">
      <alignment horizontal="center" vertical="center"/>
      <protection/>
    </xf>
    <xf numFmtId="0" fontId="0" fillId="0" borderId="8" xfId="24" applyBorder="1" applyAlignment="1">
      <alignment horizontal="center" vertical="center"/>
      <protection/>
    </xf>
    <xf numFmtId="0" fontId="0" fillId="0" borderId="22" xfId="24" applyBorder="1" applyAlignment="1">
      <alignment horizontal="center" vertical="center"/>
      <protection/>
    </xf>
    <xf numFmtId="0" fontId="25" fillId="2" borderId="8" xfId="24" applyFont="1" applyFill="1" applyBorder="1" applyAlignment="1">
      <alignment horizontal="center" vertical="center" shrinkToFit="1"/>
      <protection/>
    </xf>
    <xf numFmtId="0" fontId="25" fillId="2" borderId="55" xfId="24" applyFont="1" applyFill="1" applyBorder="1" applyAlignment="1">
      <alignment horizontal="center" vertical="center" shrinkToFit="1"/>
      <protection/>
    </xf>
    <xf numFmtId="0" fontId="0" fillId="0" borderId="15" xfId="24" applyFont="1" applyBorder="1" applyAlignment="1">
      <alignment horizontal="center" vertical="center" shrinkToFit="1"/>
      <protection/>
    </xf>
    <xf numFmtId="0" fontId="0" fillId="0" borderId="11" xfId="24" applyFont="1" applyBorder="1" applyAlignment="1">
      <alignment horizontal="center" vertical="center" shrinkToFit="1"/>
      <protection/>
    </xf>
    <xf numFmtId="0" fontId="0" fillId="0" borderId="5" xfId="24" applyFont="1" applyBorder="1" applyAlignment="1">
      <alignment horizontal="center" vertical="center" shrinkToFit="1"/>
      <protection/>
    </xf>
    <xf numFmtId="0" fontId="0" fillId="0" borderId="16" xfId="24" applyBorder="1" applyAlignment="1">
      <alignment horizontal="center" vertical="center"/>
      <protection/>
    </xf>
    <xf numFmtId="0" fontId="0" fillId="0" borderId="21" xfId="24" applyBorder="1" applyAlignment="1">
      <alignment horizontal="center" vertical="center"/>
      <protection/>
    </xf>
    <xf numFmtId="0" fontId="0" fillId="0" borderId="4" xfId="24" applyBorder="1" applyAlignment="1">
      <alignment horizontal="center" vertical="center"/>
      <protection/>
    </xf>
    <xf numFmtId="0" fontId="0" fillId="0" borderId="27" xfId="24" applyFont="1" applyFill="1" applyBorder="1" applyAlignment="1">
      <alignment horizontal="center" vertical="center" shrinkToFit="1"/>
      <protection/>
    </xf>
    <xf numFmtId="0" fontId="0" fillId="0" borderId="3" xfId="24" applyFont="1" applyBorder="1" applyAlignment="1">
      <alignment horizontal="center" vertical="center"/>
      <protection/>
    </xf>
    <xf numFmtId="0" fontId="0" fillId="0" borderId="14" xfId="24" applyFont="1" applyFill="1" applyBorder="1" applyAlignment="1">
      <alignment horizontal="center" vertical="center" shrinkToFit="1"/>
      <protection/>
    </xf>
    <xf numFmtId="0" fontId="0" fillId="0" borderId="2" xfId="24" applyFont="1" applyFill="1" applyBorder="1" applyAlignment="1">
      <alignment horizontal="center" vertical="center" shrinkToFit="1"/>
      <protection/>
    </xf>
    <xf numFmtId="0" fontId="0" fillId="0" borderId="1" xfId="24" applyFont="1" applyFill="1" applyBorder="1" applyAlignment="1">
      <alignment horizontal="center" vertical="center" shrinkToFit="1"/>
      <protection/>
    </xf>
    <xf numFmtId="0" fontId="0" fillId="0" borderId="22" xfId="24" applyFont="1" applyFill="1" applyBorder="1" applyAlignment="1">
      <alignment horizontal="center" vertical="center" shrinkToFit="1"/>
      <protection/>
    </xf>
    <xf numFmtId="0" fontId="0" fillId="0" borderId="3" xfId="24" applyFont="1" applyFill="1" applyBorder="1" applyAlignment="1">
      <alignment horizontal="center" vertical="center"/>
      <protection/>
    </xf>
    <xf numFmtId="0" fontId="0" fillId="0" borderId="3" xfId="24" applyFont="1" applyFill="1" applyBorder="1" applyAlignment="1">
      <alignment horizontal="center" vertical="center" shrinkToFit="1"/>
      <protection/>
    </xf>
    <xf numFmtId="0" fontId="0" fillId="0" borderId="7" xfId="24" applyFont="1" applyFill="1" applyBorder="1" applyAlignment="1">
      <alignment horizontal="center" vertical="center" shrinkToFit="1"/>
      <protection/>
    </xf>
    <xf numFmtId="0" fontId="0" fillId="0" borderId="21" xfId="24" applyFill="1" applyBorder="1" applyAlignment="1">
      <alignment horizontal="center"/>
      <protection/>
    </xf>
    <xf numFmtId="0" fontId="0" fillId="0" borderId="6" xfId="24" applyFont="1" applyBorder="1" applyAlignment="1">
      <alignment horizontal="center" vertical="center" shrinkToFit="1"/>
      <protection/>
    </xf>
    <xf numFmtId="0" fontId="0" fillId="0" borderId="4" xfId="24" applyFont="1" applyBorder="1" applyAlignment="1">
      <alignment horizontal="center" vertical="center" shrinkToFit="1"/>
      <protection/>
    </xf>
    <xf numFmtId="0" fontId="15" fillId="0" borderId="81" xfId="24" applyFont="1" applyFill="1" applyBorder="1" applyAlignment="1">
      <alignment horizontal="center" vertical="center" shrinkToFit="1"/>
      <protection/>
    </xf>
    <xf numFmtId="0" fontId="15" fillId="0" borderId="82" xfId="24" applyFont="1" applyFill="1" applyBorder="1" applyAlignment="1">
      <alignment horizontal="center" vertical="center" shrinkToFit="1"/>
      <protection/>
    </xf>
    <xf numFmtId="0" fontId="0" fillId="0" borderId="81" xfId="24" applyBorder="1" applyAlignment="1">
      <alignment horizontal="center" vertical="center"/>
      <protection/>
    </xf>
    <xf numFmtId="0" fontId="0" fillId="0" borderId="81" xfId="24" applyBorder="1" applyAlignment="1">
      <alignment horizontal="center" vertical="center" shrinkToFit="1"/>
      <protection/>
    </xf>
    <xf numFmtId="0" fontId="0" fillId="0" borderId="76" xfId="24" applyBorder="1" applyAlignment="1">
      <alignment horizontal="center" vertical="center" shrinkToFit="1"/>
      <protection/>
    </xf>
    <xf numFmtId="0" fontId="0" fillId="0" borderId="54" xfId="24" applyBorder="1" applyAlignment="1">
      <alignment horizontal="center" vertical="center"/>
      <protection/>
    </xf>
    <xf numFmtId="0" fontId="0" fillId="0" borderId="83" xfId="24" applyBorder="1" applyAlignment="1">
      <alignment horizontal="center" vertical="center"/>
      <protection/>
    </xf>
    <xf numFmtId="20" fontId="0" fillId="0" borderId="0" xfId="24" applyNumberFormat="1" applyFill="1" applyBorder="1" applyAlignment="1">
      <alignment horizontal="left" vertical="center" shrinkToFit="1"/>
      <protection/>
    </xf>
    <xf numFmtId="0" fontId="0" fillId="0" borderId="0" xfId="24" applyFill="1" applyBorder="1" applyAlignment="1">
      <alignment horizontal="left" vertical="center" shrinkToFit="1"/>
      <protection/>
    </xf>
    <xf numFmtId="0" fontId="0" fillId="0" borderId="13" xfId="24" applyFont="1" applyFill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24" applyFont="1" applyBorder="1" applyAlignment="1">
      <alignment horizontal="center" vertical="center"/>
      <protection/>
    </xf>
    <xf numFmtId="0" fontId="0" fillId="0" borderId="4" xfId="24" applyFont="1" applyBorder="1" applyAlignment="1">
      <alignment horizontal="center" vertical="center"/>
      <protection/>
    </xf>
    <xf numFmtId="0" fontId="0" fillId="0" borderId="84" xfId="24" applyBorder="1" applyAlignment="1">
      <alignment horizontal="left" vertical="center" shrinkToFit="1"/>
      <protection/>
    </xf>
    <xf numFmtId="0" fontId="0" fillId="0" borderId="85" xfId="24" applyBorder="1" applyAlignment="1">
      <alignment horizontal="left" vertical="center" shrinkToFit="1"/>
      <protection/>
    </xf>
    <xf numFmtId="0" fontId="0" fillId="0" borderId="86" xfId="24" applyBorder="1" applyAlignment="1">
      <alignment horizontal="left" vertical="center" shrinkToFit="1"/>
      <protection/>
    </xf>
    <xf numFmtId="0" fontId="0" fillId="0" borderId="9" xfId="24" applyNumberFormat="1" applyBorder="1" applyAlignment="1">
      <alignment horizontal="center" vertical="center"/>
      <protection/>
    </xf>
    <xf numFmtId="0" fontId="0" fillId="0" borderId="20" xfId="24" applyNumberFormat="1" applyBorder="1" applyAlignment="1">
      <alignment horizontal="center" vertical="center"/>
      <protection/>
    </xf>
    <xf numFmtId="0" fontId="0" fillId="0" borderId="10" xfId="24" applyBorder="1" applyAlignment="1">
      <alignment horizontal="center" vertical="center"/>
      <protection/>
    </xf>
    <xf numFmtId="0" fontId="0" fillId="0" borderId="83" xfId="24" applyFill="1" applyBorder="1" applyAlignment="1">
      <alignment horizontal="center" vertical="center" shrinkToFit="1"/>
      <protection/>
    </xf>
    <xf numFmtId="0" fontId="0" fillId="0" borderId="12" xfId="24" applyFill="1" applyBorder="1" applyAlignment="1">
      <alignment horizontal="center" vertical="center" shrinkToFit="1"/>
      <protection/>
    </xf>
    <xf numFmtId="0" fontId="0" fillId="0" borderId="3" xfId="24" applyFill="1" applyBorder="1" applyAlignment="1">
      <alignment horizontal="center" vertical="center" shrinkToFit="1"/>
      <protection/>
    </xf>
    <xf numFmtId="0" fontId="0" fillId="0" borderId="5" xfId="24" applyBorder="1" applyAlignment="1">
      <alignment horizontal="left" vertical="center"/>
      <protection/>
    </xf>
    <xf numFmtId="0" fontId="0" fillId="0" borderId="12" xfId="24" applyBorder="1" applyAlignment="1">
      <alignment horizontal="left" vertical="center"/>
      <protection/>
    </xf>
    <xf numFmtId="0" fontId="0" fillId="0" borderId="3" xfId="24" applyBorder="1" applyAlignment="1">
      <alignment horizontal="left" vertical="center"/>
      <protection/>
    </xf>
    <xf numFmtId="0" fontId="0" fillId="0" borderId="13" xfId="24" applyFont="1" applyBorder="1" applyAlignment="1">
      <alignment horizontal="center" vertical="center"/>
      <protection/>
    </xf>
    <xf numFmtId="0" fontId="0" fillId="0" borderId="8" xfId="24" applyFont="1" applyFill="1" applyBorder="1" applyAlignment="1">
      <alignment horizontal="center" vertical="center" shrinkToFit="1"/>
      <protection/>
    </xf>
    <xf numFmtId="0" fontId="0" fillId="0" borderId="16" xfId="24" applyFont="1" applyFill="1" applyBorder="1" applyAlignment="1">
      <alignment horizontal="center" vertical="center" shrinkToFit="1"/>
      <protection/>
    </xf>
    <xf numFmtId="0" fontId="0" fillId="0" borderId="0" xfId="24" applyFont="1" applyFill="1" applyBorder="1" applyAlignment="1">
      <alignment horizontal="center" vertical="center" shrinkToFit="1"/>
      <protection/>
    </xf>
    <xf numFmtId="0" fontId="0" fillId="0" borderId="21" xfId="24" applyFont="1" applyFill="1" applyBorder="1" applyAlignment="1">
      <alignment horizontal="center" vertical="center" shrinkToFit="1"/>
      <protection/>
    </xf>
    <xf numFmtId="0" fontId="0" fillId="0" borderId="5" xfId="24" applyFill="1" applyBorder="1" applyAlignment="1">
      <alignment horizontal="center" vertical="center" shrinkToFit="1"/>
      <protection/>
    </xf>
    <xf numFmtId="0" fontId="0" fillId="0" borderId="11" xfId="24" applyFill="1" applyBorder="1" applyAlignment="1">
      <alignment horizontal="center" vertical="center" shrinkToFit="1"/>
      <protection/>
    </xf>
    <xf numFmtId="0" fontId="0" fillId="0" borderId="0" xfId="24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" xfId="24" applyFill="1" applyBorder="1" applyAlignment="1">
      <alignment horizontal="left" vertical="center" shrinkToFit="1"/>
      <protection/>
    </xf>
    <xf numFmtId="20" fontId="0" fillId="0" borderId="1" xfId="24" applyNumberFormat="1" applyFill="1" applyBorder="1" applyAlignment="1">
      <alignment horizontal="left" vertical="center" shrinkToFit="1"/>
      <protection/>
    </xf>
    <xf numFmtId="0" fontId="0" fillId="0" borderId="9" xfId="24" applyBorder="1" applyAlignment="1">
      <alignment horizontal="center" vertical="center"/>
      <protection/>
    </xf>
    <xf numFmtId="0" fontId="0" fillId="0" borderId="20" xfId="24" applyBorder="1" applyAlignment="1">
      <alignment horizontal="center" vertical="center"/>
      <protection/>
    </xf>
    <xf numFmtId="0" fontId="0" fillId="0" borderId="5" xfId="24" applyFill="1" applyBorder="1" applyAlignment="1">
      <alignment horizontal="center" vertical="center"/>
      <protection/>
    </xf>
    <xf numFmtId="0" fontId="0" fillId="0" borderId="12" xfId="24" applyFill="1" applyBorder="1" applyAlignment="1">
      <alignment horizontal="center" vertical="center"/>
      <protection/>
    </xf>
    <xf numFmtId="0" fontId="0" fillId="0" borderId="4" xfId="24" applyBorder="1" applyAlignment="1">
      <alignment horizontal="left" vertical="center" shrinkToFit="1"/>
      <protection/>
    </xf>
    <xf numFmtId="0" fontId="0" fillId="0" borderId="54" xfId="24" applyFont="1" applyFill="1" applyBorder="1" applyAlignment="1">
      <alignment horizontal="center" vertical="center" shrinkToFit="1"/>
      <protection/>
    </xf>
    <xf numFmtId="0" fontId="0" fillId="0" borderId="15" xfId="24" applyFont="1" applyFill="1" applyBorder="1" applyAlignment="1">
      <alignment horizontal="center" vertical="center" shrinkToFit="1"/>
      <protection/>
    </xf>
    <xf numFmtId="0" fontId="0" fillId="0" borderId="11" xfId="24" applyFont="1" applyFill="1" applyBorder="1" applyAlignment="1">
      <alignment horizontal="center" vertical="center" shrinkToFit="1"/>
      <protection/>
    </xf>
    <xf numFmtId="0" fontId="0" fillId="0" borderId="12" xfId="24" applyFont="1" applyFill="1" applyBorder="1" applyAlignment="1">
      <alignment horizontal="center" vertical="center" shrinkToFit="1"/>
      <protection/>
    </xf>
    <xf numFmtId="0" fontId="0" fillId="0" borderId="2" xfId="24" applyFill="1" applyBorder="1" applyAlignment="1">
      <alignment horizontal="center" vertical="center"/>
      <protection/>
    </xf>
    <xf numFmtId="0" fontId="0" fillId="0" borderId="13" xfId="24" applyFont="1" applyFill="1" applyBorder="1" applyAlignment="1">
      <alignment horizontal="center" vertical="center"/>
      <protection/>
    </xf>
    <xf numFmtId="0" fontId="19" fillId="0" borderId="6" xfId="24" applyFont="1" applyBorder="1" applyAlignment="1">
      <alignment horizontal="center" vertical="center"/>
      <protection/>
    </xf>
    <xf numFmtId="0" fontId="19" fillId="0" borderId="4" xfId="24" applyFont="1" applyBorder="1" applyAlignment="1">
      <alignment horizontal="center" vertical="center"/>
      <protection/>
    </xf>
    <xf numFmtId="0" fontId="0" fillId="0" borderId="6" xfId="24" applyFont="1" applyBorder="1" applyAlignment="1">
      <alignment vertical="center" shrinkToFit="1"/>
      <protection/>
    </xf>
    <xf numFmtId="0" fontId="0" fillId="0" borderId="4" xfId="24" applyFont="1" applyBorder="1" applyAlignment="1">
      <alignment vertical="center" shrinkToFit="1"/>
      <protection/>
    </xf>
    <xf numFmtId="0" fontId="0" fillId="0" borderId="7" xfId="24" applyFont="1" applyFill="1" applyBorder="1" applyAlignment="1">
      <alignment horizontal="left" vertical="center" shrinkToFit="1"/>
      <protection/>
    </xf>
    <xf numFmtId="0" fontId="0" fillId="0" borderId="4" xfId="0" applyBorder="1" applyAlignment="1">
      <alignment horizontal="left" vertical="center" shrinkToFit="1"/>
    </xf>
    <xf numFmtId="0" fontId="3" fillId="0" borderId="6" xfId="24" applyFont="1" applyFill="1" applyBorder="1" applyAlignment="1">
      <alignment horizontal="center" vertical="center" wrapText="1"/>
      <protection/>
    </xf>
    <xf numFmtId="0" fontId="3" fillId="0" borderId="4" xfId="24" applyFont="1" applyFill="1" applyBorder="1" applyAlignment="1">
      <alignment horizontal="center" vertical="center" wrapText="1"/>
      <protection/>
    </xf>
    <xf numFmtId="0" fontId="0" fillId="0" borderId="6" xfId="24" applyFont="1" applyFill="1" applyBorder="1" applyAlignment="1">
      <alignment horizontal="left" vertical="center" shrinkToFit="1"/>
      <protection/>
    </xf>
    <xf numFmtId="0" fontId="19" fillId="0" borderId="6" xfId="24" applyFont="1" applyBorder="1" applyAlignment="1">
      <alignment horizontal="center" vertical="center" shrinkToFit="1"/>
      <protection/>
    </xf>
    <xf numFmtId="0" fontId="19" fillId="0" borderId="4" xfId="24" applyFont="1" applyBorder="1" applyAlignment="1">
      <alignment horizontal="center" vertical="center" shrinkToFit="1"/>
      <protection/>
    </xf>
    <xf numFmtId="0" fontId="0" fillId="0" borderId="14" xfId="24" applyBorder="1" applyAlignment="1">
      <alignment horizontal="left" vertical="center"/>
      <protection/>
    </xf>
    <xf numFmtId="0" fontId="0" fillId="0" borderId="1" xfId="24" applyBorder="1" applyAlignment="1">
      <alignment horizontal="left" vertical="center"/>
      <protection/>
    </xf>
    <xf numFmtId="0" fontId="0" fillId="0" borderId="46" xfId="24" applyBorder="1" applyAlignment="1">
      <alignment horizontal="left" vertical="center"/>
      <protection/>
    </xf>
    <xf numFmtId="0" fontId="0" fillId="0" borderId="40" xfId="24" applyBorder="1" applyAlignment="1">
      <alignment horizontal="left" vertical="center"/>
      <protection/>
    </xf>
    <xf numFmtId="0" fontId="0" fillId="0" borderId="38" xfId="24" applyBorder="1" applyAlignment="1">
      <alignment horizontal="left" vertical="center"/>
      <protection/>
    </xf>
    <xf numFmtId="0" fontId="0" fillId="0" borderId="42" xfId="24" applyBorder="1" applyAlignment="1">
      <alignment horizontal="left" vertical="center"/>
      <protection/>
    </xf>
    <xf numFmtId="0" fontId="0" fillId="0" borderId="87" xfId="24" applyFont="1" applyBorder="1" applyAlignment="1">
      <alignment horizontal="center" vertical="center"/>
      <protection/>
    </xf>
    <xf numFmtId="0" fontId="0" fillId="0" borderId="88" xfId="24" applyBorder="1" applyAlignment="1">
      <alignment horizontal="center" vertical="center"/>
      <protection/>
    </xf>
    <xf numFmtId="0" fontId="0" fillId="0" borderId="87" xfId="24" applyBorder="1" applyAlignment="1">
      <alignment horizontal="center" vertical="center"/>
      <protection/>
    </xf>
    <xf numFmtId="0" fontId="19" fillId="0" borderId="87" xfId="24" applyFont="1" applyBorder="1" applyAlignment="1">
      <alignment horizontal="center" vertical="center"/>
      <protection/>
    </xf>
    <xf numFmtId="0" fontId="19" fillId="0" borderId="88" xfId="24" applyFont="1" applyBorder="1" applyAlignment="1">
      <alignment horizontal="center" vertical="center"/>
      <protection/>
    </xf>
    <xf numFmtId="0" fontId="0" fillId="0" borderId="13" xfId="24" applyFont="1" applyBorder="1" applyAlignment="1">
      <alignment horizontal="left" vertical="center" shrinkToFit="1"/>
      <protection/>
    </xf>
    <xf numFmtId="0" fontId="0" fillId="0" borderId="14" xfId="24" applyFont="1" applyBorder="1" applyAlignment="1">
      <alignment horizontal="left" vertical="center" shrinkToFit="1"/>
      <protection/>
    </xf>
    <xf numFmtId="0" fontId="0" fillId="0" borderId="11" xfId="24" applyBorder="1" applyAlignment="1">
      <alignment horizontal="center" vertical="center"/>
      <protection/>
    </xf>
    <xf numFmtId="0" fontId="19" fillId="0" borderId="89" xfId="24" applyFont="1" applyBorder="1" applyAlignment="1">
      <alignment horizontal="center" vertical="center"/>
      <protection/>
    </xf>
    <xf numFmtId="0" fontId="19" fillId="0" borderId="47" xfId="24" applyFont="1" applyBorder="1" applyAlignment="1">
      <alignment horizontal="center" vertical="center"/>
      <protection/>
    </xf>
    <xf numFmtId="0" fontId="0" fillId="0" borderId="52" xfId="24" applyBorder="1" applyAlignment="1">
      <alignment horizontal="center" vertical="center" shrinkToFit="1"/>
      <protection/>
    </xf>
    <xf numFmtId="0" fontId="0" fillId="0" borderId="13" xfId="24" applyFont="1" applyFill="1" applyBorder="1" applyAlignment="1">
      <alignment horizontal="left" vertical="center" shrinkToFit="1"/>
      <protection/>
    </xf>
    <xf numFmtId="0" fontId="0" fillId="0" borderId="8" xfId="0" applyBorder="1" applyAlignment="1">
      <alignment horizontal="left" vertical="center" shrinkToFit="1"/>
    </xf>
    <xf numFmtId="0" fontId="0" fillId="0" borderId="67" xfId="24" applyBorder="1" applyAlignment="1">
      <alignment horizontal="center" vertical="center"/>
      <protection/>
    </xf>
    <xf numFmtId="0" fontId="0" fillId="0" borderId="1" xfId="24" applyBorder="1" applyAlignment="1">
      <alignment horizontal="center" vertical="center"/>
      <protection/>
    </xf>
    <xf numFmtId="0" fontId="0" fillId="0" borderId="14" xfId="24" applyFill="1" applyBorder="1" applyAlignment="1">
      <alignment horizontal="left" vertical="center" shrinkToFit="1"/>
      <protection/>
    </xf>
    <xf numFmtId="0" fontId="0" fillId="0" borderId="2" xfId="24" applyFill="1" applyBorder="1" applyAlignment="1">
      <alignment horizontal="left" vertical="center" shrinkToFit="1"/>
      <protection/>
    </xf>
    <xf numFmtId="0" fontId="0" fillId="0" borderId="22" xfId="24" applyFill="1" applyBorder="1" applyAlignment="1">
      <alignment horizontal="left" vertical="center" shrinkToFit="1"/>
      <protection/>
    </xf>
    <xf numFmtId="0" fontId="0" fillId="0" borderId="13" xfId="24" applyFill="1" applyBorder="1" applyAlignment="1">
      <alignment horizontal="left" vertical="center" shrinkToFit="1"/>
      <protection/>
    </xf>
    <xf numFmtId="0" fontId="0" fillId="0" borderId="8" xfId="24" applyFill="1" applyBorder="1" applyAlignment="1">
      <alignment horizontal="left" vertical="center" shrinkToFit="1"/>
      <protection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5" xfId="24" applyBorder="1" applyAlignment="1">
      <alignment horizontal="center" vertical="center"/>
      <protection/>
    </xf>
    <xf numFmtId="0" fontId="0" fillId="0" borderId="21" xfId="24" applyFill="1" applyBorder="1" applyAlignment="1">
      <alignment horizontal="center" shrinkToFit="1"/>
      <protection/>
    </xf>
    <xf numFmtId="0" fontId="0" fillId="0" borderId="8" xfId="0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24" applyFont="1" applyFill="1" applyBorder="1" applyAlignment="1">
      <alignment shrinkToFit="1"/>
      <protection/>
    </xf>
    <xf numFmtId="0" fontId="0" fillId="0" borderId="0" xfId="0" applyFill="1" applyBorder="1" applyAlignment="1">
      <alignment shrinkToFit="1"/>
    </xf>
    <xf numFmtId="0" fontId="0" fillId="0" borderId="0" xfId="0" applyAlignment="1">
      <alignment shrinkToFit="1"/>
    </xf>
    <xf numFmtId="0" fontId="0" fillId="0" borderId="16" xfId="24" applyFont="1" applyFill="1" applyBorder="1" applyAlignment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24" applyFont="1" applyFill="1" applyBorder="1" applyAlignment="1">
      <alignment horizontal="left" vertical="center" shrinkToFit="1"/>
      <protection/>
    </xf>
    <xf numFmtId="0" fontId="0" fillId="0" borderId="0" xfId="0" applyFill="1" applyAlignment="1">
      <alignment horizontal="left" vertical="center" shrinkToFit="1"/>
    </xf>
    <xf numFmtId="0" fontId="3" fillId="0" borderId="13" xfId="24" applyFont="1" applyFill="1" applyBorder="1" applyAlignment="1">
      <alignment horizontal="center" vertical="center" wrapText="1"/>
      <protection/>
    </xf>
    <xf numFmtId="0" fontId="3" fillId="0" borderId="14" xfId="24" applyFont="1" applyFill="1" applyBorder="1" applyAlignment="1">
      <alignment horizontal="center" vertical="center" wrapText="1"/>
      <protection/>
    </xf>
    <xf numFmtId="0" fontId="3" fillId="0" borderId="2" xfId="24" applyFont="1" applyFill="1" applyBorder="1" applyAlignment="1">
      <alignment horizontal="center" vertical="center" wrapText="1"/>
      <protection/>
    </xf>
    <xf numFmtId="0" fontId="3" fillId="0" borderId="8" xfId="24" applyFont="1" applyFill="1" applyBorder="1" applyAlignment="1">
      <alignment horizontal="center" vertical="center" wrapText="1"/>
      <protection/>
    </xf>
    <xf numFmtId="0" fontId="3" fillId="0" borderId="1" xfId="24" applyFont="1" applyFill="1" applyBorder="1" applyAlignment="1">
      <alignment horizontal="center" vertical="center" wrapText="1"/>
      <protection/>
    </xf>
    <xf numFmtId="0" fontId="3" fillId="0" borderId="22" xfId="24" applyFont="1" applyFill="1" applyBorder="1" applyAlignment="1">
      <alignment horizontal="center" vertical="center" wrapText="1"/>
      <protection/>
    </xf>
    <xf numFmtId="0" fontId="0" fillId="0" borderId="13" xfId="24" applyFont="1" applyBorder="1" applyAlignment="1">
      <alignment horizontal="center" vertical="center" shrinkToFit="1"/>
      <protection/>
    </xf>
    <xf numFmtId="0" fontId="19" fillId="0" borderId="4" xfId="24" applyFont="1" applyFill="1" applyBorder="1" applyAlignment="1">
      <alignment horizontal="center" vertical="center"/>
      <protection/>
    </xf>
    <xf numFmtId="0" fontId="0" fillId="0" borderId="21" xfId="0" applyBorder="1" applyAlignment="1">
      <alignment shrinkToFit="1"/>
    </xf>
    <xf numFmtId="0" fontId="0" fillId="0" borderId="21" xfId="0" applyBorder="1" applyAlignment="1">
      <alignment horizontal="left" vertical="center" shrinkToFit="1"/>
    </xf>
    <xf numFmtId="0" fontId="0" fillId="0" borderId="1" xfId="24" applyFont="1" applyFill="1" applyBorder="1" applyAlignment="1">
      <alignment horizontal="left" vertical="center" shrinkToFit="1"/>
      <protection/>
    </xf>
    <xf numFmtId="0" fontId="0" fillId="0" borderId="8" xfId="24" applyFont="1" applyBorder="1" applyAlignment="1">
      <alignment horizontal="center" vertical="center" shrinkToFit="1"/>
      <protection/>
    </xf>
    <xf numFmtId="0" fontId="0" fillId="0" borderId="0" xfId="0" applyAlignment="1">
      <alignment vertical="center" shrinkToFit="1"/>
    </xf>
    <xf numFmtId="0" fontId="0" fillId="0" borderId="0" xfId="24" applyFont="1" applyAlignment="1">
      <alignment shrinkToFit="1"/>
      <protection/>
    </xf>
    <xf numFmtId="0" fontId="24" fillId="0" borderId="0" xfId="24" applyFont="1" applyFill="1" applyBorder="1" applyAlignment="1">
      <alignment vertical="center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標準_03.マスターズ仮ドロー" xfId="22"/>
    <cellStyle name="標準_07.ジュニアサーキット要項" xfId="23"/>
    <cellStyle name="標準_09.ジュニアサーキット" xfId="24"/>
    <cellStyle name="標準_10.ジュニアサーキット (1)" xfId="25"/>
    <cellStyle name="標準_サーキット仮ドロー表紙　進行計画" xfId="26"/>
    <cellStyle name="標準_ジュニアリーグ第3戦　2月10日11日　集合時間・仮ドロー" xfId="27"/>
    <cellStyle name="標準_参加人数　試合数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37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37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59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37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485775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57200" y="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71475" y="0"/>
          <a:ext cx="9934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8100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03060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71475" y="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982200" y="0"/>
          <a:ext cx="314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1" name="Line 11"/>
        <xdr:cNvSpPr>
          <a:spLocks/>
        </xdr:cNvSpPr>
      </xdr:nvSpPr>
      <xdr:spPr>
        <a:xfrm>
          <a:off x="92773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11&#24180;&#24230;&#12480;&#12531;&#12525;&#12483;&#125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3470;&#23822;&#30476;&#12486;&#12491;&#12473;&#21332;&#20250;\AppData\Local\Microsoft\Windows\Temporary%20Internet%20Files\Content.IE5\Z9646TYN\10.&#12472;&#12517;&#12491;&#12450;&#65403;&#65392;&#65399;&#65391;&#65412;&#23470;&#23822;&#35201;&#389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1332;&#20250;\&#22823;&#20250;\&#12480;&#12531;&#12525;&#12483;&#12503;\My%20Documents\&#30331;&#37682;\&#22243;&#20307;&#30331;&#37682;H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宮崎大会要項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workbookViewId="0" topLeftCell="A1">
      <selection activeCell="L12" sqref="L12"/>
    </sheetView>
  </sheetViews>
  <sheetFormatPr defaultColWidth="9.00390625" defaultRowHeight="13.5"/>
  <cols>
    <col min="1" max="16384" width="9.00390625" style="1" customWidth="1"/>
  </cols>
  <sheetData>
    <row r="1" ht="30.75" customHeight="1"/>
    <row r="2" ht="30.75" customHeight="1"/>
    <row r="3" spans="1:9" ht="64.5" customHeight="1">
      <c r="A3" s="2" t="s">
        <v>5</v>
      </c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2"/>
      <c r="B4" s="3"/>
      <c r="C4" s="3"/>
      <c r="D4" s="3"/>
      <c r="E4" s="3"/>
      <c r="F4" s="3"/>
      <c r="G4" s="3"/>
      <c r="H4" s="3"/>
      <c r="I4" s="3"/>
    </row>
    <row r="5" spans="1:9" ht="32.25">
      <c r="A5" s="2" t="s">
        <v>6</v>
      </c>
      <c r="B5" s="3"/>
      <c r="C5" s="3"/>
      <c r="D5" s="3"/>
      <c r="E5" s="3"/>
      <c r="F5" s="3"/>
      <c r="G5" s="3"/>
      <c r="H5" s="3"/>
      <c r="I5" s="3"/>
    </row>
    <row r="9" spans="1:9" ht="17.25">
      <c r="A9" s="583" t="s">
        <v>0</v>
      </c>
      <c r="B9" s="583"/>
      <c r="C9" s="583"/>
      <c r="D9" s="583"/>
      <c r="E9" s="583"/>
      <c r="F9" s="583"/>
      <c r="G9" s="583"/>
      <c r="H9" s="583"/>
      <c r="I9" s="583"/>
    </row>
    <row r="10" spans="1:9" ht="19.5" customHeight="1">
      <c r="A10" s="583" t="s">
        <v>7</v>
      </c>
      <c r="B10" s="583"/>
      <c r="C10" s="583"/>
      <c r="D10" s="583"/>
      <c r="E10" s="583"/>
      <c r="F10" s="583"/>
      <c r="G10" s="583"/>
      <c r="H10" s="583"/>
      <c r="I10" s="583"/>
    </row>
    <row r="11" spans="1:9" ht="30.75" customHeight="1">
      <c r="A11" s="583" t="s">
        <v>1</v>
      </c>
      <c r="B11" s="583"/>
      <c r="C11" s="583"/>
      <c r="D11" s="583"/>
      <c r="E11" s="583"/>
      <c r="F11" s="583"/>
      <c r="G11" s="583"/>
      <c r="H11" s="583"/>
      <c r="I11" s="583"/>
    </row>
    <row r="12" spans="1:9" ht="21.75" customHeight="1">
      <c r="A12" s="583" t="s">
        <v>8</v>
      </c>
      <c r="B12" s="583"/>
      <c r="C12" s="583"/>
      <c r="D12" s="583"/>
      <c r="E12" s="583"/>
      <c r="F12" s="583"/>
      <c r="G12" s="583"/>
      <c r="H12" s="583"/>
      <c r="I12" s="583"/>
    </row>
    <row r="15" ht="13.5">
      <c r="F15" s="4" t="s">
        <v>9</v>
      </c>
    </row>
    <row r="16" spans="2:6" ht="13.5">
      <c r="B16" s="5"/>
      <c r="C16" s="6"/>
      <c r="F16" s="6" t="s">
        <v>2</v>
      </c>
    </row>
    <row r="17" spans="2:6" ht="13.5">
      <c r="B17" s="5"/>
      <c r="C17" s="6"/>
      <c r="F17" s="4" t="s">
        <v>10</v>
      </c>
    </row>
    <row r="18" spans="2:3" ht="13.5">
      <c r="B18" s="5"/>
      <c r="C18" s="6"/>
    </row>
    <row r="19" spans="2:3" ht="13.5">
      <c r="B19" s="5"/>
      <c r="C19" s="6"/>
    </row>
    <row r="20" ht="13.5">
      <c r="F20" s="4" t="s">
        <v>11</v>
      </c>
    </row>
    <row r="21" ht="13.5">
      <c r="F21" s="7" t="s">
        <v>12</v>
      </c>
    </row>
    <row r="22" spans="5:6" ht="13.5">
      <c r="E22" s="7"/>
      <c r="F22" s="8" t="s">
        <v>3</v>
      </c>
    </row>
    <row r="23" ht="17.25">
      <c r="E23" s="9"/>
    </row>
    <row r="24" ht="18.75">
      <c r="E24" s="10"/>
    </row>
    <row r="25" ht="13.5">
      <c r="E25" s="7"/>
    </row>
    <row r="26" ht="117.75" customHeight="1"/>
    <row r="27" ht="42" customHeight="1"/>
    <row r="28" spans="1:9" ht="15.75" customHeight="1">
      <c r="A28" s="583" t="s">
        <v>13</v>
      </c>
      <c r="B28" s="583"/>
      <c r="C28" s="583"/>
      <c r="D28" s="583"/>
      <c r="E28" s="583"/>
      <c r="F28" s="583"/>
      <c r="G28" s="583"/>
      <c r="H28" s="583"/>
      <c r="I28" s="583"/>
    </row>
    <row r="29" spans="2:6" ht="17.25">
      <c r="B29" s="11" t="s">
        <v>14</v>
      </c>
      <c r="C29" s="12"/>
      <c r="D29" s="584"/>
      <c r="E29" s="584"/>
      <c r="F29" s="584"/>
    </row>
    <row r="30" spans="2:6" ht="13.5">
      <c r="B30" s="13"/>
      <c r="D30" s="14"/>
      <c r="E30" s="14"/>
      <c r="F30" s="14"/>
    </row>
    <row r="32" spans="1:9" ht="20.25" customHeight="1">
      <c r="A32" s="15" t="s">
        <v>15</v>
      </c>
      <c r="B32" s="16"/>
      <c r="C32" s="16"/>
      <c r="D32" s="16"/>
      <c r="E32" s="16"/>
      <c r="F32" s="16"/>
      <c r="G32" s="16"/>
      <c r="H32" s="16"/>
      <c r="I32" s="16"/>
    </row>
    <row r="33" spans="1:9" ht="19.5" customHeight="1">
      <c r="A33" s="17" t="s">
        <v>4</v>
      </c>
      <c r="B33" s="16"/>
      <c r="C33" s="16"/>
      <c r="D33" s="16"/>
      <c r="E33" s="16"/>
      <c r="F33" s="16"/>
      <c r="G33" s="16"/>
      <c r="H33" s="16"/>
      <c r="I33" s="16"/>
    </row>
  </sheetData>
  <mergeCells count="6">
    <mergeCell ref="A28:I28"/>
    <mergeCell ref="D29:F29"/>
    <mergeCell ref="A9:I9"/>
    <mergeCell ref="A10:I10"/>
    <mergeCell ref="A11:I11"/>
    <mergeCell ref="A12:I1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view="pageBreakPreview" zoomScaleSheetLayoutView="100" workbookViewId="0" topLeftCell="A1">
      <selection activeCell="E5" sqref="E5:F5"/>
    </sheetView>
  </sheetViews>
  <sheetFormatPr defaultColWidth="9.00390625" defaultRowHeight="13.5"/>
  <cols>
    <col min="1" max="2" width="16.00390625" style="6" customWidth="1"/>
    <col min="3" max="3" width="10.375" style="5" bestFit="1" customWidth="1"/>
    <col min="4" max="4" width="17.75390625" style="6" bestFit="1" customWidth="1"/>
    <col min="5" max="5" width="10.375" style="6" bestFit="1" customWidth="1"/>
    <col min="6" max="6" width="14.00390625" style="6" customWidth="1"/>
    <col min="7" max="7" width="8.875" style="6" customWidth="1"/>
    <col min="8" max="8" width="19.375" style="6" customWidth="1"/>
    <col min="9" max="16384" width="9.00390625" style="6" customWidth="1"/>
  </cols>
  <sheetData>
    <row r="1" spans="1:8" ht="18" customHeight="1" thickBot="1">
      <c r="A1" s="586" t="s">
        <v>21</v>
      </c>
      <c r="B1" s="586"/>
      <c r="C1" s="586"/>
      <c r="D1" s="586"/>
      <c r="E1" s="586"/>
      <c r="F1" s="586"/>
      <c r="G1" s="586"/>
      <c r="H1" s="586"/>
    </row>
    <row r="2" spans="1:8" s="7" customFormat="1" ht="27.75" customHeight="1" thickTop="1">
      <c r="A2" s="587" t="s">
        <v>22</v>
      </c>
      <c r="B2" s="587"/>
      <c r="C2" s="587"/>
      <c r="D2" s="587"/>
      <c r="E2" s="587"/>
      <c r="F2" s="587"/>
      <c r="G2" s="587"/>
      <c r="H2" s="587"/>
    </row>
    <row r="3" ht="15.75" customHeight="1">
      <c r="A3" s="18" t="s">
        <v>23</v>
      </c>
    </row>
    <row r="4" spans="1:8" s="7" customFormat="1" ht="15" customHeight="1">
      <c r="A4" s="19" t="s">
        <v>24</v>
      </c>
      <c r="C4" s="20"/>
      <c r="D4" s="20"/>
      <c r="E4" s="20"/>
      <c r="F4" s="20"/>
      <c r="G4" s="21"/>
      <c r="H4" s="21"/>
    </row>
    <row r="5" spans="1:8" s="7" customFormat="1" ht="15" customHeight="1">
      <c r="A5" s="588" t="s">
        <v>25</v>
      </c>
      <c r="B5" s="588" t="s">
        <v>26</v>
      </c>
      <c r="C5" s="596" t="s">
        <v>27</v>
      </c>
      <c r="D5" s="572"/>
      <c r="E5" s="596" t="s">
        <v>28</v>
      </c>
      <c r="F5" s="572"/>
      <c r="G5" s="22" t="s">
        <v>29</v>
      </c>
      <c r="H5" s="588" t="s">
        <v>30</v>
      </c>
    </row>
    <row r="6" spans="1:8" s="7" customFormat="1" ht="15" customHeight="1">
      <c r="A6" s="589"/>
      <c r="B6" s="589"/>
      <c r="C6" s="23" t="s">
        <v>31</v>
      </c>
      <c r="D6" s="24" t="s">
        <v>32</v>
      </c>
      <c r="E6" s="24" t="s">
        <v>31</v>
      </c>
      <c r="F6" s="24" t="s">
        <v>32</v>
      </c>
      <c r="G6" s="25" t="s">
        <v>33</v>
      </c>
      <c r="H6" s="589"/>
    </row>
    <row r="7" spans="1:8" s="7" customFormat="1" ht="15" customHeight="1">
      <c r="A7" s="590" t="s">
        <v>34</v>
      </c>
      <c r="B7" s="26" t="s">
        <v>35</v>
      </c>
      <c r="C7" s="27" t="s">
        <v>36</v>
      </c>
      <c r="D7" s="26" t="s">
        <v>37</v>
      </c>
      <c r="E7" s="28" t="s">
        <v>38</v>
      </c>
      <c r="F7" s="29" t="s">
        <v>39</v>
      </c>
      <c r="G7" s="30">
        <v>3</v>
      </c>
      <c r="H7" s="31"/>
    </row>
    <row r="8" spans="1:8" s="7" customFormat="1" ht="15" customHeight="1">
      <c r="A8" s="591"/>
      <c r="B8" s="26" t="s">
        <v>40</v>
      </c>
      <c r="C8" s="28" t="s">
        <v>41</v>
      </c>
      <c r="D8" s="26" t="s">
        <v>42</v>
      </c>
      <c r="E8" s="32" t="s">
        <v>43</v>
      </c>
      <c r="F8" s="29" t="s">
        <v>44</v>
      </c>
      <c r="G8" s="30">
        <v>2</v>
      </c>
      <c r="H8" s="33"/>
    </row>
    <row r="9" spans="1:8" s="7" customFormat="1" ht="15" customHeight="1">
      <c r="A9" s="591"/>
      <c r="B9" s="26" t="s">
        <v>45</v>
      </c>
      <c r="C9" s="28" t="s">
        <v>46</v>
      </c>
      <c r="D9" s="26" t="s">
        <v>42</v>
      </c>
      <c r="E9" s="28" t="s">
        <v>38</v>
      </c>
      <c r="F9" s="34" t="s">
        <v>47</v>
      </c>
      <c r="G9" s="30">
        <v>3</v>
      </c>
      <c r="H9" s="33"/>
    </row>
    <row r="10" spans="1:8" s="7" customFormat="1" ht="15" customHeight="1">
      <c r="A10" s="591"/>
      <c r="B10" s="26" t="s">
        <v>48</v>
      </c>
      <c r="C10" s="34" t="s">
        <v>49</v>
      </c>
      <c r="D10" s="34" t="s">
        <v>49</v>
      </c>
      <c r="E10" s="32" t="s">
        <v>50</v>
      </c>
      <c r="F10" s="34" t="s">
        <v>51</v>
      </c>
      <c r="G10" s="30">
        <v>2</v>
      </c>
      <c r="H10" s="33"/>
    </row>
    <row r="11" spans="1:8" s="7" customFormat="1" ht="15" customHeight="1">
      <c r="A11" s="591"/>
      <c r="B11" s="35" t="s">
        <v>52</v>
      </c>
      <c r="C11" s="27" t="s">
        <v>53</v>
      </c>
      <c r="D11" s="36" t="s">
        <v>54</v>
      </c>
      <c r="E11" s="27" t="s">
        <v>53</v>
      </c>
      <c r="F11" s="35" t="s">
        <v>55</v>
      </c>
      <c r="G11" s="30">
        <v>4</v>
      </c>
      <c r="H11" s="37" t="s">
        <v>56</v>
      </c>
    </row>
    <row r="12" spans="1:8" s="7" customFormat="1" ht="15" customHeight="1">
      <c r="A12" s="591"/>
      <c r="B12" s="29" t="s">
        <v>57</v>
      </c>
      <c r="C12" s="28" t="s">
        <v>41</v>
      </c>
      <c r="D12" s="26" t="s">
        <v>58</v>
      </c>
      <c r="E12" s="32" t="s">
        <v>43</v>
      </c>
      <c r="F12" s="26" t="s">
        <v>59</v>
      </c>
      <c r="G12" s="30">
        <v>3</v>
      </c>
      <c r="H12" s="37"/>
    </row>
    <row r="13" spans="1:8" s="7" customFormat="1" ht="15" customHeight="1">
      <c r="A13" s="591"/>
      <c r="B13" s="29" t="s">
        <v>60</v>
      </c>
      <c r="C13" s="28" t="s">
        <v>43</v>
      </c>
      <c r="D13" s="26" t="s">
        <v>61</v>
      </c>
      <c r="E13" s="28" t="s">
        <v>53</v>
      </c>
      <c r="F13" s="29" t="s">
        <v>62</v>
      </c>
      <c r="G13" s="30">
        <v>3</v>
      </c>
      <c r="H13" s="37"/>
    </row>
    <row r="14" spans="1:8" s="7" customFormat="1" ht="15" customHeight="1">
      <c r="A14" s="591"/>
      <c r="B14" s="29" t="s">
        <v>63</v>
      </c>
      <c r="C14" s="28" t="s">
        <v>41</v>
      </c>
      <c r="D14" s="26" t="s">
        <v>42</v>
      </c>
      <c r="E14" s="32" t="s">
        <v>43</v>
      </c>
      <c r="F14" s="34" t="s">
        <v>64</v>
      </c>
      <c r="G14" s="30">
        <v>3</v>
      </c>
      <c r="H14" s="37"/>
    </row>
    <row r="15" spans="1:8" s="7" customFormat="1" ht="15" customHeight="1">
      <c r="A15" s="591"/>
      <c r="B15" s="29" t="s">
        <v>65</v>
      </c>
      <c r="C15" s="28" t="s">
        <v>43</v>
      </c>
      <c r="D15" s="26" t="s">
        <v>61</v>
      </c>
      <c r="E15" s="28" t="s">
        <v>53</v>
      </c>
      <c r="F15" s="29" t="s">
        <v>66</v>
      </c>
      <c r="G15" s="30">
        <v>4</v>
      </c>
      <c r="H15" s="37" t="s">
        <v>67</v>
      </c>
    </row>
    <row r="16" spans="1:8" s="7" customFormat="1" ht="15" customHeight="1">
      <c r="A16" s="591"/>
      <c r="B16" s="29" t="s">
        <v>68</v>
      </c>
      <c r="C16" s="28" t="s">
        <v>41</v>
      </c>
      <c r="D16" s="26" t="s">
        <v>42</v>
      </c>
      <c r="E16" s="32" t="s">
        <v>43</v>
      </c>
      <c r="F16" s="26" t="s">
        <v>44</v>
      </c>
      <c r="G16" s="30">
        <v>2</v>
      </c>
      <c r="H16" s="37"/>
    </row>
    <row r="17" spans="1:8" s="7" customFormat="1" ht="15" customHeight="1">
      <c r="A17" s="591"/>
      <c r="B17" s="35" t="s">
        <v>69</v>
      </c>
      <c r="C17" s="27" t="s">
        <v>70</v>
      </c>
      <c r="D17" s="36" t="s">
        <v>42</v>
      </c>
      <c r="E17" s="27" t="s">
        <v>53</v>
      </c>
      <c r="F17" s="36" t="s">
        <v>71</v>
      </c>
      <c r="G17" s="30">
        <v>4</v>
      </c>
      <c r="H17" s="37" t="s">
        <v>72</v>
      </c>
    </row>
    <row r="18" spans="1:8" s="7" customFormat="1" ht="15" customHeight="1" thickBot="1">
      <c r="A18" s="592"/>
      <c r="B18" s="38" t="s">
        <v>73</v>
      </c>
      <c r="C18" s="39" t="s">
        <v>70</v>
      </c>
      <c r="D18" s="40" t="s">
        <v>42</v>
      </c>
      <c r="E18" s="39" t="s">
        <v>53</v>
      </c>
      <c r="F18" s="40" t="s">
        <v>71</v>
      </c>
      <c r="G18" s="41">
        <v>5</v>
      </c>
      <c r="H18" s="37" t="s">
        <v>74</v>
      </c>
    </row>
    <row r="19" spans="1:8" s="7" customFormat="1" ht="15" customHeight="1" thickTop="1">
      <c r="A19" s="593" t="s">
        <v>75</v>
      </c>
      <c r="B19" s="36" t="s">
        <v>76</v>
      </c>
      <c r="C19" s="28" t="s">
        <v>77</v>
      </c>
      <c r="D19" s="36" t="s">
        <v>78</v>
      </c>
      <c r="E19" s="27" t="s">
        <v>79</v>
      </c>
      <c r="F19" s="35" t="s">
        <v>80</v>
      </c>
      <c r="G19" s="30">
        <v>3</v>
      </c>
      <c r="H19" s="37" t="s">
        <v>16</v>
      </c>
    </row>
    <row r="20" spans="1:8" s="7" customFormat="1" ht="15" customHeight="1">
      <c r="A20" s="594"/>
      <c r="B20" s="26" t="s">
        <v>81</v>
      </c>
      <c r="C20" s="28" t="s">
        <v>82</v>
      </c>
      <c r="D20" s="26" t="s">
        <v>42</v>
      </c>
      <c r="E20" s="32" t="s">
        <v>77</v>
      </c>
      <c r="F20" s="29" t="s">
        <v>83</v>
      </c>
      <c r="G20" s="30">
        <v>2</v>
      </c>
      <c r="H20" s="37" t="s">
        <v>84</v>
      </c>
    </row>
    <row r="21" spans="1:8" s="7" customFormat="1" ht="15" customHeight="1">
      <c r="A21" s="594"/>
      <c r="B21" s="26" t="s">
        <v>85</v>
      </c>
      <c r="C21" s="28" t="s">
        <v>86</v>
      </c>
      <c r="D21" s="26" t="s">
        <v>78</v>
      </c>
      <c r="E21" s="28" t="s">
        <v>79</v>
      </c>
      <c r="F21" s="29" t="s">
        <v>87</v>
      </c>
      <c r="G21" s="30">
        <v>3</v>
      </c>
      <c r="H21" s="42"/>
    </row>
    <row r="22" spans="1:8" s="7" customFormat="1" ht="15" customHeight="1">
      <c r="A22" s="594"/>
      <c r="B22" s="26" t="s">
        <v>88</v>
      </c>
      <c r="C22" s="28" t="s">
        <v>82</v>
      </c>
      <c r="D22" s="26" t="s">
        <v>78</v>
      </c>
      <c r="E22" s="32" t="s">
        <v>77</v>
      </c>
      <c r="F22" s="29" t="s">
        <v>83</v>
      </c>
      <c r="G22" s="30">
        <v>2</v>
      </c>
      <c r="H22" s="42"/>
    </row>
    <row r="23" spans="1:8" s="7" customFormat="1" ht="15" customHeight="1">
      <c r="A23" s="594"/>
      <c r="B23" s="29" t="s">
        <v>89</v>
      </c>
      <c r="C23" s="27" t="s">
        <v>53</v>
      </c>
      <c r="D23" s="26" t="s">
        <v>61</v>
      </c>
      <c r="E23" s="28" t="s">
        <v>53</v>
      </c>
      <c r="F23" s="26" t="s">
        <v>62</v>
      </c>
      <c r="G23" s="30">
        <v>3</v>
      </c>
      <c r="H23" s="42"/>
    </row>
    <row r="24" spans="1:8" s="7" customFormat="1" ht="15" customHeight="1">
      <c r="A24" s="595"/>
      <c r="B24" s="29" t="s">
        <v>90</v>
      </c>
      <c r="C24" s="28" t="s">
        <v>41</v>
      </c>
      <c r="D24" s="26" t="s">
        <v>42</v>
      </c>
      <c r="E24" s="32" t="s">
        <v>43</v>
      </c>
      <c r="F24" s="26" t="s">
        <v>44</v>
      </c>
      <c r="G24" s="30">
        <v>2</v>
      </c>
      <c r="H24" s="43"/>
    </row>
    <row r="25" spans="1:8" s="1" customFormat="1" ht="17.25">
      <c r="A25" s="585" t="s">
        <v>17</v>
      </c>
      <c r="B25" s="585"/>
      <c r="C25" s="585"/>
      <c r="D25" s="585"/>
      <c r="E25" s="585"/>
      <c r="F25" s="585"/>
      <c r="G25" s="585"/>
      <c r="H25" s="585"/>
    </row>
    <row r="26" spans="1:12" s="47" customFormat="1" ht="14.25">
      <c r="A26" s="44" t="s">
        <v>91</v>
      </c>
      <c r="B26" s="45" t="s">
        <v>92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2" s="1" customFormat="1" ht="13.5">
      <c r="A27" s="48" t="s">
        <v>93</v>
      </c>
      <c r="B27" s="1" t="s">
        <v>94</v>
      </c>
    </row>
    <row r="28" spans="1:2" s="1" customFormat="1" ht="13.5">
      <c r="A28" s="48" t="s">
        <v>95</v>
      </c>
      <c r="B28" s="1" t="s">
        <v>96</v>
      </c>
    </row>
    <row r="29" spans="1:2" s="1" customFormat="1" ht="13.5">
      <c r="A29" s="48" t="s">
        <v>97</v>
      </c>
      <c r="B29" s="1" t="s">
        <v>98</v>
      </c>
    </row>
    <row r="30" spans="1:2" s="1" customFormat="1" ht="13.5">
      <c r="A30" s="49"/>
      <c r="B30" s="6"/>
    </row>
    <row r="31" spans="1:2" s="47" customFormat="1" ht="14.25">
      <c r="A31" s="44" t="s">
        <v>99</v>
      </c>
      <c r="B31" s="45" t="s">
        <v>100</v>
      </c>
    </row>
    <row r="32" spans="1:2" s="1" customFormat="1" ht="13.5">
      <c r="A32" s="48" t="s">
        <v>101</v>
      </c>
      <c r="B32" s="1" t="s">
        <v>102</v>
      </c>
    </row>
    <row r="33" spans="1:2" s="1" customFormat="1" ht="13.5">
      <c r="A33" s="48" t="s">
        <v>103</v>
      </c>
      <c r="B33" s="1" t="s">
        <v>104</v>
      </c>
    </row>
    <row r="34" spans="1:2" s="1" customFormat="1" ht="13.5">
      <c r="A34" s="50"/>
      <c r="B34" s="1" t="s">
        <v>105</v>
      </c>
    </row>
    <row r="35" s="1" customFormat="1" ht="13.5">
      <c r="A35" s="50"/>
    </row>
    <row r="36" spans="1:2" s="47" customFormat="1" ht="14.25">
      <c r="A36" s="44" t="s">
        <v>106</v>
      </c>
      <c r="B36" s="45" t="s">
        <v>107</v>
      </c>
    </row>
    <row r="37" spans="1:2" s="1" customFormat="1" ht="13.5">
      <c r="A37" s="48" t="s">
        <v>108</v>
      </c>
      <c r="B37" s="51" t="s">
        <v>109</v>
      </c>
    </row>
    <row r="38" spans="1:2" s="1" customFormat="1" ht="13.5">
      <c r="A38" s="48" t="s">
        <v>110</v>
      </c>
      <c r="B38" s="50" t="s">
        <v>111</v>
      </c>
    </row>
    <row r="39" spans="1:2" s="1" customFormat="1" ht="13.5">
      <c r="A39" s="6"/>
      <c r="B39" s="50" t="s">
        <v>112</v>
      </c>
    </row>
    <row r="40" spans="1:2" s="1" customFormat="1" ht="13.5">
      <c r="A40" s="49"/>
      <c r="B40" s="52" t="s">
        <v>113</v>
      </c>
    </row>
    <row r="41" spans="1:2" s="1" customFormat="1" ht="13.5">
      <c r="A41" s="53"/>
      <c r="B41" s="1" t="s">
        <v>114</v>
      </c>
    </row>
    <row r="42" spans="1:2" s="1" customFormat="1" ht="13.5">
      <c r="A42" s="48" t="s">
        <v>115</v>
      </c>
      <c r="B42" s="1" t="s">
        <v>116</v>
      </c>
    </row>
    <row r="43" spans="1:2" s="1" customFormat="1" ht="13.5">
      <c r="A43" s="53"/>
      <c r="B43" s="1" t="s">
        <v>117</v>
      </c>
    </row>
    <row r="44" spans="1:3" s="1" customFormat="1" ht="13.5">
      <c r="A44" s="49" t="s">
        <v>118</v>
      </c>
      <c r="B44" s="19" t="s">
        <v>119</v>
      </c>
      <c r="C44" s="5"/>
    </row>
    <row r="45" spans="1:2" s="1" customFormat="1" ht="13.5">
      <c r="A45" s="6"/>
      <c r="B45" s="18" t="s">
        <v>120</v>
      </c>
    </row>
    <row r="46" spans="1:8" ht="14.25" customHeight="1">
      <c r="A46" s="48"/>
      <c r="B46" s="1" t="s">
        <v>121</v>
      </c>
      <c r="C46" s="54"/>
      <c r="D46" s="55"/>
      <c r="E46" s="55"/>
      <c r="F46" s="55"/>
      <c r="G46" s="55"/>
      <c r="H46" s="55"/>
    </row>
    <row r="47" spans="1:8" s="56" customFormat="1" ht="14.25" customHeight="1">
      <c r="A47" s="44" t="s">
        <v>122</v>
      </c>
      <c r="B47" s="45" t="s">
        <v>123</v>
      </c>
      <c r="C47" s="54"/>
      <c r="D47" s="55"/>
      <c r="E47" s="55"/>
      <c r="F47" s="55"/>
      <c r="G47" s="55"/>
      <c r="H47" s="55"/>
    </row>
    <row r="48" spans="1:8" ht="13.5" customHeight="1">
      <c r="A48" s="48"/>
      <c r="B48" s="1" t="s">
        <v>124</v>
      </c>
      <c r="F48" s="57"/>
      <c r="G48" s="57"/>
      <c r="H48" s="57"/>
    </row>
    <row r="49" spans="1:8" ht="13.5" customHeight="1">
      <c r="A49" s="44" t="s">
        <v>125</v>
      </c>
      <c r="B49" s="58" t="s">
        <v>126</v>
      </c>
      <c r="F49" s="57"/>
      <c r="G49" s="57"/>
      <c r="H49" s="57"/>
    </row>
    <row r="50" spans="1:8" ht="13.5" customHeight="1">
      <c r="A50" s="48"/>
      <c r="B50" s="59" t="s">
        <v>127</v>
      </c>
      <c r="F50" s="57"/>
      <c r="G50" s="57"/>
      <c r="H50" s="57"/>
    </row>
    <row r="51" spans="1:12" s="47" customFormat="1" ht="14.25" customHeight="1">
      <c r="A51" s="44" t="s">
        <v>128</v>
      </c>
      <c r="B51" s="58" t="s">
        <v>129</v>
      </c>
      <c r="E51" s="60"/>
      <c r="H51" s="60"/>
      <c r="I51" s="60"/>
      <c r="J51" s="60"/>
      <c r="L51" s="60"/>
    </row>
    <row r="52" spans="1:2" s="1" customFormat="1" ht="13.5">
      <c r="A52" s="6"/>
      <c r="B52" s="59" t="s">
        <v>130</v>
      </c>
    </row>
    <row r="53" spans="1:19" s="1" customFormat="1" ht="14.25">
      <c r="A53" s="44" t="s">
        <v>18</v>
      </c>
      <c r="B53" s="14" t="s">
        <v>19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3:4" s="1" customFormat="1" ht="13.5">
      <c r="C54" t="s">
        <v>131</v>
      </c>
      <c r="D54" t="s">
        <v>132</v>
      </c>
    </row>
    <row r="55" spans="1:2" s="1" customFormat="1" ht="13.5">
      <c r="A55" s="61" t="s">
        <v>133</v>
      </c>
      <c r="B55" s="62" t="s">
        <v>134</v>
      </c>
    </row>
    <row r="56" spans="1:8" s="1" customFormat="1" ht="14.25">
      <c r="A56" s="44"/>
      <c r="B56" s="59" t="s">
        <v>135</v>
      </c>
      <c r="H56" s="59"/>
    </row>
    <row r="57" spans="1:2" s="1" customFormat="1" ht="13.5">
      <c r="A57" s="6"/>
      <c r="B57" s="19" t="s">
        <v>136</v>
      </c>
    </row>
    <row r="58" ht="13.5">
      <c r="B58" s="19" t="s">
        <v>137</v>
      </c>
    </row>
    <row r="59" spans="2:5" ht="13.5">
      <c r="B59" s="60" t="s">
        <v>138</v>
      </c>
      <c r="C59" s="60"/>
      <c r="E59" s="60"/>
    </row>
    <row r="60" spans="2:5" ht="13.5">
      <c r="B60" s="60" t="s">
        <v>139</v>
      </c>
      <c r="C60" s="60"/>
      <c r="E60" s="60"/>
    </row>
    <row r="61" spans="1:3" s="56" customFormat="1" ht="14.25" customHeight="1">
      <c r="A61" s="44" t="s">
        <v>20</v>
      </c>
      <c r="B61" s="45" t="s">
        <v>140</v>
      </c>
      <c r="C61" s="63"/>
    </row>
    <row r="62" spans="1:2" ht="18.75" customHeight="1">
      <c r="A62" s="48" t="s">
        <v>141</v>
      </c>
      <c r="B62" s="1" t="s">
        <v>142</v>
      </c>
    </row>
    <row r="63" spans="1:2" s="1" customFormat="1" ht="13.5">
      <c r="A63" s="48" t="s">
        <v>143</v>
      </c>
      <c r="B63" s="1" t="s">
        <v>144</v>
      </c>
    </row>
    <row r="64" spans="1:2" s="1" customFormat="1" ht="13.5">
      <c r="A64" s="48" t="s">
        <v>145</v>
      </c>
      <c r="B64" s="50" t="s">
        <v>146</v>
      </c>
    </row>
    <row r="65" spans="1:2" s="1" customFormat="1" ht="13.5">
      <c r="A65" s="50"/>
      <c r="B65" s="6"/>
    </row>
    <row r="66" ht="14.25">
      <c r="B66" s="64" t="s">
        <v>147</v>
      </c>
    </row>
    <row r="67" spans="3:4" s="7" customFormat="1" ht="13.5">
      <c r="C67" s="65"/>
      <c r="D67" s="6"/>
    </row>
    <row r="68" spans="3:4" s="7" customFormat="1" ht="13.5">
      <c r="C68" s="65"/>
      <c r="D68" s="6"/>
    </row>
    <row r="69" spans="3:4" s="7" customFormat="1" ht="13.5">
      <c r="C69" s="65"/>
      <c r="D69" s="6"/>
    </row>
    <row r="70" spans="3:4" s="7" customFormat="1" ht="13.5">
      <c r="C70" s="65"/>
      <c r="D70" s="6"/>
    </row>
  </sheetData>
  <mergeCells count="10">
    <mergeCell ref="A25:H25"/>
    <mergeCell ref="A1:H1"/>
    <mergeCell ref="A2:H2"/>
    <mergeCell ref="H5:H6"/>
    <mergeCell ref="A7:A18"/>
    <mergeCell ref="A19:A24"/>
    <mergeCell ref="A5:A6"/>
    <mergeCell ref="B5:B6"/>
    <mergeCell ref="C5:D5"/>
    <mergeCell ref="E5:F5"/>
  </mergeCells>
  <printOptions/>
  <pageMargins left="0.75" right="0.75" top="1" bottom="0.78" header="0.512" footer="0.512"/>
  <pageSetup horizontalDpi="600" verticalDpi="600" orientation="portrait" paperSize="9" scale="76" r:id="rId2"/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932"/>
  <sheetViews>
    <sheetView tabSelected="1" view="pageBreakPreview" zoomScaleSheetLayoutView="100" workbookViewId="0" topLeftCell="A1">
      <selection activeCell="AJ6" sqref="AJ6"/>
    </sheetView>
  </sheetViews>
  <sheetFormatPr defaultColWidth="9.00390625" defaultRowHeight="13.5"/>
  <cols>
    <col min="1" max="1" width="3.00390625" style="1" customWidth="1"/>
    <col min="2" max="2" width="9.875" style="14" customWidth="1"/>
    <col min="3" max="3" width="9.00390625" style="175" customWidth="1"/>
    <col min="4" max="21" width="2.625" style="1" customWidth="1"/>
    <col min="22" max="40" width="2.625" style="130" customWidth="1"/>
    <col min="41" max="16384" width="9.00390625" style="1" customWidth="1"/>
  </cols>
  <sheetData>
    <row r="1" spans="1:40" s="71" customFormat="1" ht="14.25">
      <c r="A1" s="67" t="s">
        <v>156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444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70"/>
      <c r="AJ1" s="70"/>
      <c r="AK1" s="70"/>
      <c r="AL1" s="70"/>
      <c r="AM1" s="70"/>
      <c r="AN1" s="70"/>
    </row>
    <row r="3" spans="1:40" s="71" customFormat="1" ht="28.5">
      <c r="A3" s="72" t="s">
        <v>157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>
        <v>5</v>
      </c>
      <c r="O3" s="75"/>
      <c r="P3" s="76"/>
      <c r="Q3" s="76"/>
      <c r="R3" s="76"/>
      <c r="S3" s="76"/>
      <c r="T3" s="76"/>
      <c r="U3" s="76"/>
      <c r="V3" s="77"/>
      <c r="W3" s="445"/>
      <c r="X3" s="77"/>
      <c r="Y3" s="77"/>
      <c r="Z3" s="77"/>
      <c r="AA3" s="77"/>
      <c r="AB3" s="77"/>
      <c r="AC3" s="77"/>
      <c r="AD3" s="78"/>
      <c r="AE3" s="77"/>
      <c r="AF3" s="77"/>
      <c r="AG3" s="77"/>
      <c r="AH3" s="77"/>
      <c r="AI3" s="77"/>
      <c r="AJ3" s="77"/>
      <c r="AK3" s="77"/>
      <c r="AL3" s="77"/>
      <c r="AM3" s="77"/>
      <c r="AN3" s="79"/>
    </row>
    <row r="4" spans="1:27" s="71" customFormat="1" ht="19.5" customHeight="1">
      <c r="A4" s="66"/>
      <c r="K4" s="80"/>
      <c r="L4" s="80"/>
      <c r="M4" s="80"/>
      <c r="N4" s="688"/>
      <c r="O4" s="688"/>
      <c r="P4" s="688"/>
      <c r="Q4" s="688"/>
      <c r="R4" s="688"/>
      <c r="S4" s="687"/>
      <c r="T4" s="688"/>
      <c r="U4" s="688"/>
      <c r="V4" s="70"/>
      <c r="W4" s="427"/>
      <c r="X4" s="70"/>
      <c r="Y4" s="70"/>
      <c r="Z4" s="70"/>
      <c r="AA4" s="70"/>
    </row>
    <row r="5" spans="1:23" s="71" customFormat="1" ht="19.5" customHeight="1">
      <c r="A5" s="81"/>
      <c r="B5" s="642" t="s">
        <v>108</v>
      </c>
      <c r="C5" s="643"/>
      <c r="D5" s="686" t="s">
        <v>254</v>
      </c>
      <c r="E5" s="564"/>
      <c r="F5" s="564"/>
      <c r="G5" s="570"/>
      <c r="H5" s="564" t="s">
        <v>255</v>
      </c>
      <c r="I5" s="564"/>
      <c r="J5" s="564"/>
      <c r="K5" s="570"/>
      <c r="L5" s="570" t="s">
        <v>256</v>
      </c>
      <c r="M5" s="570"/>
      <c r="N5" s="570"/>
      <c r="O5" s="570"/>
      <c r="P5" s="628" t="s">
        <v>158</v>
      </c>
      <c r="Q5" s="628"/>
      <c r="R5" s="617" t="s">
        <v>159</v>
      </c>
      <c r="S5" s="618"/>
      <c r="T5" s="628" t="s">
        <v>160</v>
      </c>
      <c r="U5" s="628"/>
      <c r="W5" s="446"/>
    </row>
    <row r="6" spans="1:26" s="71" customFormat="1" ht="19.5" customHeight="1">
      <c r="A6" s="81">
        <v>1</v>
      </c>
      <c r="B6" s="85" t="s">
        <v>990</v>
      </c>
      <c r="C6" s="85" t="s">
        <v>991</v>
      </c>
      <c r="D6" s="554"/>
      <c r="E6" s="560"/>
      <c r="F6" s="560"/>
      <c r="G6" s="561"/>
      <c r="H6" s="86" t="str">
        <f>IF(I6="","",IF(I6&gt;J6,"○","●"))</f>
        <v>○</v>
      </c>
      <c r="I6" s="87">
        <v>6</v>
      </c>
      <c r="J6" s="88">
        <v>1</v>
      </c>
      <c r="K6" s="89"/>
      <c r="L6" s="86" t="str">
        <f>IF(M6="","",IF(M6&gt;N6,"○","●"))</f>
        <v>●</v>
      </c>
      <c r="M6" s="90">
        <v>4</v>
      </c>
      <c r="N6" s="91">
        <v>6</v>
      </c>
      <c r="O6" s="89"/>
      <c r="P6" s="92">
        <f>IF(H6="","",COUNTIF(D6:O6,"○"))</f>
        <v>1</v>
      </c>
      <c r="Q6" s="82">
        <f>IF(H6="","",COUNTIF(D6:O6,"●"))</f>
        <v>1</v>
      </c>
      <c r="R6" s="571">
        <f>IF(I6="","",(I6+M6)/(I6+J6+M6+N6)+P6)</f>
        <v>1.5882352941176472</v>
      </c>
      <c r="S6" s="555"/>
      <c r="T6" s="570">
        <f>IF(R6="","",RANK(R6,R6:S8))</f>
        <v>2</v>
      </c>
      <c r="U6" s="570"/>
      <c r="V6" s="93"/>
      <c r="W6" s="452" t="s">
        <v>1155</v>
      </c>
      <c r="X6" s="94"/>
      <c r="Y6" s="94"/>
      <c r="Z6" s="94"/>
    </row>
    <row r="7" spans="1:27" s="71" customFormat="1" ht="19.5" customHeight="1">
      <c r="A7" s="81">
        <v>2</v>
      </c>
      <c r="B7" s="85" t="s">
        <v>259</v>
      </c>
      <c r="C7" s="96" t="s">
        <v>260</v>
      </c>
      <c r="D7" s="97" t="str">
        <f>IF(H6="","",IF(H6="○","●","○"))</f>
        <v>●</v>
      </c>
      <c r="E7" s="98">
        <f>IF(J6="","",J6)</f>
        <v>1</v>
      </c>
      <c r="F7" s="99">
        <f>IF(I6="","",I6)</f>
        <v>6</v>
      </c>
      <c r="G7" s="99">
        <f>IF(K6="","",K6)</f>
      </c>
      <c r="H7" s="559"/>
      <c r="I7" s="560"/>
      <c r="J7" s="560"/>
      <c r="K7" s="561"/>
      <c r="L7" s="100" t="str">
        <f>IF(M7="","",IF(M7&gt;N7,"○","●"))</f>
        <v>●</v>
      </c>
      <c r="M7" s="87">
        <v>0</v>
      </c>
      <c r="N7" s="88">
        <v>6</v>
      </c>
      <c r="O7" s="101"/>
      <c r="P7" s="92">
        <f>IF(D7="","",COUNTIF(D7:O7,"○"))</f>
        <v>0</v>
      </c>
      <c r="Q7" s="82">
        <f>IF(D7="","",COUNTIF(D7:O7,"●"))</f>
        <v>2</v>
      </c>
      <c r="R7" s="571">
        <f>IF(E7="","",(E7+M7)/(E7+F7+M7+N7)+P7)</f>
        <v>0.07692307692307693</v>
      </c>
      <c r="S7" s="555"/>
      <c r="T7" s="570">
        <f>IF(R7="","",RANK(R7,R6:S8))</f>
        <v>3</v>
      </c>
      <c r="U7" s="570"/>
      <c r="V7" s="70"/>
      <c r="W7" s="427"/>
      <c r="X7" s="70"/>
      <c r="Y7" s="70"/>
      <c r="Z7" s="70"/>
      <c r="AA7" s="102"/>
    </row>
    <row r="8" spans="1:27" s="71" customFormat="1" ht="19.5" customHeight="1" thickBot="1">
      <c r="A8" s="103">
        <v>3</v>
      </c>
      <c r="B8" s="104" t="s">
        <v>1010</v>
      </c>
      <c r="C8" s="105" t="s">
        <v>962</v>
      </c>
      <c r="D8" s="97" t="str">
        <f>IF(L6="","",IF(L6="○","●","○"))</f>
        <v>○</v>
      </c>
      <c r="E8" s="98">
        <f>IF(N6="","",N6)</f>
        <v>6</v>
      </c>
      <c r="F8" s="99">
        <f>IF(M6="","",M6)</f>
        <v>4</v>
      </c>
      <c r="G8" s="99">
        <f>IF(O6="","",O6)</f>
      </c>
      <c r="H8" s="100" t="str">
        <f>IF(L7="","",IF(L7="○","●","○"))</f>
        <v>○</v>
      </c>
      <c r="I8" s="98">
        <f>IF(N7="","",N7)</f>
        <v>6</v>
      </c>
      <c r="J8" s="99">
        <f>IF(M7="","",M7)</f>
        <v>0</v>
      </c>
      <c r="K8" s="99">
        <f>IF(O7="","",O7)</f>
      </c>
      <c r="L8" s="559"/>
      <c r="M8" s="560"/>
      <c r="N8" s="560"/>
      <c r="O8" s="561"/>
      <c r="P8" s="92">
        <f>IF(D8="","",COUNTIF(D8:O8,"○"))</f>
        <v>2</v>
      </c>
      <c r="Q8" s="82">
        <f>IF(D8="","",COUNTIF(D8:O8,"●"))</f>
        <v>0</v>
      </c>
      <c r="R8" s="571">
        <f>IF(E8="","",(E8+I8)/(E8+F8+I8+J8)+P8)</f>
        <v>2.75</v>
      </c>
      <c r="S8" s="555"/>
      <c r="T8" s="570">
        <f>IF(R8="","",RANK(R8,R6:S8))</f>
        <v>1</v>
      </c>
      <c r="U8" s="570"/>
      <c r="V8" s="70"/>
      <c r="W8" s="427"/>
      <c r="X8" s="70"/>
      <c r="Y8" s="70"/>
      <c r="Z8" s="70"/>
      <c r="AA8" s="112"/>
    </row>
    <row r="9" spans="1:40" s="71" customFormat="1" ht="19.5" customHeight="1" thickBot="1" thickTop="1">
      <c r="A9" s="81"/>
      <c r="B9" s="538" t="s">
        <v>161</v>
      </c>
      <c r="C9" s="539"/>
      <c r="D9" s="686" t="s">
        <v>262</v>
      </c>
      <c r="E9" s="564"/>
      <c r="F9" s="564"/>
      <c r="G9" s="570"/>
      <c r="H9" s="564" t="s">
        <v>263</v>
      </c>
      <c r="I9" s="564"/>
      <c r="J9" s="564"/>
      <c r="K9" s="570"/>
      <c r="L9" s="570" t="s">
        <v>264</v>
      </c>
      <c r="M9" s="570"/>
      <c r="N9" s="570"/>
      <c r="O9" s="570"/>
      <c r="P9" s="628" t="s">
        <v>158</v>
      </c>
      <c r="Q9" s="628"/>
      <c r="R9" s="617" t="s">
        <v>159</v>
      </c>
      <c r="S9" s="618"/>
      <c r="T9" s="628" t="s">
        <v>160</v>
      </c>
      <c r="U9" s="628"/>
      <c r="W9" s="446"/>
      <c r="AA9" s="112">
        <v>1</v>
      </c>
      <c r="AB9" s="67"/>
      <c r="AC9" s="67"/>
      <c r="AF9" s="70"/>
      <c r="AG9" s="70"/>
      <c r="AH9" s="70"/>
      <c r="AI9" s="70"/>
      <c r="AJ9" s="70"/>
      <c r="AK9" s="70"/>
      <c r="AL9" s="70"/>
      <c r="AM9" s="70"/>
      <c r="AN9" s="70"/>
    </row>
    <row r="10" spans="1:40" s="71" customFormat="1" ht="19.5" customHeight="1" thickBot="1" thickTop="1">
      <c r="A10" s="81">
        <v>4</v>
      </c>
      <c r="B10" s="85" t="s">
        <v>993</v>
      </c>
      <c r="C10" s="85" t="s">
        <v>994</v>
      </c>
      <c r="D10" s="554"/>
      <c r="E10" s="560"/>
      <c r="F10" s="560"/>
      <c r="G10" s="561"/>
      <c r="H10" s="86" t="str">
        <f>IF(I10="","",IF(I10&gt;J10,"○","●"))</f>
        <v>○</v>
      </c>
      <c r="I10" s="87">
        <v>6</v>
      </c>
      <c r="J10" s="88">
        <v>0</v>
      </c>
      <c r="K10" s="89"/>
      <c r="L10" s="86" t="str">
        <f>IF(M10="","",IF(M10&gt;N10,"○","●"))</f>
        <v>○</v>
      </c>
      <c r="M10" s="90">
        <v>6</v>
      </c>
      <c r="N10" s="91">
        <v>0</v>
      </c>
      <c r="O10" s="89"/>
      <c r="P10" s="92">
        <f>IF(H10="","",COUNTIF(D10:O10,"○"))</f>
        <v>2</v>
      </c>
      <c r="Q10" s="82">
        <f>IF(H10="","",COUNTIF(D10:O10,"●"))</f>
        <v>0</v>
      </c>
      <c r="R10" s="571">
        <f>IF(I10="","",(I10+M10)/(I10+J10+M10+N10)+P10)</f>
        <v>3</v>
      </c>
      <c r="S10" s="555"/>
      <c r="T10" s="570">
        <f>IF(R10="","",RANK(R10,R10:S12))</f>
        <v>1</v>
      </c>
      <c r="U10" s="570"/>
      <c r="W10" s="467" t="s">
        <v>1154</v>
      </c>
      <c r="Z10" s="291"/>
      <c r="AA10" s="349">
        <v>6</v>
      </c>
      <c r="AB10" s="286"/>
      <c r="AC10" s="286"/>
      <c r="AD10" s="303"/>
      <c r="AF10" s="70"/>
      <c r="AG10" s="70"/>
      <c r="AH10" s="70"/>
      <c r="AI10" s="70"/>
      <c r="AJ10" s="70"/>
      <c r="AK10" s="70"/>
      <c r="AL10" s="70"/>
      <c r="AM10" s="70"/>
      <c r="AN10" s="70"/>
    </row>
    <row r="11" spans="1:40" s="71" customFormat="1" ht="19.5" customHeight="1" thickTop="1">
      <c r="A11" s="81">
        <v>5</v>
      </c>
      <c r="B11" s="85" t="s">
        <v>265</v>
      </c>
      <c r="C11" s="85" t="s">
        <v>266</v>
      </c>
      <c r="D11" s="97" t="str">
        <f>IF(H10="","",IF(H10="○","●","○"))</f>
        <v>●</v>
      </c>
      <c r="E11" s="98">
        <f>IF(J10="","",J10)</f>
        <v>0</v>
      </c>
      <c r="F11" s="99">
        <f>IF(I10="","",I10)</f>
        <v>6</v>
      </c>
      <c r="G11" s="99">
        <f>IF(K10="","",K10)</f>
      </c>
      <c r="H11" s="559"/>
      <c r="I11" s="560"/>
      <c r="J11" s="560"/>
      <c r="K11" s="561"/>
      <c r="L11" s="100" t="str">
        <f>IF(M11="","",IF(M11&gt;N11,"○","●"))</f>
        <v>●</v>
      </c>
      <c r="M11" s="87">
        <v>1</v>
      </c>
      <c r="N11" s="88">
        <v>6</v>
      </c>
      <c r="O11" s="101"/>
      <c r="P11" s="92">
        <f>IF(D11="","",COUNTIF(D11:O11,"○"))</f>
        <v>0</v>
      </c>
      <c r="Q11" s="82">
        <f>IF(D11="","",COUNTIF(D11:O11,"●"))</f>
        <v>2</v>
      </c>
      <c r="R11" s="571">
        <f>IF(E11="","",(E11+M11)/(E11+F11+M11+N11)+P11)</f>
        <v>0.07692307692307693</v>
      </c>
      <c r="S11" s="555"/>
      <c r="T11" s="570">
        <f>IF(R11="","",RANK(R11,R10:S12))</f>
        <v>3</v>
      </c>
      <c r="U11" s="570"/>
      <c r="V11" s="345"/>
      <c r="W11" s="448"/>
      <c r="X11" s="70"/>
      <c r="Y11" s="70"/>
      <c r="Z11" s="302"/>
      <c r="AA11" s="67"/>
      <c r="AB11" s="67"/>
      <c r="AC11" s="67"/>
      <c r="AD11" s="117"/>
      <c r="AE11" s="70"/>
      <c r="AF11" s="70"/>
      <c r="AG11" s="70"/>
      <c r="AH11" s="70"/>
      <c r="AI11" s="70"/>
      <c r="AJ11" s="70"/>
      <c r="AK11" s="70"/>
      <c r="AL11" s="70"/>
      <c r="AM11" s="70"/>
      <c r="AN11" s="70"/>
    </row>
    <row r="12" spans="1:40" s="71" customFormat="1" ht="19.5" customHeight="1" thickBot="1">
      <c r="A12" s="103">
        <v>6</v>
      </c>
      <c r="B12" s="104" t="s">
        <v>267</v>
      </c>
      <c r="C12" s="118" t="s">
        <v>997</v>
      </c>
      <c r="D12" s="97" t="str">
        <f>IF(L10="","",IF(L10="○","●","○"))</f>
        <v>●</v>
      </c>
      <c r="E12" s="98">
        <f>IF(N10="","",N10)</f>
        <v>0</v>
      </c>
      <c r="F12" s="99">
        <f>IF(M10="","",M10)</f>
        <v>6</v>
      </c>
      <c r="G12" s="99">
        <f>IF(O10="","",O10)</f>
      </c>
      <c r="H12" s="100" t="str">
        <f>IF(L11="","",IF(L11="○","●","○"))</f>
        <v>○</v>
      </c>
      <c r="I12" s="98">
        <f>IF(N11="","",N11)</f>
        <v>6</v>
      </c>
      <c r="J12" s="99">
        <f>IF(M11="","",M11)</f>
        <v>1</v>
      </c>
      <c r="K12" s="99">
        <f>IF(O11="","",O11)</f>
      </c>
      <c r="L12" s="559"/>
      <c r="M12" s="560"/>
      <c r="N12" s="560"/>
      <c r="O12" s="561"/>
      <c r="P12" s="92">
        <f>IF(D12="","",COUNTIF(D12:O12,"○"))</f>
        <v>1</v>
      </c>
      <c r="Q12" s="82">
        <f>IF(D12="","",COUNTIF(D12:O12,"●"))</f>
        <v>1</v>
      </c>
      <c r="R12" s="571">
        <f>IF(E12="","",(E12+I12)/(E12+F12+I12+J12)+P12)</f>
        <v>1.4615384615384617</v>
      </c>
      <c r="S12" s="555"/>
      <c r="T12" s="570">
        <f>IF(R12="","",RANK(R12,R10:S12))</f>
        <v>2</v>
      </c>
      <c r="U12" s="570"/>
      <c r="V12" s="102"/>
      <c r="W12" s="449"/>
      <c r="X12" s="290">
        <v>6</v>
      </c>
      <c r="Y12" s="290"/>
      <c r="Z12" s="294"/>
      <c r="AA12" s="67"/>
      <c r="AB12" s="67"/>
      <c r="AC12" s="67"/>
      <c r="AD12" s="117"/>
      <c r="AE12" s="70"/>
      <c r="AF12" s="70"/>
      <c r="AG12" s="70"/>
      <c r="AH12" s="70"/>
      <c r="AI12" s="70"/>
      <c r="AJ12" s="70"/>
      <c r="AK12" s="70"/>
      <c r="AL12" s="70"/>
      <c r="AM12" s="70"/>
      <c r="AN12" s="70"/>
    </row>
    <row r="13" spans="1:30" s="71" customFormat="1" ht="19.5" customHeight="1" thickTop="1">
      <c r="A13" s="121"/>
      <c r="B13" s="538" t="s">
        <v>162</v>
      </c>
      <c r="C13" s="539"/>
      <c r="D13" s="685" t="s">
        <v>269</v>
      </c>
      <c r="E13" s="659"/>
      <c r="F13" s="659"/>
      <c r="G13" s="667"/>
      <c r="H13" s="659" t="s">
        <v>270</v>
      </c>
      <c r="I13" s="659"/>
      <c r="J13" s="659"/>
      <c r="K13" s="667"/>
      <c r="L13" s="667" t="s">
        <v>271</v>
      </c>
      <c r="M13" s="667"/>
      <c r="N13" s="667"/>
      <c r="O13" s="667"/>
      <c r="P13" s="639" t="s">
        <v>158</v>
      </c>
      <c r="Q13" s="639"/>
      <c r="R13" s="631" t="s">
        <v>159</v>
      </c>
      <c r="S13" s="632"/>
      <c r="T13" s="639" t="s">
        <v>160</v>
      </c>
      <c r="U13" s="639"/>
      <c r="V13" s="123"/>
      <c r="W13" s="450"/>
      <c r="X13" s="71">
        <v>1</v>
      </c>
      <c r="AC13" s="70"/>
      <c r="AD13" s="124"/>
    </row>
    <row r="14" spans="1:37" s="71" customFormat="1" ht="19.5" customHeight="1" thickBot="1">
      <c r="A14" s="81">
        <v>7</v>
      </c>
      <c r="B14" s="85" t="s">
        <v>272</v>
      </c>
      <c r="C14" s="85" t="s">
        <v>273</v>
      </c>
      <c r="D14" s="554"/>
      <c r="E14" s="560"/>
      <c r="F14" s="560"/>
      <c r="G14" s="561"/>
      <c r="H14" s="86" t="str">
        <f>IF(I14="","",IF(I14&gt;J14,"○","●"))</f>
        <v>○</v>
      </c>
      <c r="I14" s="87">
        <v>6</v>
      </c>
      <c r="J14" s="88">
        <v>0</v>
      </c>
      <c r="K14" s="89"/>
      <c r="L14" s="86" t="str">
        <f>IF(M14="","",IF(M14&gt;N14,"○","●"))</f>
        <v>○</v>
      </c>
      <c r="M14" s="90">
        <v>6</v>
      </c>
      <c r="N14" s="91">
        <v>3</v>
      </c>
      <c r="O14" s="89"/>
      <c r="P14" s="92">
        <f>IF(H14="","",COUNTIF(D14:O14,"○"))</f>
        <v>2</v>
      </c>
      <c r="Q14" s="82">
        <f>IF(H14="","",COUNTIF(D14:O14,"●"))</f>
        <v>0</v>
      </c>
      <c r="R14" s="571">
        <f>IF(I14="","",(I14+M14)/(I14+J14+M14+N14)+P14)</f>
        <v>2.8</v>
      </c>
      <c r="S14" s="555"/>
      <c r="T14" s="570">
        <f>IF(R14="","",RANK(R14,R14:S16))</f>
        <v>1</v>
      </c>
      <c r="U14" s="570"/>
      <c r="V14" s="119"/>
      <c r="W14" s="451"/>
      <c r="X14" s="70"/>
      <c r="Y14" s="70"/>
      <c r="Z14" s="70"/>
      <c r="AA14" s="67"/>
      <c r="AB14" s="67"/>
      <c r="AC14" s="67"/>
      <c r="AD14" s="124"/>
      <c r="AE14" s="123">
        <v>4</v>
      </c>
      <c r="AH14" s="713" t="s">
        <v>1008</v>
      </c>
      <c r="AI14" s="714"/>
      <c r="AJ14" s="714"/>
      <c r="AK14" s="714"/>
    </row>
    <row r="15" spans="1:37" s="71" customFormat="1" ht="19.5" customHeight="1" thickTop="1">
      <c r="A15" s="81">
        <v>8</v>
      </c>
      <c r="B15" s="85" t="s">
        <v>274</v>
      </c>
      <c r="C15" s="128" t="s">
        <v>275</v>
      </c>
      <c r="D15" s="97" t="str">
        <f>IF(H14="","",IF(H14="○","●","○"))</f>
        <v>●</v>
      </c>
      <c r="E15" s="98">
        <f>IF(J14="","",J14)</f>
        <v>0</v>
      </c>
      <c r="F15" s="99">
        <f>IF(I14="","",I14)</f>
        <v>6</v>
      </c>
      <c r="G15" s="99">
        <f>IF(K14="","",K14)</f>
      </c>
      <c r="H15" s="559"/>
      <c r="I15" s="560"/>
      <c r="J15" s="560"/>
      <c r="K15" s="561"/>
      <c r="L15" s="100" t="str">
        <f>IF(M15="","",IF(M15&gt;N15,"○","●"))</f>
        <v>●</v>
      </c>
      <c r="M15" s="87">
        <v>3</v>
      </c>
      <c r="N15" s="88">
        <v>6</v>
      </c>
      <c r="O15" s="101"/>
      <c r="P15" s="92">
        <f>IF(D15="","",COUNTIF(D15:O15,"○"))</f>
        <v>0</v>
      </c>
      <c r="Q15" s="82">
        <f>IF(D15="","",COUNTIF(D15:O15,"●"))</f>
        <v>2</v>
      </c>
      <c r="R15" s="571">
        <f>IF(E15="","",(E15+M15)/(E15+F15+M15+N15)+P15)</f>
        <v>0.2</v>
      </c>
      <c r="S15" s="555"/>
      <c r="T15" s="570">
        <f>IF(R15="","",RANK(R15,R14:S16))</f>
        <v>3</v>
      </c>
      <c r="U15" s="570"/>
      <c r="V15" s="70"/>
      <c r="W15" s="794" t="s">
        <v>272</v>
      </c>
      <c r="X15" s="530"/>
      <c r="Y15" s="530"/>
      <c r="Z15" s="530"/>
      <c r="AA15" s="67"/>
      <c r="AB15" s="67"/>
      <c r="AC15" s="67"/>
      <c r="AD15" s="291"/>
      <c r="AE15" s="295">
        <v>6</v>
      </c>
      <c r="AF15" s="286"/>
      <c r="AG15" s="286"/>
      <c r="AH15" s="714"/>
      <c r="AI15" s="714"/>
      <c r="AJ15" s="714"/>
      <c r="AK15" s="714"/>
    </row>
    <row r="16" spans="1:40" s="71" customFormat="1" ht="19.5" customHeight="1" thickBot="1">
      <c r="A16" s="103">
        <v>9</v>
      </c>
      <c r="B16" s="104" t="s">
        <v>999</v>
      </c>
      <c r="C16" s="105" t="s">
        <v>1000</v>
      </c>
      <c r="D16" s="97" t="str">
        <f>IF(L14="","",IF(L14="○","●","○"))</f>
        <v>●</v>
      </c>
      <c r="E16" s="98">
        <f>IF(N14="","",N14)</f>
        <v>3</v>
      </c>
      <c r="F16" s="99">
        <f>IF(M14="","",M14)</f>
        <v>6</v>
      </c>
      <c r="G16" s="99">
        <f>IF(O14="","",O14)</f>
      </c>
      <c r="H16" s="100" t="str">
        <f>IF(L15="","",IF(L15="○","●","○"))</f>
        <v>○</v>
      </c>
      <c r="I16" s="98">
        <f>IF(N15="","",N15)</f>
        <v>6</v>
      </c>
      <c r="J16" s="99">
        <f>IF(M15="","",M15)</f>
        <v>3</v>
      </c>
      <c r="K16" s="99">
        <f>IF(O15="","",O15)</f>
      </c>
      <c r="L16" s="559"/>
      <c r="M16" s="560"/>
      <c r="N16" s="560"/>
      <c r="O16" s="561"/>
      <c r="P16" s="92">
        <f>IF(D16="","",COUNTIF(D16:O16,"○"))</f>
        <v>1</v>
      </c>
      <c r="Q16" s="82">
        <f>IF(D16="","",COUNTIF(D16:O16,"●"))</f>
        <v>1</v>
      </c>
      <c r="R16" s="571">
        <f>IF(E16="","",(E16+I16)/(E16+F16+I16+J16)+P16)</f>
        <v>1.5</v>
      </c>
      <c r="S16" s="555"/>
      <c r="T16" s="570">
        <f>IF(R16="","",RANK(R16,R14:S16))</f>
        <v>2</v>
      </c>
      <c r="U16" s="570"/>
      <c r="V16" s="119"/>
      <c r="W16" s="452"/>
      <c r="X16" s="120"/>
      <c r="Y16" s="120"/>
      <c r="Z16" s="70"/>
      <c r="AA16" s="67"/>
      <c r="AB16" s="67"/>
      <c r="AC16" s="67"/>
      <c r="AD16" s="395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</row>
    <row r="17" spans="1:40" s="71" customFormat="1" ht="19.5" customHeight="1" thickTop="1">
      <c r="A17" s="121"/>
      <c r="B17" s="538" t="s">
        <v>163</v>
      </c>
      <c r="C17" s="539"/>
      <c r="D17" s="536" t="s">
        <v>277</v>
      </c>
      <c r="E17" s="558"/>
      <c r="F17" s="558"/>
      <c r="G17" s="537"/>
      <c r="H17" s="558" t="s">
        <v>278</v>
      </c>
      <c r="I17" s="558"/>
      <c r="J17" s="558"/>
      <c r="K17" s="537"/>
      <c r="L17" s="537" t="s">
        <v>279</v>
      </c>
      <c r="M17" s="537"/>
      <c r="N17" s="537"/>
      <c r="O17" s="537"/>
      <c r="P17" s="556" t="s">
        <v>280</v>
      </c>
      <c r="Q17" s="557"/>
      <c r="R17" s="557"/>
      <c r="S17" s="558"/>
      <c r="T17" s="721" t="s">
        <v>158</v>
      </c>
      <c r="U17" s="721"/>
      <c r="V17" s="567" t="s">
        <v>159</v>
      </c>
      <c r="W17" s="568"/>
      <c r="X17" s="569" t="s">
        <v>160</v>
      </c>
      <c r="Y17" s="567"/>
      <c r="Z17" s="123"/>
      <c r="AB17" s="67"/>
      <c r="AC17" s="67"/>
      <c r="AD17" s="302"/>
      <c r="AE17" s="70"/>
      <c r="AF17" s="70"/>
      <c r="AG17" s="70"/>
      <c r="AH17" s="70"/>
      <c r="AI17" s="70"/>
      <c r="AJ17" s="70"/>
      <c r="AK17" s="70"/>
      <c r="AL17" s="70"/>
      <c r="AM17" s="70"/>
      <c r="AN17" s="70"/>
    </row>
    <row r="18" spans="1:40" s="71" customFormat="1" ht="19.5" customHeight="1" thickBot="1">
      <c r="A18" s="81">
        <v>10</v>
      </c>
      <c r="B18" s="85" t="s">
        <v>1007</v>
      </c>
      <c r="C18" s="128" t="s">
        <v>281</v>
      </c>
      <c r="D18" s="645"/>
      <c r="E18" s="560"/>
      <c r="F18" s="560"/>
      <c r="G18" s="561"/>
      <c r="H18" s="131" t="str">
        <f>IF(I18="","",IF(I18&gt;J18,"○","●"))</f>
        <v>○</v>
      </c>
      <c r="I18" s="87">
        <v>6</v>
      </c>
      <c r="J18" s="88">
        <v>0</v>
      </c>
      <c r="K18" s="89"/>
      <c r="L18" s="131" t="str">
        <f>IF(M18="","",IF(M18&gt;N18,"○","●"))</f>
        <v>○</v>
      </c>
      <c r="M18" s="90">
        <v>6</v>
      </c>
      <c r="N18" s="91">
        <v>0</v>
      </c>
      <c r="O18" s="89"/>
      <c r="P18" s="131" t="str">
        <f>IF(Q18="","",IF(Q18&gt;R18,"○","●"))</f>
        <v>○</v>
      </c>
      <c r="Q18" s="90">
        <v>6</v>
      </c>
      <c r="R18" s="91">
        <v>2</v>
      </c>
      <c r="S18" s="89"/>
      <c r="T18" s="132">
        <f>IF(H18="","",COUNTIF(D18:S18,"○"))</f>
        <v>3</v>
      </c>
      <c r="U18" s="133">
        <f>IF(H18="","",COUNTIF(D18:S18,"●"))</f>
        <v>0</v>
      </c>
      <c r="V18" s="565">
        <f>IF(I18="","",(I18+M18+Q18)/(I18+J18+M18+N18+Q18+R18)+T18)</f>
        <v>3.9</v>
      </c>
      <c r="W18" s="566"/>
      <c r="X18" s="565">
        <f>IF(V18="","",RANK(V18,V18:W21))</f>
        <v>1</v>
      </c>
      <c r="Y18" s="566"/>
      <c r="Z18" s="102"/>
      <c r="AA18" s="67" t="s">
        <v>1153</v>
      </c>
      <c r="AC18" s="67"/>
      <c r="AD18" s="302"/>
      <c r="AE18" s="137"/>
      <c r="AF18" s="70"/>
      <c r="AG18" s="70"/>
      <c r="AH18" s="70"/>
      <c r="AI18" s="70"/>
      <c r="AJ18" s="70"/>
      <c r="AK18" s="70"/>
      <c r="AL18" s="70"/>
      <c r="AM18" s="70"/>
      <c r="AN18" s="70"/>
    </row>
    <row r="19" spans="1:40" s="71" customFormat="1" ht="19.5" customHeight="1" thickTop="1">
      <c r="A19" s="81">
        <v>11</v>
      </c>
      <c r="B19" s="85" t="s">
        <v>282</v>
      </c>
      <c r="C19" s="128" t="s">
        <v>283</v>
      </c>
      <c r="D19" s="138" t="str">
        <f>IF(H18="","",IF(H18="○","●","○"))</f>
        <v>●</v>
      </c>
      <c r="E19" s="90">
        <f>IF(J18="","",J18)</f>
        <v>0</v>
      </c>
      <c r="F19" s="91">
        <f>IF(I18="","",I18)</f>
        <v>6</v>
      </c>
      <c r="G19" s="89">
        <f>IF(K18="","",K18)</f>
      </c>
      <c r="H19" s="559"/>
      <c r="I19" s="560"/>
      <c r="J19" s="560"/>
      <c r="K19" s="561"/>
      <c r="L19" s="180" t="str">
        <f>IF(M19="","",IF(M19&gt;N19,"○","●"))</f>
        <v>●</v>
      </c>
      <c r="M19" s="396">
        <v>0</v>
      </c>
      <c r="N19" s="76">
        <v>6</v>
      </c>
      <c r="O19" s="114"/>
      <c r="P19" s="131" t="str">
        <f>IF(Q19="","",IF(Q19&gt;R19,"○","●"))</f>
        <v>●</v>
      </c>
      <c r="Q19" s="90">
        <v>0</v>
      </c>
      <c r="R19" s="91">
        <v>6</v>
      </c>
      <c r="S19" s="89"/>
      <c r="T19" s="132">
        <f>IF(D19="","",COUNTIF(D19:S19,"○"))</f>
        <v>0</v>
      </c>
      <c r="U19" s="133">
        <f>IF(D19="","",COUNTIF(D19:S19,"●"))</f>
        <v>3</v>
      </c>
      <c r="V19" s="565">
        <f>IF(E19="","",(E19+M19+Q19)/(E19+F19+M19+N19+Q19+R19)+T19)</f>
        <v>0</v>
      </c>
      <c r="W19" s="566"/>
      <c r="X19" s="565">
        <f>IF(V19="","",RANK(V19,V18:W21))</f>
        <v>4</v>
      </c>
      <c r="Y19" s="566"/>
      <c r="Z19" s="397"/>
      <c r="AA19" s="67"/>
      <c r="AC19" s="67"/>
      <c r="AD19" s="302"/>
      <c r="AE19" s="137"/>
      <c r="AF19" s="70"/>
      <c r="AG19" s="70"/>
      <c r="AH19" s="70"/>
      <c r="AI19" s="70"/>
      <c r="AJ19" s="70"/>
      <c r="AK19" s="70"/>
      <c r="AL19" s="70"/>
      <c r="AM19" s="70"/>
      <c r="AN19" s="70"/>
    </row>
    <row r="20" spans="1:30" s="71" customFormat="1" ht="19.5" customHeight="1" thickBot="1">
      <c r="A20" s="81">
        <v>12</v>
      </c>
      <c r="B20" s="85" t="s">
        <v>284</v>
      </c>
      <c r="C20" s="139" t="s">
        <v>285</v>
      </c>
      <c r="D20" s="138" t="str">
        <f>IF(L18="","",IF(L18="○","●","○"))</f>
        <v>●</v>
      </c>
      <c r="E20" s="87">
        <f>IF(N18="","",N18)</f>
        <v>0</v>
      </c>
      <c r="F20" s="88">
        <f>IF(M18="","",M18)</f>
        <v>6</v>
      </c>
      <c r="G20" s="101">
        <f>IF(O18="","",O18)</f>
      </c>
      <c r="H20" s="140" t="str">
        <f>IF(L19="","",IF(L19="○","●","○"))</f>
        <v>○</v>
      </c>
      <c r="I20" s="87">
        <f>IF(N19="","",N19)</f>
        <v>6</v>
      </c>
      <c r="J20" s="88">
        <f>IF(M19="","",M19)</f>
        <v>0</v>
      </c>
      <c r="K20" s="89">
        <f>IF(O19="","",O19)</f>
      </c>
      <c r="L20" s="559"/>
      <c r="M20" s="560"/>
      <c r="N20" s="560"/>
      <c r="O20" s="561"/>
      <c r="P20" s="131" t="str">
        <f>IF(Q20="","",IF(Q20&gt;R20,"○","●"))</f>
        <v>●</v>
      </c>
      <c r="Q20" s="87">
        <v>2</v>
      </c>
      <c r="R20" s="88">
        <v>6</v>
      </c>
      <c r="S20" s="89"/>
      <c r="T20" s="132">
        <f>IF(D20="","",COUNTIF(D20:S20,"○"))</f>
        <v>1</v>
      </c>
      <c r="U20" s="133">
        <f>IF(D20="","",COUNTIF(D20:S20,"●"))</f>
        <v>2</v>
      </c>
      <c r="V20" s="565">
        <f>IF(E20="","",(E20+I20+Q20)/(E20+F20+I20+J20+Q20+R20)+T20)</f>
        <v>1.4</v>
      </c>
      <c r="W20" s="566"/>
      <c r="X20" s="565">
        <f>IF(V20="","",RANK(V20,V18:W21))</f>
        <v>3</v>
      </c>
      <c r="Y20" s="566"/>
      <c r="Z20" s="398"/>
      <c r="AA20" s="399">
        <v>6</v>
      </c>
      <c r="AB20" s="293"/>
      <c r="AC20" s="399"/>
      <c r="AD20" s="351"/>
    </row>
    <row r="21" spans="1:29" s="71" customFormat="1" ht="19.5" customHeight="1" thickBot="1" thickTop="1">
      <c r="A21" s="103">
        <v>13</v>
      </c>
      <c r="B21" s="143" t="s">
        <v>1002</v>
      </c>
      <c r="C21" s="144" t="s">
        <v>1003</v>
      </c>
      <c r="D21" s="251" t="str">
        <f>IF(P18="","",IF(P18="○","●","○"))</f>
        <v>●</v>
      </c>
      <c r="E21" s="252">
        <f>IF(R18="","",R18)</f>
        <v>2</v>
      </c>
      <c r="F21" s="204">
        <f>IF(Q18="","",Q18)</f>
        <v>6</v>
      </c>
      <c r="G21" s="205">
        <f>IF(S18="","",S18)</f>
      </c>
      <c r="H21" s="203" t="str">
        <f>IF(P19="","",IF(P19="○","●","○"))</f>
        <v>○</v>
      </c>
      <c r="I21" s="252">
        <f>IF(R19="","",R19)</f>
        <v>6</v>
      </c>
      <c r="J21" s="204">
        <f>IF(Q19="","",Q19)</f>
        <v>0</v>
      </c>
      <c r="K21" s="101">
        <f>IF(S19="","",S19)</f>
      </c>
      <c r="L21" s="140" t="str">
        <f>IF(P20="","",IF(P20="○","●","○"))</f>
        <v>○</v>
      </c>
      <c r="M21" s="87">
        <f>IF(R20="","",R20)</f>
        <v>6</v>
      </c>
      <c r="N21" s="88">
        <f>IF(Q20="","",Q20)</f>
        <v>2</v>
      </c>
      <c r="O21" s="101">
        <f>IF(S20="","",S20)</f>
      </c>
      <c r="P21" s="559"/>
      <c r="Q21" s="560"/>
      <c r="R21" s="560"/>
      <c r="S21" s="561"/>
      <c r="T21" s="83">
        <f>IF(D21="","",COUNTIF(D21:S21,"○"))</f>
        <v>2</v>
      </c>
      <c r="U21" s="84">
        <f>IF(D21="","",COUNTIF(D21:S21,"●"))</f>
        <v>1</v>
      </c>
      <c r="V21" s="563">
        <f>IF(E21="","",(E21+I21+M21)/(E21+F21+I21+J21+M21+N21)+T21)</f>
        <v>2.6363636363636362</v>
      </c>
      <c r="W21" s="564"/>
      <c r="X21" s="563">
        <f>IF(V21="","",RANK(V21,V18:W21))</f>
        <v>2</v>
      </c>
      <c r="Y21" s="564"/>
      <c r="Z21" s="112"/>
      <c r="AA21" s="112">
        <v>2</v>
      </c>
      <c r="AC21" s="67"/>
    </row>
    <row r="22" spans="1:29" s="71" customFormat="1" ht="19.5" customHeight="1" thickTop="1">
      <c r="A22" s="121"/>
      <c r="B22" s="538" t="s">
        <v>164</v>
      </c>
      <c r="C22" s="539"/>
      <c r="D22" s="685" t="s">
        <v>286</v>
      </c>
      <c r="E22" s="659"/>
      <c r="F22" s="659"/>
      <c r="G22" s="667"/>
      <c r="H22" s="659" t="s">
        <v>287</v>
      </c>
      <c r="I22" s="659"/>
      <c r="J22" s="659"/>
      <c r="K22" s="667"/>
      <c r="L22" s="667" t="s">
        <v>288</v>
      </c>
      <c r="M22" s="667"/>
      <c r="N22" s="667"/>
      <c r="O22" s="667"/>
      <c r="P22" s="639" t="s">
        <v>158</v>
      </c>
      <c r="Q22" s="639"/>
      <c r="R22" s="631" t="s">
        <v>159</v>
      </c>
      <c r="S22" s="632"/>
      <c r="T22" s="639" t="s">
        <v>160</v>
      </c>
      <c r="U22" s="639"/>
      <c r="W22" s="446"/>
      <c r="AA22" s="123"/>
      <c r="AC22" s="70"/>
    </row>
    <row r="23" spans="1:29" s="71" customFormat="1" ht="19.5" customHeight="1">
      <c r="A23" s="81">
        <v>14</v>
      </c>
      <c r="B23" s="85" t="s">
        <v>1011</v>
      </c>
      <c r="C23" s="128" t="s">
        <v>1012</v>
      </c>
      <c r="D23" s="554"/>
      <c r="E23" s="560"/>
      <c r="F23" s="560"/>
      <c r="G23" s="561"/>
      <c r="H23" s="86" t="str">
        <f>IF(I23="","",IF(I23&gt;J23,"○","●"))</f>
        <v>○</v>
      </c>
      <c r="I23" s="87">
        <v>6</v>
      </c>
      <c r="J23" s="88">
        <v>0</v>
      </c>
      <c r="K23" s="89"/>
      <c r="L23" s="86" t="str">
        <f>IF(M23="","",IF(M23&gt;N23,"○","●"))</f>
        <v>○</v>
      </c>
      <c r="M23" s="90">
        <v>6</v>
      </c>
      <c r="N23" s="91">
        <v>0</v>
      </c>
      <c r="O23" s="89"/>
      <c r="P23" s="92">
        <f>IF(H23="","",COUNTIF(D23:O23,"○"))</f>
        <v>2</v>
      </c>
      <c r="Q23" s="82">
        <f>IF(H23="","",COUNTIF(D23:O23,"●"))</f>
        <v>0</v>
      </c>
      <c r="R23" s="571">
        <f>IF(I23="","",(I23+M23)/(I23+J23+M23+N23)+P23)</f>
        <v>3</v>
      </c>
      <c r="S23" s="555"/>
      <c r="T23" s="570">
        <f>IF(R23="","",RANK(R23,R23:S25))</f>
        <v>1</v>
      </c>
      <c r="U23" s="570"/>
      <c r="V23" s="119"/>
      <c r="W23" s="452"/>
      <c r="X23" s="120"/>
      <c r="Y23" s="120"/>
      <c r="Z23" s="120"/>
      <c r="AA23" s="112"/>
      <c r="AB23" s="67"/>
      <c r="AC23" s="67"/>
    </row>
    <row r="24" spans="1:29" s="71" customFormat="1" ht="19.5" customHeight="1">
      <c r="A24" s="81">
        <v>15</v>
      </c>
      <c r="B24" s="85" t="s">
        <v>1004</v>
      </c>
      <c r="C24" s="85" t="s">
        <v>994</v>
      </c>
      <c r="D24" s="97" t="str">
        <f>IF(H23="","",IF(H23="○","●","○"))</f>
        <v>●</v>
      </c>
      <c r="E24" s="98">
        <f>IF(J23="","",J23)</f>
        <v>0</v>
      </c>
      <c r="F24" s="99">
        <f>IF(I23="","",I23)</f>
        <v>6</v>
      </c>
      <c r="G24" s="99">
        <f>IF(K23="","",K23)</f>
      </c>
      <c r="H24" s="559"/>
      <c r="I24" s="560"/>
      <c r="J24" s="560"/>
      <c r="K24" s="561"/>
      <c r="L24" s="100" t="str">
        <f>IF(M24="","",IF(M24&gt;N24,"○","●"))</f>
        <v>○</v>
      </c>
      <c r="M24" s="87">
        <v>6</v>
      </c>
      <c r="N24" s="88">
        <v>2</v>
      </c>
      <c r="O24" s="101"/>
      <c r="P24" s="92">
        <f>IF(D24="","",COUNTIF(D24:O24,"○"))</f>
        <v>1</v>
      </c>
      <c r="Q24" s="82">
        <f>IF(D24="","",COUNTIF(D24:O24,"●"))</f>
        <v>1</v>
      </c>
      <c r="R24" s="571">
        <f>IF(E24="","",(E24+M24)/(E24+F24+M24+N24)+P24)</f>
        <v>1.4285714285714286</v>
      </c>
      <c r="S24" s="555"/>
      <c r="T24" s="570">
        <f>IF(R24="","",RANK(R24,R23:S25))</f>
        <v>2</v>
      </c>
      <c r="U24" s="570"/>
      <c r="V24" s="70"/>
      <c r="W24" s="472" t="s">
        <v>1011</v>
      </c>
      <c r="X24" s="70"/>
      <c r="Y24" s="70"/>
      <c r="Z24" s="70"/>
      <c r="AA24" s="67"/>
      <c r="AB24" s="67"/>
      <c r="AC24" s="67"/>
    </row>
    <row r="25" spans="1:40" s="71" customFormat="1" ht="19.5" customHeight="1" thickBot="1">
      <c r="A25" s="103">
        <v>16</v>
      </c>
      <c r="B25" s="104" t="s">
        <v>290</v>
      </c>
      <c r="C25" s="152" t="s">
        <v>273</v>
      </c>
      <c r="D25" s="97" t="str">
        <f>IF(L23="","",IF(L23="○","●","○"))</f>
        <v>●</v>
      </c>
      <c r="E25" s="98">
        <f>IF(N23="","",N23)</f>
        <v>0</v>
      </c>
      <c r="F25" s="99">
        <f>IF(M23="","",M23)</f>
        <v>6</v>
      </c>
      <c r="G25" s="99">
        <f>IF(O23="","",O23)</f>
      </c>
      <c r="H25" s="100" t="str">
        <f>IF(L24="","",IF(L24="○","●","○"))</f>
        <v>●</v>
      </c>
      <c r="I25" s="98">
        <f>IF(N24="","",N24)</f>
        <v>2</v>
      </c>
      <c r="J25" s="99">
        <f>IF(M24="","",M24)</f>
        <v>6</v>
      </c>
      <c r="K25" s="99">
        <f>IF(O24="","",O24)</f>
      </c>
      <c r="L25" s="559"/>
      <c r="M25" s="560"/>
      <c r="N25" s="560"/>
      <c r="O25" s="561"/>
      <c r="P25" s="92">
        <f>IF(D25="","",COUNTIF(D25:O25,"○"))</f>
        <v>0</v>
      </c>
      <c r="Q25" s="82">
        <f>IF(D25="","",COUNTIF(D25:O25,"●"))</f>
        <v>2</v>
      </c>
      <c r="R25" s="571">
        <f>IF(E25="","",(E25+I25)/(E25+F25+I25+J25)+P25)</f>
        <v>0.14285714285714285</v>
      </c>
      <c r="S25" s="555"/>
      <c r="T25" s="570">
        <f>IF(R25="","",RANK(R25,R23:S25))</f>
        <v>3</v>
      </c>
      <c r="U25" s="570"/>
      <c r="V25" s="70"/>
      <c r="W25" s="427"/>
      <c r="X25" s="70"/>
      <c r="Y25" s="70"/>
      <c r="Z25" s="70"/>
      <c r="AA25" s="67"/>
      <c r="AB25" s="67"/>
      <c r="AC25" s="67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</row>
    <row r="26" spans="1:35" ht="14.25" customHeight="1" thickTop="1">
      <c r="A26" s="154"/>
      <c r="B26" s="155"/>
      <c r="C26" s="156"/>
      <c r="V26" s="70"/>
      <c r="X26" s="62"/>
      <c r="Y26" s="157"/>
      <c r="Z26" s="157"/>
      <c r="AA26" s="157"/>
      <c r="AB26" s="157"/>
      <c r="AC26" s="157"/>
      <c r="AD26" s="62"/>
      <c r="AE26" s="62"/>
      <c r="AF26" s="62"/>
      <c r="AG26" s="62"/>
      <c r="AH26" s="62"/>
      <c r="AI26" s="158"/>
    </row>
    <row r="27" spans="1:35" s="62" customFormat="1" ht="14.25" customHeight="1">
      <c r="A27" s="157" t="s">
        <v>165</v>
      </c>
      <c r="B27" s="160"/>
      <c r="C27" s="161"/>
      <c r="W27" s="157" t="s">
        <v>173</v>
      </c>
      <c r="Y27" s="157"/>
      <c r="Z27" s="157"/>
      <c r="AA27" s="157"/>
      <c r="AB27" s="157"/>
      <c r="AC27" s="157"/>
      <c r="AI27" s="158"/>
    </row>
    <row r="28" spans="1:38" s="130" customFormat="1" ht="14.25" customHeight="1" thickBot="1">
      <c r="A28" s="728" t="s">
        <v>167</v>
      </c>
      <c r="B28" s="577" t="s">
        <v>1038</v>
      </c>
      <c r="C28" s="577" t="s">
        <v>992</v>
      </c>
      <c r="D28" s="166"/>
      <c r="E28" s="95"/>
      <c r="F28" s="95"/>
      <c r="G28" s="95"/>
      <c r="W28" s="692">
        <v>3</v>
      </c>
      <c r="X28" s="577" t="s">
        <v>1010</v>
      </c>
      <c r="Y28" s="577"/>
      <c r="Z28" s="579"/>
      <c r="AA28" s="579"/>
      <c r="AB28" s="577" t="s">
        <v>962</v>
      </c>
      <c r="AC28" s="577"/>
      <c r="AD28" s="577"/>
      <c r="AE28" s="163"/>
      <c r="AK28" s="62"/>
      <c r="AL28" s="62"/>
    </row>
    <row r="29" spans="1:38" s="130" customFormat="1" ht="14.25" customHeight="1" thickBot="1" thickTop="1">
      <c r="A29" s="729"/>
      <c r="B29" s="578"/>
      <c r="C29" s="578"/>
      <c r="D29" s="285"/>
      <c r="E29" s="287"/>
      <c r="F29" s="287"/>
      <c r="G29" s="288"/>
      <c r="H29" s="289">
        <v>6</v>
      </c>
      <c r="I29" s="387"/>
      <c r="W29" s="693"/>
      <c r="X29" s="578"/>
      <c r="Y29" s="578"/>
      <c r="Z29" s="580"/>
      <c r="AA29" s="580"/>
      <c r="AB29" s="578"/>
      <c r="AC29" s="578"/>
      <c r="AD29" s="578"/>
      <c r="AE29" s="95"/>
      <c r="AF29" s="166">
        <v>0</v>
      </c>
      <c r="AG29" s="95"/>
      <c r="AH29" s="573" t="s">
        <v>1014</v>
      </c>
      <c r="AI29" s="574"/>
      <c r="AJ29" s="573"/>
      <c r="AK29" s="574"/>
      <c r="AL29" s="167"/>
    </row>
    <row r="30" spans="1:38" s="130" customFormat="1" ht="14.25" customHeight="1" thickBot="1" thickTop="1">
      <c r="A30" s="728" t="s">
        <v>168</v>
      </c>
      <c r="B30" s="577" t="s">
        <v>996</v>
      </c>
      <c r="C30" s="577" t="s">
        <v>998</v>
      </c>
      <c r="D30" s="166"/>
      <c r="E30" s="95"/>
      <c r="H30" s="166">
        <v>4</v>
      </c>
      <c r="I30" s="95"/>
      <c r="J30" s="389"/>
      <c r="K30" s="95"/>
      <c r="W30" s="692">
        <v>14</v>
      </c>
      <c r="X30" s="577" t="s">
        <v>1030</v>
      </c>
      <c r="Y30" s="577"/>
      <c r="Z30" s="579"/>
      <c r="AA30" s="579"/>
      <c r="AB30" s="577" t="s">
        <v>1013</v>
      </c>
      <c r="AC30" s="577"/>
      <c r="AD30" s="577"/>
      <c r="AE30" s="393"/>
      <c r="AF30" s="394">
        <v>6</v>
      </c>
      <c r="AG30" s="287"/>
      <c r="AH30" s="574"/>
      <c r="AI30" s="574"/>
      <c r="AJ30" s="574"/>
      <c r="AK30" s="574"/>
      <c r="AL30" s="167"/>
    </row>
    <row r="31" spans="1:38" s="130" customFormat="1" ht="14.25" customHeight="1" thickBot="1" thickTop="1">
      <c r="A31" s="729"/>
      <c r="B31" s="578"/>
      <c r="C31" s="578"/>
      <c r="D31" s="285"/>
      <c r="E31" s="288"/>
      <c r="F31" s="289">
        <v>6</v>
      </c>
      <c r="G31" s="390"/>
      <c r="H31" s="166"/>
      <c r="J31" s="389"/>
      <c r="K31" s="95"/>
      <c r="W31" s="693"/>
      <c r="X31" s="578"/>
      <c r="Y31" s="578"/>
      <c r="Z31" s="580"/>
      <c r="AA31" s="580"/>
      <c r="AB31" s="578"/>
      <c r="AC31" s="578"/>
      <c r="AD31" s="578"/>
      <c r="AG31" s="95"/>
      <c r="AH31" s="95"/>
      <c r="AK31" s="167"/>
      <c r="AL31" s="167"/>
    </row>
    <row r="32" spans="1:38" s="130" customFormat="1" ht="14.25" customHeight="1" thickBot="1" thickTop="1">
      <c r="A32" s="728" t="s">
        <v>169</v>
      </c>
      <c r="B32" s="577" t="s">
        <v>999</v>
      </c>
      <c r="C32" s="577" t="s">
        <v>1001</v>
      </c>
      <c r="D32" s="162"/>
      <c r="E32" s="169"/>
      <c r="F32" s="130">
        <v>1</v>
      </c>
      <c r="G32" s="95"/>
      <c r="I32" s="95"/>
      <c r="J32" s="289">
        <v>6</v>
      </c>
      <c r="K32" s="387"/>
      <c r="L32" s="573" t="s">
        <v>1039</v>
      </c>
      <c r="M32" s="574"/>
      <c r="N32" s="573"/>
      <c r="O32" s="574"/>
      <c r="AK32" s="167"/>
      <c r="AL32" s="167"/>
    </row>
    <row r="33" spans="1:38" s="130" customFormat="1" ht="14.25" customHeight="1" thickTop="1">
      <c r="A33" s="729"/>
      <c r="B33" s="578"/>
      <c r="C33" s="578"/>
      <c r="F33" s="95"/>
      <c r="I33" s="129"/>
      <c r="J33" s="95">
        <v>0</v>
      </c>
      <c r="K33" s="95"/>
      <c r="L33" s="574"/>
      <c r="M33" s="574"/>
      <c r="N33" s="574"/>
      <c r="O33" s="574"/>
      <c r="W33" s="453" t="s">
        <v>166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 s="167"/>
      <c r="AL33" s="167"/>
    </row>
    <row r="34" spans="1:36" s="130" customFormat="1" ht="14.25" customHeight="1" thickBot="1">
      <c r="A34" s="737" t="s">
        <v>170</v>
      </c>
      <c r="B34" s="577" t="s">
        <v>1002</v>
      </c>
      <c r="C34" s="577" t="s">
        <v>992</v>
      </c>
      <c r="D34" s="166"/>
      <c r="G34" s="95"/>
      <c r="I34" s="129"/>
      <c r="W34" s="581">
        <v>6</v>
      </c>
      <c r="X34" s="577" t="s">
        <v>995</v>
      </c>
      <c r="Y34" s="577"/>
      <c r="Z34" s="579"/>
      <c r="AA34" s="579"/>
      <c r="AB34" s="577" t="s">
        <v>998</v>
      </c>
      <c r="AC34" s="577"/>
      <c r="AD34" s="577"/>
      <c r="AE34" s="166"/>
      <c r="AF34" s="95"/>
      <c r="AI34" s="165"/>
      <c r="AJ34"/>
    </row>
    <row r="35" spans="1:38" s="130" customFormat="1" ht="14.25" customHeight="1" thickBot="1" thickTop="1">
      <c r="A35" s="738"/>
      <c r="B35" s="578"/>
      <c r="C35" s="578"/>
      <c r="D35" s="285"/>
      <c r="E35" s="287"/>
      <c r="F35" s="287"/>
      <c r="G35" s="288"/>
      <c r="H35" s="289">
        <v>6</v>
      </c>
      <c r="I35" s="390"/>
      <c r="J35" s="575"/>
      <c r="K35" s="576"/>
      <c r="W35" s="562"/>
      <c r="X35" s="578"/>
      <c r="Y35" s="578"/>
      <c r="Z35" s="580"/>
      <c r="AA35" s="580"/>
      <c r="AB35" s="578"/>
      <c r="AC35" s="578"/>
      <c r="AD35" s="578"/>
      <c r="AE35" s="285"/>
      <c r="AF35" s="288"/>
      <c r="AG35" s="289">
        <v>6</v>
      </c>
      <c r="AH35" s="387"/>
      <c r="AI35" s="573" t="s">
        <v>916</v>
      </c>
      <c r="AJ35" s="574"/>
      <c r="AK35" s="573"/>
      <c r="AL35" s="574"/>
    </row>
    <row r="36" spans="1:38" ht="14.25" customHeight="1" thickTop="1">
      <c r="A36" s="737" t="s">
        <v>171</v>
      </c>
      <c r="B36" s="577" t="s">
        <v>1009</v>
      </c>
      <c r="C36" s="577" t="s">
        <v>994</v>
      </c>
      <c r="D36" s="162"/>
      <c r="E36" s="171"/>
      <c r="F36" s="171"/>
      <c r="G36" s="169"/>
      <c r="H36" s="130">
        <v>0</v>
      </c>
      <c r="J36" s="576"/>
      <c r="K36" s="576"/>
      <c r="W36" s="730">
        <v>15</v>
      </c>
      <c r="X36" s="577" t="s">
        <v>1005</v>
      </c>
      <c r="Y36" s="577"/>
      <c r="Z36" s="579"/>
      <c r="AA36" s="579"/>
      <c r="AB36" s="577" t="s">
        <v>1006</v>
      </c>
      <c r="AC36" s="577"/>
      <c r="AD36" s="577"/>
      <c r="AE36" s="162"/>
      <c r="AF36" s="169"/>
      <c r="AG36" s="130">
        <v>1</v>
      </c>
      <c r="AI36" s="574"/>
      <c r="AJ36" s="574"/>
      <c r="AK36" s="574"/>
      <c r="AL36" s="574"/>
    </row>
    <row r="37" spans="1:35" ht="14.25" customHeight="1">
      <c r="A37" s="738"/>
      <c r="B37" s="578"/>
      <c r="C37" s="578"/>
      <c r="D37" s="130"/>
      <c r="G37" s="130"/>
      <c r="H37" s="130"/>
      <c r="W37" s="731"/>
      <c r="X37" s="578"/>
      <c r="Y37" s="578"/>
      <c r="Z37" s="580"/>
      <c r="AA37" s="580"/>
      <c r="AB37" s="578"/>
      <c r="AC37" s="578"/>
      <c r="AD37" s="578"/>
      <c r="AH37" s="95"/>
      <c r="AI37" s="165"/>
    </row>
    <row r="38" spans="1:3" ht="14.25" customHeight="1">
      <c r="A38" s="67"/>
      <c r="B38" s="155"/>
      <c r="C38" s="156"/>
    </row>
    <row r="39" spans="1:40" s="71" customFormat="1" ht="28.5">
      <c r="A39" s="72" t="s">
        <v>172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>
        <v>4</v>
      </c>
      <c r="O39" s="75"/>
      <c r="P39" s="76"/>
      <c r="Q39" s="76"/>
      <c r="R39" s="76"/>
      <c r="S39" s="76"/>
      <c r="T39" s="76"/>
      <c r="U39" s="76"/>
      <c r="V39" s="77"/>
      <c r="W39" s="445"/>
      <c r="X39" s="77"/>
      <c r="Y39" s="77"/>
      <c r="Z39" s="77"/>
      <c r="AA39" s="77"/>
      <c r="AB39" s="77"/>
      <c r="AC39" s="77"/>
      <c r="AD39" s="78"/>
      <c r="AE39" s="77"/>
      <c r="AF39" s="77"/>
      <c r="AG39" s="77"/>
      <c r="AH39" s="77"/>
      <c r="AI39" s="77"/>
      <c r="AJ39" s="77"/>
      <c r="AK39" s="77"/>
      <c r="AL39" s="77"/>
      <c r="AM39" s="77"/>
      <c r="AN39" s="79"/>
    </row>
    <row r="40" spans="1:27" s="71" customFormat="1" ht="19.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172"/>
      <c r="L40" s="172"/>
      <c r="M40" s="172"/>
      <c r="N40" s="715"/>
      <c r="O40" s="715"/>
      <c r="P40" s="715"/>
      <c r="Q40" s="715"/>
      <c r="R40" s="715"/>
      <c r="S40" s="716"/>
      <c r="T40" s="715"/>
      <c r="U40" s="715"/>
      <c r="V40" s="120"/>
      <c r="W40" s="452"/>
      <c r="X40" s="120"/>
      <c r="Y40" s="120"/>
      <c r="Z40" s="70"/>
      <c r="AA40" s="70"/>
    </row>
    <row r="41" spans="1:26" s="71" customFormat="1" ht="19.5" customHeight="1">
      <c r="A41" s="121"/>
      <c r="B41" s="538" t="s">
        <v>174</v>
      </c>
      <c r="C41" s="539"/>
      <c r="D41" s="536" t="s">
        <v>291</v>
      </c>
      <c r="E41" s="558"/>
      <c r="F41" s="558"/>
      <c r="G41" s="537"/>
      <c r="H41" s="558" t="s">
        <v>292</v>
      </c>
      <c r="I41" s="558"/>
      <c r="J41" s="558"/>
      <c r="K41" s="537"/>
      <c r="L41" s="537" t="s">
        <v>293</v>
      </c>
      <c r="M41" s="537"/>
      <c r="N41" s="537"/>
      <c r="O41" s="537"/>
      <c r="P41" s="556" t="s">
        <v>294</v>
      </c>
      <c r="Q41" s="557"/>
      <c r="R41" s="557"/>
      <c r="S41" s="558"/>
      <c r="T41" s="721" t="s">
        <v>158</v>
      </c>
      <c r="U41" s="721"/>
      <c r="V41" s="567" t="s">
        <v>159</v>
      </c>
      <c r="W41" s="568"/>
      <c r="X41" s="569" t="s">
        <v>160</v>
      </c>
      <c r="Y41" s="567"/>
      <c r="Z41" s="123"/>
    </row>
    <row r="42" spans="1:27" s="71" customFormat="1" ht="19.5" customHeight="1">
      <c r="A42" s="81">
        <v>1</v>
      </c>
      <c r="B42" s="85" t="s">
        <v>295</v>
      </c>
      <c r="C42" s="85" t="s">
        <v>296</v>
      </c>
      <c r="D42" s="645"/>
      <c r="E42" s="560"/>
      <c r="F42" s="560"/>
      <c r="G42" s="561"/>
      <c r="H42" s="131" t="str">
        <f>IF(I42="","",IF(I42&gt;J42,"○","●"))</f>
        <v>●</v>
      </c>
      <c r="I42" s="87">
        <v>2</v>
      </c>
      <c r="J42" s="88">
        <v>6</v>
      </c>
      <c r="K42" s="89"/>
      <c r="L42" s="131" t="str">
        <f>IF(M42="","",IF(M42&gt;N42,"○","●"))</f>
        <v>○</v>
      </c>
      <c r="M42" s="126" t="s">
        <v>907</v>
      </c>
      <c r="N42" s="91"/>
      <c r="O42" s="89"/>
      <c r="P42" s="131" t="str">
        <f>IF(Q42="","",IF(Q42&gt;R42,"○","●"))</f>
        <v>●</v>
      </c>
      <c r="Q42" s="90">
        <v>1</v>
      </c>
      <c r="R42" s="91">
        <v>6</v>
      </c>
      <c r="S42" s="89"/>
      <c r="T42" s="132">
        <f>IF(H42="","",COUNTIF(D42:S42,"○"))</f>
        <v>1</v>
      </c>
      <c r="U42" s="133">
        <f>IF(H42="","",COUNTIF(D42:S42,"●"))</f>
        <v>2</v>
      </c>
      <c r="V42" s="626"/>
      <c r="W42" s="726"/>
      <c r="X42" s="626">
        <v>3</v>
      </c>
      <c r="Y42" s="726"/>
      <c r="Z42" s="119"/>
      <c r="AA42" s="67" t="s">
        <v>1152</v>
      </c>
    </row>
    <row r="43" spans="1:27" s="71" customFormat="1" ht="19.5" customHeight="1">
      <c r="A43" s="81">
        <v>2</v>
      </c>
      <c r="B43" s="85" t="s">
        <v>1031</v>
      </c>
      <c r="C43" s="96" t="s">
        <v>1003</v>
      </c>
      <c r="D43" s="138" t="str">
        <f>IF(H42="","",IF(H42="○","●","○"))</f>
        <v>○</v>
      </c>
      <c r="E43" s="90">
        <f>IF(J42="","",J42)</f>
        <v>6</v>
      </c>
      <c r="F43" s="91">
        <f>IF(I42="","",I42)</f>
        <v>2</v>
      </c>
      <c r="G43" s="89">
        <f>IF(K42="","",K42)</f>
      </c>
      <c r="H43" s="559"/>
      <c r="I43" s="560"/>
      <c r="J43" s="560"/>
      <c r="K43" s="561"/>
      <c r="L43" s="131" t="str">
        <f>IF(M43="","",IF(M43&gt;N43,"○","●"))</f>
        <v>○</v>
      </c>
      <c r="M43" s="125" t="s">
        <v>907</v>
      </c>
      <c r="N43" s="88"/>
      <c r="O43" s="89"/>
      <c r="P43" s="131" t="str">
        <f>IF(Q43="","",IF(Q43&gt;R43,"○","●"))</f>
        <v>○</v>
      </c>
      <c r="Q43" s="90">
        <v>6</v>
      </c>
      <c r="R43" s="91">
        <v>0</v>
      </c>
      <c r="S43" s="89"/>
      <c r="T43" s="132">
        <f>IF(D43="","",COUNTIF(D43:S43,"○"))</f>
        <v>3</v>
      </c>
      <c r="U43" s="133">
        <f>IF(D43="","",COUNTIF(D43:S43,"●"))</f>
        <v>0</v>
      </c>
      <c r="V43" s="626"/>
      <c r="W43" s="726"/>
      <c r="X43" s="626">
        <v>1</v>
      </c>
      <c r="Y43" s="726"/>
      <c r="Z43" s="112"/>
      <c r="AA43" s="112"/>
    </row>
    <row r="44" spans="1:27" s="71" customFormat="1" ht="19.5" customHeight="1">
      <c r="A44" s="81">
        <v>3</v>
      </c>
      <c r="B44" s="85" t="s">
        <v>297</v>
      </c>
      <c r="C44" s="474" t="s">
        <v>298</v>
      </c>
      <c r="D44" s="138" t="str">
        <f>IF(L42="","",IF(L42="○","●","○"))</f>
        <v>●</v>
      </c>
      <c r="E44" s="87">
        <f>IF(N42="","",N42)</f>
      </c>
      <c r="F44" s="88" t="str">
        <f>IF(M42="","",M42)</f>
        <v>wo</v>
      </c>
      <c r="G44" s="101">
        <f>IF(O42="","",O42)</f>
      </c>
      <c r="H44" s="140" t="str">
        <f>IF(L43="","",IF(L43="○","●","○"))</f>
        <v>●</v>
      </c>
      <c r="I44" s="87">
        <f>IF(N43="","",N43)</f>
      </c>
      <c r="J44" s="88" t="str">
        <f>IF(M43="","",M43)</f>
        <v>wo</v>
      </c>
      <c r="K44" s="89">
        <f>IF(O43="","",O43)</f>
      </c>
      <c r="L44" s="559"/>
      <c r="M44" s="560"/>
      <c r="N44" s="560"/>
      <c r="O44" s="561"/>
      <c r="P44" s="279" t="s">
        <v>937</v>
      </c>
      <c r="Q44" s="87"/>
      <c r="R44" s="272" t="s">
        <v>907</v>
      </c>
      <c r="S44" s="89"/>
      <c r="T44" s="132">
        <f>IF(D44="","",COUNTIF(D44:S44,"○"))</f>
        <v>0</v>
      </c>
      <c r="U44" s="133">
        <f>IF(D44="","",COUNTIF(D44:S44,"●"))</f>
        <v>3</v>
      </c>
      <c r="V44" s="626"/>
      <c r="W44" s="726"/>
      <c r="X44" s="727" t="s">
        <v>906</v>
      </c>
      <c r="Y44" s="726"/>
      <c r="Z44" s="112"/>
      <c r="AA44" s="123"/>
    </row>
    <row r="45" spans="1:40" s="71" customFormat="1" ht="19.5" customHeight="1" thickBot="1">
      <c r="A45" s="103">
        <v>4</v>
      </c>
      <c r="B45" s="143" t="s">
        <v>1015</v>
      </c>
      <c r="C45" s="144" t="s">
        <v>1016</v>
      </c>
      <c r="D45" s="251" t="str">
        <f>IF(P42="","",IF(P42="○","●","○"))</f>
        <v>○</v>
      </c>
      <c r="E45" s="252">
        <f>IF(R42="","",R42)</f>
        <v>6</v>
      </c>
      <c r="F45" s="204">
        <f>IF(Q42="","",Q42)</f>
        <v>1</v>
      </c>
      <c r="G45" s="205">
        <f>IF(S42="","",S42)</f>
      </c>
      <c r="H45" s="203" t="str">
        <f>IF(P43="","",IF(P43="○","●","○"))</f>
        <v>●</v>
      </c>
      <c r="I45" s="252">
        <f>IF(R43="","",R43)</f>
        <v>0</v>
      </c>
      <c r="J45" s="204">
        <f>IF(Q43="","",Q43)</f>
        <v>6</v>
      </c>
      <c r="K45" s="101">
        <f>IF(S43="","",S43)</f>
      </c>
      <c r="L45" s="140" t="str">
        <f>IF(P44="","",IF(P44="○","●","○"))</f>
        <v>○</v>
      </c>
      <c r="M45" s="87" t="str">
        <f>IF(R44="","",R44)</f>
        <v>wo</v>
      </c>
      <c r="N45" s="88">
        <f>IF(Q44="","",Q44)</f>
      </c>
      <c r="O45" s="101">
        <f>IF(S44="","",S44)</f>
      </c>
      <c r="P45" s="559"/>
      <c r="Q45" s="560"/>
      <c r="R45" s="560"/>
      <c r="S45" s="561"/>
      <c r="T45" s="83">
        <f>IF(D45="","",COUNTIF(D45:S45,"○"))</f>
        <v>2</v>
      </c>
      <c r="U45" s="84">
        <f>IF(D45="","",COUNTIF(D45:S45,"●"))</f>
        <v>1</v>
      </c>
      <c r="V45" s="719"/>
      <c r="W45" s="720"/>
      <c r="X45" s="719">
        <v>2</v>
      </c>
      <c r="Y45" s="720"/>
      <c r="Z45" s="112"/>
      <c r="AA45" s="123"/>
      <c r="AB45" s="157"/>
      <c r="AC45" s="62"/>
      <c r="AD45" s="62"/>
      <c r="AE45" s="159"/>
      <c r="AF45" s="62"/>
      <c r="AG45" s="62"/>
      <c r="AH45" s="62"/>
      <c r="AI45" s="62"/>
      <c r="AJ45" s="62"/>
      <c r="AK45" s="62"/>
      <c r="AL45" s="62"/>
      <c r="AM45" s="62"/>
      <c r="AN45" s="62"/>
    </row>
    <row r="46" spans="1:40" s="71" customFormat="1" ht="19.5" customHeight="1" thickBot="1" thickTop="1">
      <c r="A46" s="81"/>
      <c r="B46" s="642" t="s">
        <v>175</v>
      </c>
      <c r="C46" s="643"/>
      <c r="D46" s="686" t="s">
        <v>300</v>
      </c>
      <c r="E46" s="564"/>
      <c r="F46" s="564"/>
      <c r="G46" s="570"/>
      <c r="H46" s="564" t="s">
        <v>301</v>
      </c>
      <c r="I46" s="564"/>
      <c r="J46" s="564"/>
      <c r="K46" s="570"/>
      <c r="L46" s="570" t="s">
        <v>302</v>
      </c>
      <c r="M46" s="570"/>
      <c r="N46" s="570"/>
      <c r="O46" s="570"/>
      <c r="P46" s="628" t="s">
        <v>158</v>
      </c>
      <c r="Q46" s="628"/>
      <c r="R46" s="617" t="s">
        <v>159</v>
      </c>
      <c r="S46" s="618"/>
      <c r="T46" s="628" t="s">
        <v>160</v>
      </c>
      <c r="U46" s="628"/>
      <c r="W46" s="446"/>
      <c r="AA46" s="112">
        <v>2</v>
      </c>
      <c r="AB46" s="67"/>
      <c r="AC46" s="67"/>
      <c r="AF46" s="70"/>
      <c r="AG46" s="70"/>
      <c r="AH46" s="70"/>
      <c r="AI46" s="70"/>
      <c r="AJ46" s="70"/>
      <c r="AK46" s="70"/>
      <c r="AL46" s="70"/>
      <c r="AM46" s="70"/>
      <c r="AN46" s="70"/>
    </row>
    <row r="47" spans="1:40" s="71" customFormat="1" ht="19.5" customHeight="1" thickTop="1">
      <c r="A47" s="81">
        <v>5</v>
      </c>
      <c r="B47" s="85" t="s">
        <v>1018</v>
      </c>
      <c r="C47" s="96" t="s">
        <v>1020</v>
      </c>
      <c r="D47" s="554"/>
      <c r="E47" s="560"/>
      <c r="F47" s="560"/>
      <c r="G47" s="561"/>
      <c r="H47" s="86" t="str">
        <f>IF(I47="","",IF(I47&gt;J47,"○","●"))</f>
        <v>○</v>
      </c>
      <c r="I47" s="87">
        <v>6</v>
      </c>
      <c r="J47" s="88">
        <v>0</v>
      </c>
      <c r="K47" s="89"/>
      <c r="L47" s="86" t="str">
        <f>IF(M47="","",IF(M47&gt;N47,"○","●"))</f>
        <v>●</v>
      </c>
      <c r="M47" s="90">
        <v>0</v>
      </c>
      <c r="N47" s="91">
        <v>6</v>
      </c>
      <c r="O47" s="89"/>
      <c r="P47" s="92">
        <f>IF(H47="","",COUNTIF(D47:O47,"○"))</f>
        <v>1</v>
      </c>
      <c r="Q47" s="82">
        <f>IF(H47="","",COUNTIF(D47:O47,"●"))</f>
        <v>1</v>
      </c>
      <c r="R47" s="571">
        <f>IF(I47="","",(I47+M47)/(I47+J47+M47+N47)+P47)</f>
        <v>1.5</v>
      </c>
      <c r="S47" s="555"/>
      <c r="T47" s="570">
        <f>IF(R47="","",RANK(R47,R47:S49))</f>
        <v>2</v>
      </c>
      <c r="U47" s="570"/>
      <c r="W47" s="427" t="s">
        <v>305</v>
      </c>
      <c r="Z47" s="291"/>
      <c r="AA47" s="401">
        <v>6</v>
      </c>
      <c r="AB47" s="286"/>
      <c r="AC47" s="286"/>
      <c r="AD47" s="304"/>
      <c r="AF47" s="70"/>
      <c r="AG47" s="70"/>
      <c r="AH47" s="70"/>
      <c r="AI47" s="70"/>
      <c r="AJ47" s="70"/>
      <c r="AK47" s="70"/>
      <c r="AL47" s="70"/>
      <c r="AM47" s="70"/>
      <c r="AN47" s="70"/>
    </row>
    <row r="48" spans="1:40" s="71" customFormat="1" ht="19.5" customHeight="1">
      <c r="A48" s="81">
        <v>6</v>
      </c>
      <c r="B48" s="85" t="s">
        <v>304</v>
      </c>
      <c r="C48" s="96" t="s">
        <v>273</v>
      </c>
      <c r="D48" s="97" t="str">
        <f>IF(H47="","",IF(H47="○","●","○"))</f>
        <v>●</v>
      </c>
      <c r="E48" s="98">
        <f>IF(J47="","",J47)</f>
        <v>0</v>
      </c>
      <c r="F48" s="99">
        <f>IF(I47="","",I47)</f>
        <v>6</v>
      </c>
      <c r="G48" s="99">
        <f>IF(K47="","",K47)</f>
      </c>
      <c r="H48" s="559"/>
      <c r="I48" s="560"/>
      <c r="J48" s="560"/>
      <c r="K48" s="561"/>
      <c r="L48" s="100" t="str">
        <f>IF(M48="","",IF(M48&gt;N48,"○","●"))</f>
        <v>●</v>
      </c>
      <c r="M48" s="87">
        <v>0</v>
      </c>
      <c r="N48" s="88">
        <v>6</v>
      </c>
      <c r="O48" s="101"/>
      <c r="P48" s="92">
        <f>IF(D48="","",COUNTIF(D48:O48,"○"))</f>
        <v>0</v>
      </c>
      <c r="Q48" s="82">
        <f>IF(D48="","",COUNTIF(D48:O48,"●"))</f>
        <v>2</v>
      </c>
      <c r="R48" s="571">
        <f>IF(E48="","",(E48+M48)/(E48+F48+M48+N48)+P48)</f>
        <v>0</v>
      </c>
      <c r="S48" s="555"/>
      <c r="T48" s="570">
        <f>IF(R48="","",RANK(R48,R47:S49))</f>
        <v>3</v>
      </c>
      <c r="U48" s="570"/>
      <c r="V48" s="115"/>
      <c r="W48" s="454"/>
      <c r="X48" s="70"/>
      <c r="Y48" s="70"/>
      <c r="Z48" s="302"/>
      <c r="AA48" s="67"/>
      <c r="AB48" s="67"/>
      <c r="AC48" s="67"/>
      <c r="AD48" s="302"/>
      <c r="AE48" s="70"/>
      <c r="AF48" s="70"/>
      <c r="AG48" s="70"/>
      <c r="AH48" s="70"/>
      <c r="AI48" s="70"/>
      <c r="AJ48" s="70"/>
      <c r="AK48" s="70"/>
      <c r="AL48" s="70"/>
      <c r="AM48" s="70"/>
      <c r="AN48" s="70"/>
    </row>
    <row r="49" spans="1:40" s="71" customFormat="1" ht="19.5" customHeight="1" thickBot="1">
      <c r="A49" s="103">
        <v>7</v>
      </c>
      <c r="B49" s="104" t="s">
        <v>305</v>
      </c>
      <c r="C49" s="173" t="s">
        <v>306</v>
      </c>
      <c r="D49" s="97" t="str">
        <f>IF(L47="","",IF(L47="○","●","○"))</f>
        <v>○</v>
      </c>
      <c r="E49" s="98">
        <f>IF(N47="","",N47)</f>
        <v>6</v>
      </c>
      <c r="F49" s="99">
        <f>IF(M47="","",M47)</f>
        <v>0</v>
      </c>
      <c r="G49" s="99">
        <f>IF(O47="","",O47)</f>
      </c>
      <c r="H49" s="100" t="str">
        <f>IF(L48="","",IF(L48="○","●","○"))</f>
        <v>○</v>
      </c>
      <c r="I49" s="98">
        <f>IF(N48="","",N48)</f>
        <v>6</v>
      </c>
      <c r="J49" s="99">
        <f>IF(M48="","",M48)</f>
        <v>0</v>
      </c>
      <c r="K49" s="99">
        <f>IF(O48="","",O48)</f>
      </c>
      <c r="L49" s="559"/>
      <c r="M49" s="560"/>
      <c r="N49" s="560"/>
      <c r="O49" s="561"/>
      <c r="P49" s="92">
        <f>IF(D49="","",COUNTIF(D49:O49,"○"))</f>
        <v>2</v>
      </c>
      <c r="Q49" s="82">
        <f>IF(D49="","",COUNTIF(D49:O49,"●"))</f>
        <v>0</v>
      </c>
      <c r="R49" s="571">
        <f>IF(E49="","",(E49+I49)/(E49+F49+I49+J49)+P49)</f>
        <v>3</v>
      </c>
      <c r="S49" s="555"/>
      <c r="T49" s="570">
        <f>IF(R49="","",RANK(R49,R47:S49))</f>
        <v>1</v>
      </c>
      <c r="U49" s="570"/>
      <c r="V49" s="102"/>
      <c r="W49" s="455"/>
      <c r="X49" s="292">
        <v>2</v>
      </c>
      <c r="Y49" s="290"/>
      <c r="Z49" s="294"/>
      <c r="AA49" s="67"/>
      <c r="AB49" s="67"/>
      <c r="AC49" s="67"/>
      <c r="AD49" s="302"/>
      <c r="AE49" s="70"/>
      <c r="AF49" s="70"/>
      <c r="AG49" s="70"/>
      <c r="AH49" s="70"/>
      <c r="AI49" s="70"/>
      <c r="AJ49" s="70"/>
      <c r="AK49" s="70"/>
      <c r="AL49" s="70"/>
      <c r="AM49" s="70"/>
      <c r="AN49" s="70"/>
    </row>
    <row r="50" spans="1:30" s="71" customFormat="1" ht="19.5" customHeight="1" thickTop="1">
      <c r="A50" s="121"/>
      <c r="B50" s="538" t="s">
        <v>162</v>
      </c>
      <c r="C50" s="539"/>
      <c r="D50" s="685" t="s">
        <v>307</v>
      </c>
      <c r="E50" s="659"/>
      <c r="F50" s="659"/>
      <c r="G50" s="667"/>
      <c r="H50" s="659" t="s">
        <v>308</v>
      </c>
      <c r="I50" s="659"/>
      <c r="J50" s="659"/>
      <c r="K50" s="667"/>
      <c r="L50" s="667" t="s">
        <v>309</v>
      </c>
      <c r="M50" s="667"/>
      <c r="N50" s="667"/>
      <c r="O50" s="667"/>
      <c r="P50" s="639" t="s">
        <v>158</v>
      </c>
      <c r="Q50" s="639"/>
      <c r="R50" s="631" t="s">
        <v>159</v>
      </c>
      <c r="S50" s="632"/>
      <c r="T50" s="639" t="s">
        <v>160</v>
      </c>
      <c r="U50" s="639"/>
      <c r="V50" s="123"/>
      <c r="W50" s="456"/>
      <c r="X50" s="71">
        <v>6</v>
      </c>
      <c r="AC50" s="70"/>
      <c r="AD50" s="291"/>
    </row>
    <row r="51" spans="1:37" s="71" customFormat="1" ht="19.5" customHeight="1" thickBot="1">
      <c r="A51" s="81">
        <v>8</v>
      </c>
      <c r="B51" s="85" t="s">
        <v>1036</v>
      </c>
      <c r="C51" s="473" t="s">
        <v>310</v>
      </c>
      <c r="D51" s="554"/>
      <c r="E51" s="560"/>
      <c r="F51" s="560"/>
      <c r="G51" s="561"/>
      <c r="H51" s="86" t="str">
        <f>IF(I51="","",IF(I51&gt;J51,"○","●"))</f>
        <v>○</v>
      </c>
      <c r="I51" s="87">
        <v>6</v>
      </c>
      <c r="J51" s="88">
        <v>0</v>
      </c>
      <c r="K51" s="89"/>
      <c r="L51" s="86" t="str">
        <f>IF(M51="","",IF(M51&gt;N51,"○","●"))</f>
        <v>○</v>
      </c>
      <c r="M51" s="90">
        <v>6</v>
      </c>
      <c r="N51" s="91">
        <v>2</v>
      </c>
      <c r="O51" s="89"/>
      <c r="P51" s="92">
        <f>IF(H51="","",COUNTIF(D51:O51,"○"))</f>
        <v>2</v>
      </c>
      <c r="Q51" s="82">
        <f>IF(H51="","",COUNTIF(D51:O51,"●"))</f>
        <v>0</v>
      </c>
      <c r="R51" s="571">
        <f>IF(I51="","",(I51+M51)/(I51+J51+M51+N51)+P51)</f>
        <v>2.857142857142857</v>
      </c>
      <c r="S51" s="555"/>
      <c r="T51" s="570">
        <f>IF(R51="","",RANK(R51,R51:S53))</f>
        <v>1</v>
      </c>
      <c r="U51" s="570"/>
      <c r="V51" s="292"/>
      <c r="W51" s="457"/>
      <c r="X51" s="70"/>
      <c r="Y51" s="70"/>
      <c r="Z51" s="70"/>
      <c r="AA51" s="67"/>
      <c r="AB51" s="67"/>
      <c r="AC51" s="67"/>
      <c r="AD51" s="291"/>
      <c r="AE51" s="402">
        <v>6</v>
      </c>
      <c r="AF51" s="293"/>
      <c r="AG51" s="293"/>
      <c r="AH51" s="713" t="s">
        <v>1037</v>
      </c>
      <c r="AI51" s="714"/>
      <c r="AJ51" s="714"/>
      <c r="AK51" s="714"/>
    </row>
    <row r="52" spans="1:37" s="71" customFormat="1" ht="19.5" customHeight="1" thickTop="1">
      <c r="A52" s="81">
        <v>9</v>
      </c>
      <c r="B52" s="85" t="s">
        <v>1022</v>
      </c>
      <c r="C52" s="85" t="s">
        <v>1003</v>
      </c>
      <c r="D52" s="97" t="str">
        <f>IF(H51="","",IF(H51="○","●","○"))</f>
        <v>●</v>
      </c>
      <c r="E52" s="98">
        <f>IF(J51="","",J51)</f>
        <v>0</v>
      </c>
      <c r="F52" s="99">
        <f>IF(I51="","",I51)</f>
        <v>6</v>
      </c>
      <c r="G52" s="99">
        <f>IF(K51="","",K51)</f>
      </c>
      <c r="H52" s="559"/>
      <c r="I52" s="560"/>
      <c r="J52" s="560"/>
      <c r="K52" s="561"/>
      <c r="L52" s="100" t="str">
        <f>IF(M52="","",IF(M52&gt;N52,"○","●"))</f>
        <v>○</v>
      </c>
      <c r="M52" s="87">
        <v>6</v>
      </c>
      <c r="N52" s="88">
        <v>4</v>
      </c>
      <c r="O52" s="101"/>
      <c r="P52" s="92">
        <f>IF(D52="","",COUNTIF(D52:O52,"○"))</f>
        <v>1</v>
      </c>
      <c r="Q52" s="82">
        <f>IF(D52="","",COUNTIF(D52:O52,"●"))</f>
        <v>1</v>
      </c>
      <c r="R52" s="571">
        <f>IF(E52="","",(E52+M52)/(E52+F52+M52+N52)+P52)</f>
        <v>1.375</v>
      </c>
      <c r="S52" s="555"/>
      <c r="T52" s="570">
        <f>IF(R52="","",RANK(R52,R51:S53))</f>
        <v>2</v>
      </c>
      <c r="U52" s="570"/>
      <c r="V52" s="70"/>
      <c r="W52" s="427" t="s">
        <v>1151</v>
      </c>
      <c r="X52" s="70"/>
      <c r="Y52" s="70"/>
      <c r="Z52" s="70"/>
      <c r="AA52" s="67"/>
      <c r="AB52" s="67"/>
      <c r="AC52" s="67"/>
      <c r="AD52" s="124"/>
      <c r="AE52" s="71">
        <v>1</v>
      </c>
      <c r="AH52" s="714"/>
      <c r="AI52" s="714"/>
      <c r="AJ52" s="714"/>
      <c r="AK52" s="714"/>
    </row>
    <row r="53" spans="1:40" s="71" customFormat="1" ht="19.5" customHeight="1" thickBot="1">
      <c r="A53" s="103">
        <v>10</v>
      </c>
      <c r="B53" s="104" t="s">
        <v>311</v>
      </c>
      <c r="C53" s="152" t="s">
        <v>312</v>
      </c>
      <c r="D53" s="97" t="str">
        <f>IF(L51="","",IF(L51="○","●","○"))</f>
        <v>●</v>
      </c>
      <c r="E53" s="98">
        <f>IF(N51="","",N51)</f>
        <v>2</v>
      </c>
      <c r="F53" s="99">
        <f>IF(M51="","",M51)</f>
        <v>6</v>
      </c>
      <c r="G53" s="99">
        <f>IF(O51="","",O51)</f>
      </c>
      <c r="H53" s="100" t="str">
        <f>IF(L52="","",IF(L52="○","●","○"))</f>
        <v>●</v>
      </c>
      <c r="I53" s="98">
        <f>IF(N52="","",N52)</f>
        <v>4</v>
      </c>
      <c r="J53" s="99">
        <f>IF(M52="","",M52)</f>
        <v>6</v>
      </c>
      <c r="K53" s="99">
        <f>IF(O52="","",O52)</f>
      </c>
      <c r="L53" s="559"/>
      <c r="M53" s="560"/>
      <c r="N53" s="560"/>
      <c r="O53" s="561"/>
      <c r="P53" s="92">
        <f>IF(D53="","",COUNTIF(D53:O53,"○"))</f>
        <v>0</v>
      </c>
      <c r="Q53" s="82">
        <f>IF(D53="","",COUNTIF(D53:O53,"●"))</f>
        <v>2</v>
      </c>
      <c r="R53" s="571">
        <f>IF(E53="","",(E53+I53)/(E53+F53+I53+J53)+P53)</f>
        <v>0.3333333333333333</v>
      </c>
      <c r="S53" s="555"/>
      <c r="T53" s="570">
        <f>IF(R53="","",RANK(R53,R51:S53))</f>
        <v>3</v>
      </c>
      <c r="U53" s="570"/>
      <c r="V53" s="119"/>
      <c r="W53" s="452"/>
      <c r="X53" s="120"/>
      <c r="Y53" s="120"/>
      <c r="Z53" s="70"/>
      <c r="AA53" s="67"/>
      <c r="AB53" s="67"/>
      <c r="AC53" s="67"/>
      <c r="AD53" s="129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</row>
    <row r="54" spans="1:40" s="71" customFormat="1" ht="19.5" customHeight="1" thickTop="1">
      <c r="A54" s="121"/>
      <c r="B54" s="538" t="s">
        <v>163</v>
      </c>
      <c r="C54" s="539"/>
      <c r="D54" s="536" t="s">
        <v>313</v>
      </c>
      <c r="E54" s="558"/>
      <c r="F54" s="558"/>
      <c r="G54" s="537"/>
      <c r="H54" s="558" t="s">
        <v>314</v>
      </c>
      <c r="I54" s="558"/>
      <c r="J54" s="558"/>
      <c r="K54" s="537"/>
      <c r="L54" s="537" t="s">
        <v>315</v>
      </c>
      <c r="M54" s="537"/>
      <c r="N54" s="537"/>
      <c r="O54" s="537"/>
      <c r="P54" s="556" t="s">
        <v>316</v>
      </c>
      <c r="Q54" s="557"/>
      <c r="R54" s="557"/>
      <c r="S54" s="558"/>
      <c r="T54" s="721" t="s">
        <v>158</v>
      </c>
      <c r="U54" s="721"/>
      <c r="V54" s="567" t="s">
        <v>159</v>
      </c>
      <c r="W54" s="568"/>
      <c r="X54" s="569" t="s">
        <v>160</v>
      </c>
      <c r="Y54" s="567"/>
      <c r="Z54" s="123"/>
      <c r="AB54" s="67"/>
      <c r="AC54" s="67"/>
      <c r="AD54" s="117"/>
      <c r="AE54" s="70"/>
      <c r="AF54" s="70"/>
      <c r="AG54" s="70"/>
      <c r="AH54" s="70"/>
      <c r="AI54" s="70"/>
      <c r="AJ54" s="70"/>
      <c r="AK54" s="70"/>
      <c r="AL54" s="70"/>
      <c r="AM54" s="70"/>
      <c r="AN54" s="70"/>
    </row>
    <row r="55" spans="1:40" s="71" customFormat="1" ht="19.5" customHeight="1" thickBot="1">
      <c r="A55" s="81">
        <v>11</v>
      </c>
      <c r="B55" s="85" t="s">
        <v>342</v>
      </c>
      <c r="C55" s="85" t="s">
        <v>296</v>
      </c>
      <c r="D55" s="645"/>
      <c r="E55" s="560"/>
      <c r="F55" s="560"/>
      <c r="G55" s="561"/>
      <c r="H55" s="131" t="str">
        <f>IF(I55="","",IF(I55&gt;J55,"○","●"))</f>
        <v>●</v>
      </c>
      <c r="I55" s="87">
        <v>3</v>
      </c>
      <c r="J55" s="88">
        <v>6</v>
      </c>
      <c r="K55" s="89"/>
      <c r="L55" s="131" t="str">
        <f>IF(M55="","",IF(M55&gt;N55,"○","●"))</f>
        <v>○</v>
      </c>
      <c r="M55" s="90">
        <v>6</v>
      </c>
      <c r="N55" s="91">
        <v>1</v>
      </c>
      <c r="O55" s="89"/>
      <c r="P55" s="131" t="str">
        <f>IF(Q55="","",IF(Q55&gt;R55,"○","●"))</f>
        <v>●</v>
      </c>
      <c r="Q55" s="90">
        <v>2</v>
      </c>
      <c r="R55" s="91">
        <v>6</v>
      </c>
      <c r="S55" s="89"/>
      <c r="T55" s="132">
        <f>IF(H55="","",COUNTIF(D55:S55,"○"))</f>
        <v>1</v>
      </c>
      <c r="U55" s="133">
        <f>IF(H55="","",COUNTIF(D55:S55,"●"))</f>
        <v>2</v>
      </c>
      <c r="V55" s="565">
        <f>IF(I55="","",(I55+M55+Q55)/(I55+J55+M55+N55+Q55+R55)+T55)</f>
        <v>1.4583333333333333</v>
      </c>
      <c r="W55" s="566"/>
      <c r="X55" s="565">
        <f>IF(V55="","",RANK(V55,V55:W58))</f>
        <v>3</v>
      </c>
      <c r="Y55" s="566"/>
      <c r="Z55" s="102"/>
      <c r="AA55" s="67" t="s">
        <v>318</v>
      </c>
      <c r="AC55" s="67"/>
      <c r="AD55" s="117"/>
      <c r="AE55" s="137"/>
      <c r="AF55" s="70"/>
      <c r="AG55" s="70"/>
      <c r="AH55" s="70"/>
      <c r="AI55" s="70"/>
      <c r="AJ55" s="70"/>
      <c r="AK55" s="70"/>
      <c r="AL55" s="70"/>
      <c r="AM55" s="70"/>
      <c r="AN55" s="70"/>
    </row>
    <row r="56" spans="1:40" s="71" customFormat="1" ht="19.5" customHeight="1" thickTop="1">
      <c r="A56" s="81">
        <v>12</v>
      </c>
      <c r="B56" s="85" t="s">
        <v>318</v>
      </c>
      <c r="C56" s="85" t="s">
        <v>257</v>
      </c>
      <c r="D56" s="138" t="str">
        <f>IF(H55="","",IF(H55="○","●","○"))</f>
        <v>○</v>
      </c>
      <c r="E56" s="90">
        <f>IF(J55="","",J55)</f>
        <v>6</v>
      </c>
      <c r="F56" s="91">
        <f>IF(I55="","",I55)</f>
        <v>3</v>
      </c>
      <c r="G56" s="89">
        <f>IF(K55="","",K55)</f>
      </c>
      <c r="H56" s="559"/>
      <c r="I56" s="560"/>
      <c r="J56" s="560"/>
      <c r="K56" s="561"/>
      <c r="L56" s="131" t="str">
        <f>IF(M56="","",IF(M56&gt;N56,"○","●"))</f>
        <v>○</v>
      </c>
      <c r="M56" s="87">
        <v>6</v>
      </c>
      <c r="N56" s="88">
        <v>0</v>
      </c>
      <c r="O56" s="89"/>
      <c r="P56" s="131" t="str">
        <f>IF(Q56="","",IF(Q56&gt;R56,"○","●"))</f>
        <v>○</v>
      </c>
      <c r="Q56" s="90">
        <v>6</v>
      </c>
      <c r="R56" s="91">
        <v>1</v>
      </c>
      <c r="S56" s="89"/>
      <c r="T56" s="132">
        <f>IF(D56="","",COUNTIF(D56:S56,"○"))</f>
        <v>3</v>
      </c>
      <c r="U56" s="133">
        <f>IF(D56="","",COUNTIF(D56:S56,"●"))</f>
        <v>0</v>
      </c>
      <c r="V56" s="565">
        <f>IF(E56="","",(E56+M56+Q56)/(E56+F56+M56+N56+Q56+R56)+T56)</f>
        <v>3.8181818181818183</v>
      </c>
      <c r="W56" s="566"/>
      <c r="X56" s="565">
        <f>IF(V56="","",RANK(V56,V55:W58))</f>
        <v>1</v>
      </c>
      <c r="Y56" s="566"/>
      <c r="Z56" s="397"/>
      <c r="AA56" s="67"/>
      <c r="AC56" s="67"/>
      <c r="AD56" s="117"/>
      <c r="AE56" s="137"/>
      <c r="AF56" s="70"/>
      <c r="AG56" s="70"/>
      <c r="AH56" s="70"/>
      <c r="AI56" s="70"/>
      <c r="AJ56" s="70"/>
      <c r="AK56" s="70"/>
      <c r="AL56" s="70"/>
      <c r="AM56" s="70"/>
      <c r="AN56" s="70"/>
    </row>
    <row r="57" spans="1:30" s="71" customFormat="1" ht="19.5" customHeight="1" thickBot="1">
      <c r="A57" s="81">
        <v>13</v>
      </c>
      <c r="B57" s="85" t="s">
        <v>319</v>
      </c>
      <c r="C57" s="139" t="s">
        <v>320</v>
      </c>
      <c r="D57" s="138" t="str">
        <f>IF(L55="","",IF(L55="○","●","○"))</f>
        <v>●</v>
      </c>
      <c r="E57" s="87">
        <f>IF(N55="","",N55)</f>
        <v>1</v>
      </c>
      <c r="F57" s="88">
        <f>IF(M55="","",M55)</f>
        <v>6</v>
      </c>
      <c r="G57" s="101">
        <f>IF(O55="","",O55)</f>
      </c>
      <c r="H57" s="140" t="str">
        <f>IF(L56="","",IF(L56="○","●","○"))</f>
        <v>●</v>
      </c>
      <c r="I57" s="87">
        <f>IF(N56="","",N56)</f>
        <v>0</v>
      </c>
      <c r="J57" s="88">
        <f>IF(M56="","",M56)</f>
        <v>6</v>
      </c>
      <c r="K57" s="89">
        <f>IF(O56="","",O56)</f>
      </c>
      <c r="L57" s="559"/>
      <c r="M57" s="560"/>
      <c r="N57" s="560"/>
      <c r="O57" s="561"/>
      <c r="P57" s="131" t="str">
        <f>IF(Q57="","",IF(Q57&gt;R57,"○","●"))</f>
        <v>●</v>
      </c>
      <c r="Q57" s="87">
        <v>0</v>
      </c>
      <c r="R57" s="88">
        <v>6</v>
      </c>
      <c r="S57" s="89"/>
      <c r="T57" s="132">
        <f>IF(D57="","",COUNTIF(D57:S57,"○"))</f>
        <v>0</v>
      </c>
      <c r="U57" s="133">
        <f>IF(D57="","",COUNTIF(D57:S57,"●"))</f>
        <v>3</v>
      </c>
      <c r="V57" s="565">
        <f>IF(E57="","",(E57+I57+Q57)/(E57+F57+I57+J57+Q57+R57)+T57)</f>
        <v>0.05263157894736842</v>
      </c>
      <c r="W57" s="566"/>
      <c r="X57" s="565">
        <f>IF(V57="","",RANK(V57,V55:W58))</f>
        <v>4</v>
      </c>
      <c r="Y57" s="566"/>
      <c r="Z57" s="398"/>
      <c r="AA57" s="300">
        <v>6</v>
      </c>
      <c r="AB57" s="293"/>
      <c r="AC57" s="399"/>
      <c r="AD57" s="403"/>
    </row>
    <row r="58" spans="1:29" s="71" customFormat="1" ht="19.5" customHeight="1" thickBot="1" thickTop="1">
      <c r="A58" s="103">
        <v>14</v>
      </c>
      <c r="B58" s="143" t="s">
        <v>1024</v>
      </c>
      <c r="C58" s="174" t="s">
        <v>1026</v>
      </c>
      <c r="D58" s="251" t="str">
        <f>IF(P55="","",IF(P55="○","●","○"))</f>
        <v>○</v>
      </c>
      <c r="E58" s="252">
        <f>IF(R55="","",R55)</f>
        <v>6</v>
      </c>
      <c r="F58" s="204">
        <f>IF(Q55="","",Q55)</f>
        <v>2</v>
      </c>
      <c r="G58" s="205">
        <f>IF(S55="","",S55)</f>
      </c>
      <c r="H58" s="203" t="str">
        <f>IF(P56="","",IF(P56="○","●","○"))</f>
        <v>●</v>
      </c>
      <c r="I58" s="252">
        <f>IF(R56="","",R56)</f>
        <v>1</v>
      </c>
      <c r="J58" s="204">
        <f>IF(Q56="","",Q56)</f>
        <v>6</v>
      </c>
      <c r="K58" s="101">
        <f>IF(S56="","",S56)</f>
      </c>
      <c r="L58" s="140" t="str">
        <f>IF(P57="","",IF(P57="○","●","○"))</f>
        <v>○</v>
      </c>
      <c r="M58" s="87">
        <f>IF(R57="","",R57)</f>
        <v>6</v>
      </c>
      <c r="N58" s="88">
        <f>IF(Q57="","",Q57)</f>
        <v>0</v>
      </c>
      <c r="O58" s="101">
        <f>IF(S57="","",S57)</f>
      </c>
      <c r="P58" s="559"/>
      <c r="Q58" s="560"/>
      <c r="R58" s="560"/>
      <c r="S58" s="561"/>
      <c r="T58" s="83">
        <f>IF(D58="","",COUNTIF(D58:S58,"○"))</f>
        <v>2</v>
      </c>
      <c r="U58" s="84">
        <f>IF(D58="","",COUNTIF(D58:S58,"●"))</f>
        <v>1</v>
      </c>
      <c r="V58" s="563">
        <f>IF(E58="","",(E58+I58+M58)/(E58+F58+I58+J58+M58+N58)+T58)</f>
        <v>2.619047619047619</v>
      </c>
      <c r="W58" s="564"/>
      <c r="X58" s="563">
        <f>IF(V58="","",RANK(V58,V55:W58))</f>
        <v>2</v>
      </c>
      <c r="Y58" s="564"/>
      <c r="Z58" s="112"/>
      <c r="AA58" s="112">
        <v>4</v>
      </c>
      <c r="AC58" s="67"/>
    </row>
    <row r="59" spans="1:29" s="71" customFormat="1" ht="19.5" customHeight="1" thickTop="1">
      <c r="A59" s="121"/>
      <c r="B59" s="538" t="s">
        <v>164</v>
      </c>
      <c r="C59" s="539"/>
      <c r="D59" s="685" t="s">
        <v>322</v>
      </c>
      <c r="E59" s="659"/>
      <c r="F59" s="659"/>
      <c r="G59" s="667"/>
      <c r="H59" s="659" t="s">
        <v>323</v>
      </c>
      <c r="I59" s="659"/>
      <c r="J59" s="659"/>
      <c r="K59" s="667"/>
      <c r="L59" s="667" t="s">
        <v>324</v>
      </c>
      <c r="M59" s="667"/>
      <c r="N59" s="667"/>
      <c r="O59" s="667"/>
      <c r="P59" s="639" t="s">
        <v>158</v>
      </c>
      <c r="Q59" s="639"/>
      <c r="R59" s="631" t="s">
        <v>159</v>
      </c>
      <c r="S59" s="632"/>
      <c r="T59" s="639" t="s">
        <v>160</v>
      </c>
      <c r="U59" s="639"/>
      <c r="W59" s="446"/>
      <c r="AA59" s="123"/>
      <c r="AC59" s="70"/>
    </row>
    <row r="60" spans="1:42" s="71" customFormat="1" ht="19.5" customHeight="1">
      <c r="A60" s="81">
        <v>15</v>
      </c>
      <c r="B60" s="85" t="s">
        <v>1033</v>
      </c>
      <c r="C60" s="96" t="s">
        <v>985</v>
      </c>
      <c r="D60" s="554"/>
      <c r="E60" s="560"/>
      <c r="F60" s="560"/>
      <c r="G60" s="561"/>
      <c r="H60" s="86" t="str">
        <f>IF(I60="","",IF(I60&gt;J60,"○","●"))</f>
        <v>○</v>
      </c>
      <c r="I60" s="87">
        <v>6</v>
      </c>
      <c r="J60" s="88">
        <v>0</v>
      </c>
      <c r="K60" s="89"/>
      <c r="L60" s="86" t="str">
        <f>IF(M60="","",IF(M60&gt;N60,"○","●"))</f>
        <v>○</v>
      </c>
      <c r="M60" s="90">
        <v>6</v>
      </c>
      <c r="N60" s="91">
        <v>2</v>
      </c>
      <c r="O60" s="89"/>
      <c r="P60" s="92">
        <f>IF(H60="","",COUNTIF(D60:O60,"○"))</f>
        <v>2</v>
      </c>
      <c r="Q60" s="82">
        <f>IF(H60="","",COUNTIF(D60:O60,"●"))</f>
        <v>0</v>
      </c>
      <c r="R60" s="571">
        <f>IF(I60="","",(I60+M60)/(I60+J60+M60+N60)+P60)</f>
        <v>2.857142857142857</v>
      </c>
      <c r="S60" s="555"/>
      <c r="T60" s="570">
        <f>IF(R60="","",RANK(R60,R60:S62))</f>
        <v>1</v>
      </c>
      <c r="U60" s="570"/>
      <c r="V60" s="119"/>
      <c r="W60" s="452"/>
      <c r="X60" s="120"/>
      <c r="Y60" s="120"/>
      <c r="Z60" s="120"/>
      <c r="AA60" s="112"/>
      <c r="AB60" s="67"/>
      <c r="AC60" s="67"/>
      <c r="AO60" s="80"/>
      <c r="AP60" s="80"/>
    </row>
    <row r="61" spans="1:29" s="71" customFormat="1" ht="19.5" customHeight="1">
      <c r="A61" s="81">
        <v>16</v>
      </c>
      <c r="B61" s="85" t="s">
        <v>939</v>
      </c>
      <c r="C61" s="96" t="s">
        <v>296</v>
      </c>
      <c r="D61" s="97" t="str">
        <f>IF(H60="","",IF(H60="○","●","○"))</f>
        <v>●</v>
      </c>
      <c r="E61" s="98">
        <f>IF(J60="","",J60)</f>
        <v>0</v>
      </c>
      <c r="F61" s="99">
        <f>IF(I60="","",I60)</f>
        <v>6</v>
      </c>
      <c r="G61" s="99">
        <f>IF(K60="","",K60)</f>
      </c>
      <c r="H61" s="559"/>
      <c r="I61" s="560"/>
      <c r="J61" s="560"/>
      <c r="K61" s="561"/>
      <c r="L61" s="100" t="str">
        <f>IF(M61="","",IF(M61&gt;N61,"○","●"))</f>
        <v>●</v>
      </c>
      <c r="M61" s="87">
        <v>2</v>
      </c>
      <c r="N61" s="88">
        <v>6</v>
      </c>
      <c r="O61" s="101"/>
      <c r="P61" s="92">
        <f>IF(D61="","",COUNTIF(D61:O61,"○"))</f>
        <v>0</v>
      </c>
      <c r="Q61" s="82">
        <f>IF(D61="","",COUNTIF(D61:O61,"●"))</f>
        <v>2</v>
      </c>
      <c r="R61" s="571">
        <f>IF(E61="","",(E61+M61)/(E61+F61+M61+N61)+P61)</f>
        <v>0.14285714285714285</v>
      </c>
      <c r="S61" s="555"/>
      <c r="T61" s="570">
        <f>IF(R61="","",RANK(R61,R60:S62))</f>
        <v>3</v>
      </c>
      <c r="U61" s="570"/>
      <c r="V61" s="70"/>
      <c r="W61" s="427" t="s">
        <v>1150</v>
      </c>
      <c r="X61" s="70"/>
      <c r="Y61" s="70"/>
      <c r="Z61" s="70"/>
      <c r="AA61" s="67"/>
      <c r="AB61" s="67"/>
      <c r="AC61" s="67"/>
    </row>
    <row r="62" spans="1:40" s="71" customFormat="1" ht="19.5" customHeight="1" thickBot="1">
      <c r="A62" s="103">
        <v>17</v>
      </c>
      <c r="B62" s="104" t="s">
        <v>1027</v>
      </c>
      <c r="C62" s="105" t="s">
        <v>1003</v>
      </c>
      <c r="D62" s="97" t="str">
        <f>IF(L60="","",IF(L60="○","●","○"))</f>
        <v>●</v>
      </c>
      <c r="E62" s="98">
        <f>IF(N60="","",N60)</f>
        <v>2</v>
      </c>
      <c r="F62" s="99">
        <f>IF(M60="","",M60)</f>
        <v>6</v>
      </c>
      <c r="G62" s="99">
        <f>IF(O60="","",O60)</f>
      </c>
      <c r="H62" s="100" t="str">
        <f>IF(L61="","",IF(L61="○","●","○"))</f>
        <v>○</v>
      </c>
      <c r="I62" s="98">
        <f>IF(N61="","",N61)</f>
        <v>6</v>
      </c>
      <c r="J62" s="99">
        <f>IF(M61="","",M61)</f>
        <v>2</v>
      </c>
      <c r="K62" s="99">
        <f>IF(O61="","",O61)</f>
      </c>
      <c r="L62" s="559"/>
      <c r="M62" s="560"/>
      <c r="N62" s="560"/>
      <c r="O62" s="561"/>
      <c r="P62" s="92">
        <f>IF(D62="","",COUNTIF(D62:O62,"○"))</f>
        <v>1</v>
      </c>
      <c r="Q62" s="82">
        <f>IF(D62="","",COUNTIF(D62:O62,"●"))</f>
        <v>1</v>
      </c>
      <c r="R62" s="571">
        <f>IF(E62="","",(E62+I62)/(E62+F62+I62+J62)+P62)</f>
        <v>1.5</v>
      </c>
      <c r="S62" s="555"/>
      <c r="T62" s="570">
        <f>IF(R62="","",RANK(R62,R60:S62))</f>
        <v>2</v>
      </c>
      <c r="U62" s="570"/>
      <c r="V62" s="70"/>
      <c r="W62" s="427"/>
      <c r="X62" s="70"/>
      <c r="Y62" s="70"/>
      <c r="Z62" s="70"/>
      <c r="AA62" s="67"/>
      <c r="AB62" s="67"/>
      <c r="AC62" s="67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</row>
    <row r="63" spans="1:40" s="71" customFormat="1" ht="14.25" customHeight="1" thickTop="1">
      <c r="A63" s="66"/>
      <c r="B63" s="80"/>
      <c r="C63" s="80"/>
      <c r="D63" s="184"/>
      <c r="E63" s="185"/>
      <c r="F63" s="186"/>
      <c r="G63" s="186"/>
      <c r="H63" s="184"/>
      <c r="I63" s="185"/>
      <c r="J63" s="186"/>
      <c r="K63" s="186"/>
      <c r="L63" s="187"/>
      <c r="M63" s="187"/>
      <c r="N63" s="187"/>
      <c r="O63" s="187"/>
      <c r="P63" s="188"/>
      <c r="Q63" s="188"/>
      <c r="R63" s="189"/>
      <c r="S63" s="189"/>
      <c r="T63" s="188"/>
      <c r="U63" s="188"/>
      <c r="V63" s="70"/>
      <c r="W63" s="427"/>
      <c r="X63" s="70"/>
      <c r="Y63" s="70"/>
      <c r="Z63" s="70"/>
      <c r="AA63" s="67"/>
      <c r="AB63" s="67"/>
      <c r="AC63" s="67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</row>
    <row r="64" spans="1:35" s="62" customFormat="1" ht="17.25" customHeight="1">
      <c r="A64" s="157" t="s">
        <v>165</v>
      </c>
      <c r="B64" s="160"/>
      <c r="C64" s="161"/>
      <c r="W64" s="157" t="s">
        <v>173</v>
      </c>
      <c r="Y64" s="157"/>
      <c r="Z64" s="157"/>
      <c r="AA64" s="157"/>
      <c r="AB64" s="157"/>
      <c r="AC64" s="157"/>
      <c r="AI64" s="158"/>
    </row>
    <row r="65" spans="1:38" s="130" customFormat="1" ht="14.25" customHeight="1" thickBot="1">
      <c r="A65" s="728" t="s">
        <v>167</v>
      </c>
      <c r="B65" s="577" t="s">
        <v>1040</v>
      </c>
      <c r="C65" s="577" t="s">
        <v>1017</v>
      </c>
      <c r="D65" s="166"/>
      <c r="E65" s="95"/>
      <c r="F65" s="95"/>
      <c r="G65" s="95"/>
      <c r="W65" s="692">
        <v>2</v>
      </c>
      <c r="X65" s="577" t="s">
        <v>1032</v>
      </c>
      <c r="Y65" s="577"/>
      <c r="Z65" s="579"/>
      <c r="AA65" s="579"/>
      <c r="AB65" s="577" t="s">
        <v>992</v>
      </c>
      <c r="AC65" s="577"/>
      <c r="AD65" s="577"/>
      <c r="AE65" s="162"/>
      <c r="AF65" s="163"/>
      <c r="AI65" s="165"/>
      <c r="AK65" s="62"/>
      <c r="AL65" s="62"/>
    </row>
    <row r="66" spans="1:38" s="130" customFormat="1" ht="14.25" customHeight="1" thickBot="1" thickTop="1">
      <c r="A66" s="729"/>
      <c r="B66" s="578"/>
      <c r="C66" s="578"/>
      <c r="D66" s="285"/>
      <c r="E66" s="287"/>
      <c r="F66" s="287"/>
      <c r="G66" s="288"/>
      <c r="H66" s="289">
        <v>6</v>
      </c>
      <c r="I66" s="387"/>
      <c r="W66" s="693"/>
      <c r="X66" s="578"/>
      <c r="Y66" s="578"/>
      <c r="Z66" s="580"/>
      <c r="AA66" s="580"/>
      <c r="AB66" s="578"/>
      <c r="AC66" s="578"/>
      <c r="AD66" s="578"/>
      <c r="AE66" s="166"/>
      <c r="AF66" s="95"/>
      <c r="AG66" s="166">
        <v>1</v>
      </c>
      <c r="AH66" s="573" t="s">
        <v>1035</v>
      </c>
      <c r="AI66" s="574"/>
      <c r="AK66" s="167"/>
      <c r="AL66" s="167"/>
    </row>
    <row r="67" spans="1:38" s="130" customFormat="1" ht="14.25" customHeight="1" thickBot="1" thickTop="1">
      <c r="A67" s="728" t="s">
        <v>168</v>
      </c>
      <c r="B67" s="577" t="s">
        <v>1019</v>
      </c>
      <c r="C67" s="577" t="s">
        <v>1021</v>
      </c>
      <c r="D67" s="166"/>
      <c r="E67" s="95"/>
      <c r="H67" s="166">
        <v>1</v>
      </c>
      <c r="I67" s="95"/>
      <c r="J67" s="389"/>
      <c r="K67" s="95"/>
      <c r="W67" s="692">
        <v>15</v>
      </c>
      <c r="X67" s="577" t="s">
        <v>1034</v>
      </c>
      <c r="Y67" s="577"/>
      <c r="Z67" s="579"/>
      <c r="AA67" s="579"/>
      <c r="AB67" s="577" t="s">
        <v>985</v>
      </c>
      <c r="AC67" s="577"/>
      <c r="AD67" s="577"/>
      <c r="AE67" s="392"/>
      <c r="AF67" s="393"/>
      <c r="AG67" s="394">
        <v>6</v>
      </c>
      <c r="AH67" s="574"/>
      <c r="AI67" s="574"/>
      <c r="AK67" s="167"/>
      <c r="AL67" s="167"/>
    </row>
    <row r="68" spans="1:38" s="130" customFormat="1" ht="14.25" customHeight="1" thickBot="1" thickTop="1">
      <c r="A68" s="729"/>
      <c r="B68" s="578"/>
      <c r="C68" s="578"/>
      <c r="D68" s="179"/>
      <c r="E68" s="168"/>
      <c r="F68" s="387">
        <v>1</v>
      </c>
      <c r="G68" s="390"/>
      <c r="H68" s="166"/>
      <c r="J68" s="389"/>
      <c r="K68" s="95"/>
      <c r="W68" s="693"/>
      <c r="X68" s="578"/>
      <c r="Y68" s="578"/>
      <c r="Z68" s="580"/>
      <c r="AA68" s="580"/>
      <c r="AB68" s="578"/>
      <c r="AC68" s="578"/>
      <c r="AD68" s="578"/>
      <c r="AH68" s="95"/>
      <c r="AI68" s="165"/>
      <c r="AK68" s="167"/>
      <c r="AL68" s="167"/>
    </row>
    <row r="69" spans="1:38" s="130" customFormat="1" ht="14.25" customHeight="1" thickBot="1" thickTop="1">
      <c r="A69" s="728" t="s">
        <v>169</v>
      </c>
      <c r="B69" s="577" t="s">
        <v>1023</v>
      </c>
      <c r="C69" s="577" t="s">
        <v>992</v>
      </c>
      <c r="D69" s="392"/>
      <c r="E69" s="393"/>
      <c r="F69" s="130">
        <v>6</v>
      </c>
      <c r="G69" s="95"/>
      <c r="I69" s="95"/>
      <c r="J69" s="289">
        <v>6</v>
      </c>
      <c r="K69" s="387"/>
      <c r="L69" s="573" t="s">
        <v>1041</v>
      </c>
      <c r="M69" s="574"/>
      <c r="AK69" s="167"/>
      <c r="AL69" s="167"/>
    </row>
    <row r="70" spans="1:38" s="130" customFormat="1" ht="14.25" customHeight="1" thickTop="1">
      <c r="A70" s="729"/>
      <c r="B70" s="578"/>
      <c r="C70" s="578"/>
      <c r="F70" s="95"/>
      <c r="I70" s="129"/>
      <c r="J70" s="95">
        <v>4</v>
      </c>
      <c r="K70" s="95"/>
      <c r="L70" s="574"/>
      <c r="M70" s="574"/>
      <c r="W70" s="453" t="s">
        <v>166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 s="167"/>
      <c r="AL70" s="167"/>
    </row>
    <row r="71" spans="1:36" s="130" customFormat="1" ht="14.25" customHeight="1">
      <c r="A71" s="737" t="s">
        <v>170</v>
      </c>
      <c r="B71" s="577" t="s">
        <v>1024</v>
      </c>
      <c r="C71" s="577" t="s">
        <v>1026</v>
      </c>
      <c r="D71" s="166"/>
      <c r="G71" s="95"/>
      <c r="I71" s="129"/>
      <c r="W71" s="581">
        <v>9</v>
      </c>
      <c r="X71" s="577" t="s">
        <v>1023</v>
      </c>
      <c r="Y71" s="577"/>
      <c r="Z71" s="579"/>
      <c r="AA71" s="579"/>
      <c r="AB71" s="577" t="s">
        <v>992</v>
      </c>
      <c r="AC71" s="577"/>
      <c r="AD71" s="577"/>
      <c r="AE71" s="166"/>
      <c r="AF71" s="95"/>
      <c r="AI71" s="165"/>
      <c r="AJ71"/>
    </row>
    <row r="72" spans="1:36" s="130" customFormat="1" ht="14.25" customHeight="1" thickBot="1">
      <c r="A72" s="738"/>
      <c r="B72" s="578"/>
      <c r="C72" s="578"/>
      <c r="D72" s="179"/>
      <c r="E72" s="170"/>
      <c r="F72" s="170"/>
      <c r="G72" s="168"/>
      <c r="H72" s="387">
        <v>2</v>
      </c>
      <c r="I72" s="390"/>
      <c r="W72" s="562"/>
      <c r="X72" s="578"/>
      <c r="Y72" s="578"/>
      <c r="Z72" s="580"/>
      <c r="AA72" s="580"/>
      <c r="AB72" s="578"/>
      <c r="AC72" s="578"/>
      <c r="AD72" s="578"/>
      <c r="AE72" s="179"/>
      <c r="AF72" s="168"/>
      <c r="AG72" s="387">
        <v>3</v>
      </c>
      <c r="AH72" s="387"/>
      <c r="AI72" s="573" t="s">
        <v>1029</v>
      </c>
      <c r="AJ72" s="574"/>
    </row>
    <row r="73" spans="1:36" ht="14.25" customHeight="1" thickBot="1" thickTop="1">
      <c r="A73" s="737" t="s">
        <v>171</v>
      </c>
      <c r="B73" s="577" t="s">
        <v>1028</v>
      </c>
      <c r="C73" s="577" t="s">
        <v>992</v>
      </c>
      <c r="D73" s="392"/>
      <c r="E73" s="400"/>
      <c r="F73" s="400"/>
      <c r="G73" s="393"/>
      <c r="H73" s="130">
        <v>6</v>
      </c>
      <c r="W73" s="730">
        <v>14</v>
      </c>
      <c r="X73" s="577" t="s">
        <v>1025</v>
      </c>
      <c r="Y73" s="577"/>
      <c r="Z73" s="579"/>
      <c r="AA73" s="579"/>
      <c r="AB73" s="577" t="s">
        <v>1026</v>
      </c>
      <c r="AC73" s="577"/>
      <c r="AD73" s="577"/>
      <c r="AE73" s="392"/>
      <c r="AF73" s="393"/>
      <c r="AG73" s="130">
        <v>6</v>
      </c>
      <c r="AI73" s="574"/>
      <c r="AJ73" s="574"/>
    </row>
    <row r="74" spans="1:35" ht="14.25" customHeight="1" thickTop="1">
      <c r="A74" s="738"/>
      <c r="B74" s="578"/>
      <c r="C74" s="578"/>
      <c r="D74" s="130"/>
      <c r="G74" s="130"/>
      <c r="H74" s="130"/>
      <c r="W74" s="731"/>
      <c r="X74" s="578"/>
      <c r="Y74" s="578"/>
      <c r="Z74" s="580"/>
      <c r="AA74" s="580"/>
      <c r="AB74" s="578"/>
      <c r="AC74" s="578"/>
      <c r="AD74" s="578"/>
      <c r="AH74" s="95"/>
      <c r="AI74" s="165"/>
    </row>
    <row r="75" spans="1:40" s="71" customFormat="1" ht="14.25" customHeight="1">
      <c r="A75" s="66"/>
      <c r="B75" s="80"/>
      <c r="C75" s="80"/>
      <c r="D75" s="184"/>
      <c r="E75" s="185"/>
      <c r="F75" s="186"/>
      <c r="G75" s="186"/>
      <c r="H75" s="184"/>
      <c r="I75" s="185"/>
      <c r="J75" s="186"/>
      <c r="K75" s="186"/>
      <c r="L75" s="187"/>
      <c r="M75" s="187"/>
      <c r="N75" s="187"/>
      <c r="O75" s="187"/>
      <c r="P75" s="188"/>
      <c r="Q75" s="188"/>
      <c r="R75" s="189"/>
      <c r="S75" s="189"/>
      <c r="T75" s="188"/>
      <c r="U75" s="188"/>
      <c r="V75" s="70"/>
      <c r="W75" s="427"/>
      <c r="X75" s="70"/>
      <c r="Y75" s="70"/>
      <c r="Z75" s="70"/>
      <c r="AA75" s="67"/>
      <c r="AB75" s="67"/>
      <c r="AC75" s="67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</row>
    <row r="76" spans="1:40" s="71" customFormat="1" ht="14.25">
      <c r="A76" s="67" t="s">
        <v>176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444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70"/>
      <c r="AJ76" s="70"/>
      <c r="AK76" s="70"/>
      <c r="AL76" s="70"/>
      <c r="AM76" s="70"/>
      <c r="AN76" s="70"/>
    </row>
    <row r="77" ht="19.5" customHeight="1">
      <c r="A77" s="67"/>
    </row>
    <row r="78" spans="1:40" s="71" customFormat="1" ht="28.5">
      <c r="A78" s="72" t="s">
        <v>177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4">
        <v>3</v>
      </c>
      <c r="O78" s="75"/>
      <c r="P78" s="76"/>
      <c r="Q78" s="76"/>
      <c r="R78" s="76"/>
      <c r="S78" s="76"/>
      <c r="T78" s="76"/>
      <c r="U78" s="76"/>
      <c r="V78" s="77"/>
      <c r="W78" s="445"/>
      <c r="X78" s="77"/>
      <c r="Y78" s="77"/>
      <c r="Z78" s="77"/>
      <c r="AA78" s="77"/>
      <c r="AB78" s="77"/>
      <c r="AC78" s="77"/>
      <c r="AD78" s="78"/>
      <c r="AE78" s="77"/>
      <c r="AF78" s="77"/>
      <c r="AG78" s="77"/>
      <c r="AH78" s="77"/>
      <c r="AI78" s="77"/>
      <c r="AJ78" s="77"/>
      <c r="AK78" s="77"/>
      <c r="AL78" s="77"/>
      <c r="AM78" s="77"/>
      <c r="AN78" s="79"/>
    </row>
    <row r="79" spans="11:40" s="71" customFormat="1" ht="21" customHeight="1">
      <c r="K79" s="80"/>
      <c r="L79" s="80"/>
      <c r="M79" s="80"/>
      <c r="N79" s="688"/>
      <c r="O79" s="688"/>
      <c r="P79" s="688"/>
      <c r="Q79" s="688"/>
      <c r="R79" s="688"/>
      <c r="S79" s="687"/>
      <c r="T79" s="688"/>
      <c r="U79" s="688"/>
      <c r="V79" s="70"/>
      <c r="W79" s="427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</row>
    <row r="80" spans="1:39" s="71" customFormat="1" ht="21" customHeight="1">
      <c r="A80" s="81"/>
      <c r="B80" s="642" t="s">
        <v>178</v>
      </c>
      <c r="C80" s="643"/>
      <c r="D80" s="686" t="s">
        <v>325</v>
      </c>
      <c r="E80" s="564"/>
      <c r="F80" s="564"/>
      <c r="G80" s="570"/>
      <c r="H80" s="564" t="s">
        <v>326</v>
      </c>
      <c r="I80" s="564"/>
      <c r="J80" s="564"/>
      <c r="K80" s="570"/>
      <c r="L80" s="570" t="s">
        <v>327</v>
      </c>
      <c r="M80" s="570"/>
      <c r="N80" s="570"/>
      <c r="O80" s="570"/>
      <c r="P80" s="628" t="s">
        <v>158</v>
      </c>
      <c r="Q80" s="628"/>
      <c r="R80" s="617" t="s">
        <v>159</v>
      </c>
      <c r="S80" s="618"/>
      <c r="T80" s="628" t="s">
        <v>160</v>
      </c>
      <c r="U80" s="628"/>
      <c r="W80" s="446"/>
      <c r="Z80" s="66"/>
      <c r="AA80" s="66"/>
      <c r="AB80" s="66"/>
      <c r="AC80" s="258"/>
      <c r="AD80" s="318"/>
      <c r="AE80" s="258"/>
      <c r="AF80" s="316"/>
      <c r="AG80" s="319"/>
      <c r="AH80" s="258"/>
      <c r="AI80" s="70"/>
      <c r="AJ80" s="70"/>
      <c r="AK80" s="70"/>
      <c r="AL80" s="70"/>
      <c r="AM80" s="70"/>
    </row>
    <row r="81" spans="1:39" s="71" customFormat="1" ht="21" customHeight="1" thickBot="1">
      <c r="A81" s="81">
        <v>1</v>
      </c>
      <c r="B81" s="85" t="s">
        <v>950</v>
      </c>
      <c r="C81" s="85" t="s">
        <v>329</v>
      </c>
      <c r="D81" s="554"/>
      <c r="E81" s="560"/>
      <c r="F81" s="560"/>
      <c r="G81" s="561"/>
      <c r="H81" s="86" t="str">
        <f>IF(I81="","",IF(I81&gt;J81,"○","●"))</f>
        <v>○</v>
      </c>
      <c r="I81" s="87">
        <v>6</v>
      </c>
      <c r="J81" s="88">
        <v>0</v>
      </c>
      <c r="K81" s="89"/>
      <c r="L81" s="86" t="str">
        <f>IF(M81="","",IF(M81&gt;N81,"○","●"))</f>
        <v>○</v>
      </c>
      <c r="M81" s="90">
        <v>6</v>
      </c>
      <c r="N81" s="91">
        <v>1</v>
      </c>
      <c r="O81" s="89"/>
      <c r="P81" s="92">
        <f>IF(H81="","",COUNTIF(D81:O81,"○"))</f>
        <v>2</v>
      </c>
      <c r="Q81" s="82">
        <f>IF(H81="","",COUNTIF(D81:O81,"●"))</f>
        <v>0</v>
      </c>
      <c r="R81" s="571">
        <f>IF(I81="","",(I81+M81)/(I81+J81+M81+N81)+P81)</f>
        <v>2.9230769230769234</v>
      </c>
      <c r="S81" s="555"/>
      <c r="T81" s="570">
        <f>IF(R81="","",RANK(R81,R81:S83))</f>
        <v>1</v>
      </c>
      <c r="U81" s="570"/>
      <c r="V81" s="102"/>
      <c r="W81" s="427" t="s">
        <v>328</v>
      </c>
      <c r="Y81" s="67"/>
      <c r="Z81" s="258"/>
      <c r="AA81" s="318"/>
      <c r="AB81" s="258"/>
      <c r="AC81" s="307"/>
      <c r="AD81" s="307"/>
      <c r="AE81" s="316"/>
      <c r="AF81" s="316"/>
      <c r="AG81" s="319"/>
      <c r="AH81" s="258"/>
      <c r="AI81" s="70"/>
      <c r="AJ81" s="70"/>
      <c r="AK81" s="95"/>
      <c r="AL81" s="70"/>
      <c r="AM81" s="70"/>
    </row>
    <row r="82" spans="1:39" s="71" customFormat="1" ht="21" customHeight="1" thickBot="1" thickTop="1">
      <c r="A82" s="81">
        <v>2</v>
      </c>
      <c r="B82" s="85" t="s">
        <v>330</v>
      </c>
      <c r="C82" s="85" t="s">
        <v>257</v>
      </c>
      <c r="D82" s="97" t="str">
        <f>IF(H81="","",IF(H81="○","●","○"))</f>
        <v>●</v>
      </c>
      <c r="E82" s="98">
        <f>IF(J81="","",J81)</f>
        <v>0</v>
      </c>
      <c r="F82" s="99">
        <f>IF(I81="","",I81)</f>
        <v>6</v>
      </c>
      <c r="G82" s="99">
        <f>IF(K81="","",K81)</f>
      </c>
      <c r="H82" s="559"/>
      <c r="I82" s="560"/>
      <c r="J82" s="560"/>
      <c r="K82" s="561"/>
      <c r="L82" s="100" t="str">
        <f>IF(M82="","",IF(M82&gt;N82,"○","●"))</f>
        <v>●</v>
      </c>
      <c r="M82" s="87">
        <v>3</v>
      </c>
      <c r="N82" s="88">
        <v>6</v>
      </c>
      <c r="O82" s="101"/>
      <c r="P82" s="92">
        <f>IF(D82="","",COUNTIF(D82:O82,"○"))</f>
        <v>0</v>
      </c>
      <c r="Q82" s="82">
        <f>IF(D82="","",COUNTIF(D82:O82,"●"))</f>
        <v>2</v>
      </c>
      <c r="R82" s="571">
        <f>IF(E82="","",(E82+M82)/(E82+F82+M82+N82)+P82)</f>
        <v>0.2</v>
      </c>
      <c r="S82" s="555"/>
      <c r="T82" s="570">
        <f>IF(R82="","",RANK(R82,R81:S83))</f>
        <v>3</v>
      </c>
      <c r="U82" s="570"/>
      <c r="V82" s="285"/>
      <c r="W82" s="458"/>
      <c r="X82" s="286"/>
      <c r="Y82" s="287"/>
      <c r="Z82" s="320"/>
      <c r="AA82" s="321"/>
      <c r="AB82" s="322">
        <v>6</v>
      </c>
      <c r="AC82" s="323"/>
      <c r="AD82" s="258"/>
      <c r="AE82" s="316"/>
      <c r="AF82" s="307"/>
      <c r="AG82" s="307"/>
      <c r="AH82" s="307"/>
      <c r="AI82" s="95"/>
      <c r="AJ82" s="95"/>
      <c r="AK82" s="95"/>
      <c r="AL82" s="95"/>
      <c r="AM82" s="95"/>
    </row>
    <row r="83" spans="1:39" s="71" customFormat="1" ht="21" customHeight="1" thickBot="1" thickTop="1">
      <c r="A83" s="103">
        <v>3</v>
      </c>
      <c r="B83" s="104" t="s">
        <v>331</v>
      </c>
      <c r="C83" s="105" t="s">
        <v>332</v>
      </c>
      <c r="D83" s="97" t="str">
        <f>IF(L81="","",IF(L81="○","●","○"))</f>
        <v>●</v>
      </c>
      <c r="E83" s="98">
        <f>IF(N81="","",N81)</f>
        <v>1</v>
      </c>
      <c r="F83" s="99">
        <f>IF(M81="","",M81)</f>
        <v>6</v>
      </c>
      <c r="G83" s="99">
        <f>IF(O81="","",O81)</f>
      </c>
      <c r="H83" s="100" t="str">
        <f>IF(L82="","",IF(L82="○","●","○"))</f>
        <v>○</v>
      </c>
      <c r="I83" s="98">
        <f>IF(N82="","",N82)</f>
        <v>6</v>
      </c>
      <c r="J83" s="99">
        <f>IF(M82="","",M82)</f>
        <v>3</v>
      </c>
      <c r="K83" s="99">
        <f>IF(O82="","",O82)</f>
      </c>
      <c r="L83" s="559"/>
      <c r="M83" s="560"/>
      <c r="N83" s="560"/>
      <c r="O83" s="561"/>
      <c r="P83" s="92">
        <f>IF(D83="","",COUNTIF(D83:O83,"○"))</f>
        <v>1</v>
      </c>
      <c r="Q83" s="82">
        <f>IF(D83="","",COUNTIF(D83:O83,"●"))</f>
        <v>1</v>
      </c>
      <c r="R83" s="571">
        <f>IF(E83="","",(E83+I83)/(E83+F83+I83+J83)+P83)</f>
        <v>1.4375</v>
      </c>
      <c r="S83" s="555"/>
      <c r="T83" s="570">
        <f>IF(R83="","",RANK(R83,R81:S83))</f>
        <v>2</v>
      </c>
      <c r="U83" s="570"/>
      <c r="V83" s="70"/>
      <c r="W83" s="446"/>
      <c r="Y83" s="70"/>
      <c r="Z83" s="258"/>
      <c r="AA83" s="324"/>
      <c r="AB83" s="316">
        <v>4</v>
      </c>
      <c r="AC83" s="258"/>
      <c r="AD83" s="382"/>
      <c r="AE83" s="316"/>
      <c r="AF83" s="316"/>
      <c r="AG83" s="258"/>
      <c r="AH83" s="258"/>
      <c r="AI83" s="70"/>
      <c r="AJ83" s="70"/>
      <c r="AK83" s="70"/>
      <c r="AL83" s="70"/>
      <c r="AM83" s="70"/>
    </row>
    <row r="84" spans="1:39" s="71" customFormat="1" ht="21" customHeight="1" thickTop="1">
      <c r="A84" s="121"/>
      <c r="B84" s="538" t="s">
        <v>175</v>
      </c>
      <c r="C84" s="539"/>
      <c r="D84" s="685" t="s">
        <v>333</v>
      </c>
      <c r="E84" s="659"/>
      <c r="F84" s="659"/>
      <c r="G84" s="667"/>
      <c r="H84" s="659" t="s">
        <v>334</v>
      </c>
      <c r="I84" s="659"/>
      <c r="J84" s="659"/>
      <c r="K84" s="667"/>
      <c r="L84" s="667" t="s">
        <v>335</v>
      </c>
      <c r="M84" s="667"/>
      <c r="N84" s="667"/>
      <c r="O84" s="667"/>
      <c r="P84" s="639" t="s">
        <v>158</v>
      </c>
      <c r="Q84" s="639"/>
      <c r="R84" s="631" t="s">
        <v>159</v>
      </c>
      <c r="S84" s="632"/>
      <c r="T84" s="639" t="s">
        <v>160</v>
      </c>
      <c r="U84" s="639"/>
      <c r="W84" s="446"/>
      <c r="Z84" s="66"/>
      <c r="AA84" s="324"/>
      <c r="AB84" s="258"/>
      <c r="AC84" s="258"/>
      <c r="AD84" s="383"/>
      <c r="AE84" s="258"/>
      <c r="AF84" s="316"/>
      <c r="AG84" s="319"/>
      <c r="AH84" s="258"/>
      <c r="AI84" s="70"/>
      <c r="AJ84" s="70"/>
      <c r="AK84" s="70"/>
      <c r="AL84" s="70"/>
      <c r="AM84" s="70"/>
    </row>
    <row r="85" spans="1:39" s="71" customFormat="1" ht="21" customHeight="1">
      <c r="A85" s="81">
        <v>4</v>
      </c>
      <c r="B85" s="85" t="s">
        <v>336</v>
      </c>
      <c r="C85" s="85" t="s">
        <v>257</v>
      </c>
      <c r="D85" s="554"/>
      <c r="E85" s="560"/>
      <c r="F85" s="560"/>
      <c r="G85" s="561"/>
      <c r="H85" s="86" t="str">
        <f>IF(I85="","",IF(I85&gt;J85,"○","●"))</f>
        <v>○</v>
      </c>
      <c r="I85" s="87">
        <v>6</v>
      </c>
      <c r="J85" s="88">
        <v>2</v>
      </c>
      <c r="K85" s="89"/>
      <c r="L85" s="86" t="str">
        <f>IF(M85="","",IF(M85&gt;N85,"○","●"))</f>
        <v>●</v>
      </c>
      <c r="M85" s="90">
        <v>3</v>
      </c>
      <c r="N85" s="91">
        <v>6</v>
      </c>
      <c r="O85" s="89"/>
      <c r="P85" s="92">
        <f>IF(H85="","",COUNTIF(D85:O85,"○"))</f>
        <v>1</v>
      </c>
      <c r="Q85" s="82">
        <f>IF(H85="","",COUNTIF(D85:O85,"●"))</f>
        <v>1</v>
      </c>
      <c r="R85" s="571">
        <f>IF(I85="","",(I85+M85)/(I85+J85+M85+N85)+P85)</f>
        <v>1.5294117647058822</v>
      </c>
      <c r="S85" s="555"/>
      <c r="T85" s="570">
        <f>IF(R85="","",RANK(R85,R85:S87))</f>
        <v>2</v>
      </c>
      <c r="U85" s="570"/>
      <c r="V85" s="70"/>
      <c r="W85" s="427" t="s">
        <v>338</v>
      </c>
      <c r="Y85" s="70"/>
      <c r="Z85" s="258"/>
      <c r="AA85" s="326"/>
      <c r="AB85" s="307"/>
      <c r="AC85" s="258"/>
      <c r="AD85" s="382"/>
      <c r="AE85" s="316"/>
      <c r="AF85" s="258"/>
      <c r="AG85" s="319"/>
      <c r="AH85" s="258"/>
      <c r="AI85" s="70"/>
      <c r="AJ85" s="70"/>
      <c r="AK85" s="70"/>
      <c r="AL85" s="70"/>
      <c r="AM85" s="70"/>
    </row>
    <row r="86" spans="1:39" s="71" customFormat="1" ht="21" customHeight="1">
      <c r="A86" s="81">
        <v>5</v>
      </c>
      <c r="B86" s="85" t="s">
        <v>337</v>
      </c>
      <c r="C86" s="85" t="s">
        <v>306</v>
      </c>
      <c r="D86" s="97" t="str">
        <f>IF(H85="","",IF(H85="○","●","○"))</f>
        <v>●</v>
      </c>
      <c r="E86" s="98">
        <f>IF(J85="","",J85)</f>
        <v>2</v>
      </c>
      <c r="F86" s="99">
        <f>IF(I85="","",I85)</f>
        <v>6</v>
      </c>
      <c r="G86" s="99">
        <f>IF(K85="","",K85)</f>
      </c>
      <c r="H86" s="559"/>
      <c r="I86" s="560"/>
      <c r="J86" s="560"/>
      <c r="K86" s="561"/>
      <c r="L86" s="100" t="str">
        <f>IF(M86="","",IF(M86&gt;N86,"○","●"))</f>
        <v>●</v>
      </c>
      <c r="M86" s="87">
        <v>2</v>
      </c>
      <c r="N86" s="88">
        <v>6</v>
      </c>
      <c r="O86" s="101"/>
      <c r="P86" s="92">
        <f>IF(D86="","",COUNTIF(D86:O86,"○"))</f>
        <v>0</v>
      </c>
      <c r="Q86" s="82">
        <f>IF(D86="","",COUNTIF(D86:O86,"●"))</f>
        <v>2</v>
      </c>
      <c r="R86" s="571">
        <f>IF(E86="","",(E86+M86)/(E86+F86+M86+N86)+P86)</f>
        <v>0.25</v>
      </c>
      <c r="S86" s="555"/>
      <c r="T86" s="570">
        <f>IF(R86="","",RANK(R86,R85:S87))</f>
        <v>3</v>
      </c>
      <c r="U86" s="570"/>
      <c r="V86" s="179"/>
      <c r="W86" s="459"/>
      <c r="X86" s="113"/>
      <c r="Y86" s="168"/>
      <c r="Z86" s="307"/>
      <c r="AA86" s="327"/>
      <c r="AB86" s="66"/>
      <c r="AC86" s="258"/>
      <c r="AD86" s="382"/>
      <c r="AE86" s="316"/>
      <c r="AF86" s="258"/>
      <c r="AG86" s="319"/>
      <c r="AH86" s="258"/>
      <c r="AI86" s="70"/>
      <c r="AJ86" s="70"/>
      <c r="AK86" s="70"/>
      <c r="AL86" s="70"/>
      <c r="AM86" s="70"/>
    </row>
    <row r="87" spans="1:39" s="71" customFormat="1" ht="21" customHeight="1" thickBot="1">
      <c r="A87" s="103">
        <v>6</v>
      </c>
      <c r="B87" s="104" t="s">
        <v>338</v>
      </c>
      <c r="C87" s="105" t="s">
        <v>285</v>
      </c>
      <c r="D87" s="97" t="str">
        <f>IF(L85="","",IF(L85="○","●","○"))</f>
        <v>○</v>
      </c>
      <c r="E87" s="98">
        <f>IF(N85="","",N85)</f>
        <v>6</v>
      </c>
      <c r="F87" s="99">
        <f>IF(M85="","",M85)</f>
        <v>3</v>
      </c>
      <c r="G87" s="99">
        <f>IF(O85="","",O85)</f>
      </c>
      <c r="H87" s="100" t="str">
        <f>IF(L86="","",IF(L86="○","●","○"))</f>
        <v>○</v>
      </c>
      <c r="I87" s="98">
        <f>IF(N86="","",N86)</f>
        <v>6</v>
      </c>
      <c r="J87" s="99">
        <f>IF(M86="","",M86)</f>
        <v>2</v>
      </c>
      <c r="K87" s="99">
        <f>IF(O86="","",O86)</f>
      </c>
      <c r="L87" s="559"/>
      <c r="M87" s="560"/>
      <c r="N87" s="560"/>
      <c r="O87" s="561"/>
      <c r="P87" s="92">
        <f>IF(D87="","",COUNTIF(D87:O87,"○"))</f>
        <v>2</v>
      </c>
      <c r="Q87" s="82">
        <f>IF(D87="","",COUNTIF(D87:O87,"●"))</f>
        <v>0</v>
      </c>
      <c r="R87" s="571">
        <f>IF(E87="","",(E87+I87)/(E87+F87+I87+J87)+P87)</f>
        <v>2.7058823529411766</v>
      </c>
      <c r="S87" s="555"/>
      <c r="T87" s="570">
        <f>IF(R87="","",RANK(R87,R85:S87))</f>
        <v>1</v>
      </c>
      <c r="U87" s="570"/>
      <c r="V87" s="102"/>
      <c r="W87" s="446"/>
      <c r="Y87" s="117"/>
      <c r="Z87" s="200">
        <v>1</v>
      </c>
      <c r="AA87" s="324"/>
      <c r="AB87" s="258"/>
      <c r="AC87" s="258"/>
      <c r="AD87" s="382"/>
      <c r="AE87" s="316"/>
      <c r="AF87" s="258"/>
      <c r="AG87" s="307"/>
      <c r="AH87" s="307"/>
      <c r="AI87" s="95"/>
      <c r="AJ87" s="70"/>
      <c r="AK87" s="95"/>
      <c r="AL87" s="95"/>
      <c r="AM87" s="95"/>
    </row>
    <row r="88" spans="1:40" s="71" customFormat="1" ht="21" customHeight="1" thickBot="1" thickTop="1">
      <c r="A88" s="121"/>
      <c r="B88" s="538" t="s">
        <v>162</v>
      </c>
      <c r="C88" s="539"/>
      <c r="D88" s="685" t="s">
        <v>339</v>
      </c>
      <c r="E88" s="659"/>
      <c r="F88" s="659"/>
      <c r="G88" s="667"/>
      <c r="H88" s="659" t="s">
        <v>323</v>
      </c>
      <c r="I88" s="659"/>
      <c r="J88" s="659"/>
      <c r="K88" s="667"/>
      <c r="L88" s="667" t="s">
        <v>340</v>
      </c>
      <c r="M88" s="667"/>
      <c r="N88" s="667"/>
      <c r="O88" s="667"/>
      <c r="P88" s="639" t="s">
        <v>158</v>
      </c>
      <c r="Q88" s="639"/>
      <c r="R88" s="631" t="s">
        <v>159</v>
      </c>
      <c r="S88" s="632"/>
      <c r="T88" s="639" t="s">
        <v>160</v>
      </c>
      <c r="U88" s="639"/>
      <c r="V88" s="123"/>
      <c r="W88" s="446"/>
      <c r="Y88" s="291"/>
      <c r="Z88" s="313">
        <v>6</v>
      </c>
      <c r="AA88" s="328"/>
      <c r="AB88" s="258"/>
      <c r="AC88" s="258"/>
      <c r="AD88" s="356">
        <v>6</v>
      </c>
      <c r="AE88" s="358"/>
      <c r="AF88" s="258"/>
      <c r="AG88" s="66"/>
      <c r="AH88" s="258"/>
      <c r="AI88" s="70"/>
      <c r="AJ88" s="70"/>
      <c r="AK88" s="70"/>
      <c r="AL88" s="70"/>
      <c r="AM88" s="70"/>
      <c r="AN88" s="70"/>
    </row>
    <row r="89" spans="1:39" s="71" customFormat="1" ht="21" customHeight="1" thickBot="1" thickTop="1">
      <c r="A89" s="81">
        <v>7</v>
      </c>
      <c r="B89" s="85" t="s">
        <v>341</v>
      </c>
      <c r="C89" s="473" t="s">
        <v>310</v>
      </c>
      <c r="D89" s="554"/>
      <c r="E89" s="560"/>
      <c r="F89" s="560"/>
      <c r="G89" s="561"/>
      <c r="H89" s="86" t="str">
        <f>IF(I89="","",IF(I89&gt;J89,"○","●"))</f>
        <v>○</v>
      </c>
      <c r="I89" s="87">
        <v>7</v>
      </c>
      <c r="J89" s="88">
        <v>5</v>
      </c>
      <c r="K89" s="89"/>
      <c r="L89" s="86" t="str">
        <f>IF(M89="","",IF(M89&gt;N89,"○","●"))</f>
        <v>○</v>
      </c>
      <c r="M89" s="90">
        <v>6</v>
      </c>
      <c r="N89" s="91">
        <v>2</v>
      </c>
      <c r="O89" s="89"/>
      <c r="P89" s="92">
        <f>IF(H89="","",COUNTIF(D89:O89,"○"))</f>
        <v>2</v>
      </c>
      <c r="Q89" s="82">
        <f>IF(H89="","",COUNTIF(D89:O89,"●"))</f>
        <v>0</v>
      </c>
      <c r="R89" s="571">
        <f>IF(I89="","",(I89+M89)/(I89+J89+M89+N89)+P89)</f>
        <v>2.65</v>
      </c>
      <c r="S89" s="555"/>
      <c r="T89" s="570">
        <f>IF(R89="","",RANK(R89,R89:S91))</f>
        <v>1</v>
      </c>
      <c r="U89" s="570"/>
      <c r="V89" s="292"/>
      <c r="W89" s="460"/>
      <c r="X89" s="293"/>
      <c r="Y89" s="294"/>
      <c r="Z89" s="258"/>
      <c r="AA89" s="258"/>
      <c r="AB89" s="258"/>
      <c r="AC89" s="324"/>
      <c r="AD89" s="316">
        <v>1</v>
      </c>
      <c r="AE89" s="258"/>
      <c r="AF89" s="382"/>
      <c r="AG89" s="66"/>
      <c r="AH89" s="258"/>
      <c r="AI89" s="70"/>
      <c r="AJ89" s="70"/>
      <c r="AK89" s="70"/>
      <c r="AL89" s="70"/>
      <c r="AM89" s="70"/>
    </row>
    <row r="90" spans="1:39" s="71" customFormat="1" ht="21" customHeight="1" thickTop="1">
      <c r="A90" s="81">
        <v>8</v>
      </c>
      <c r="B90" s="85" t="s">
        <v>941</v>
      </c>
      <c r="C90" s="85" t="s">
        <v>940</v>
      </c>
      <c r="D90" s="97" t="str">
        <f>IF(H89="","",IF(H89="○","●","○"))</f>
        <v>●</v>
      </c>
      <c r="E90" s="98">
        <f>IF(J89="","",J89)</f>
        <v>5</v>
      </c>
      <c r="F90" s="99">
        <f>IF(I89="","",I89)</f>
        <v>7</v>
      </c>
      <c r="G90" s="99">
        <f>IF(K89="","",K89)</f>
      </c>
      <c r="H90" s="559"/>
      <c r="I90" s="560"/>
      <c r="J90" s="560"/>
      <c r="K90" s="561"/>
      <c r="L90" s="100" t="str">
        <f>IF(M90="","",IF(M90&gt;N90,"○","●"))</f>
        <v>●</v>
      </c>
      <c r="M90" s="87">
        <v>4</v>
      </c>
      <c r="N90" s="88">
        <v>6</v>
      </c>
      <c r="O90" s="101"/>
      <c r="P90" s="92">
        <f>IF(D90="","",COUNTIF(D90:O90,"○"))</f>
        <v>0</v>
      </c>
      <c r="Q90" s="82">
        <f>IF(D90="","",COUNTIF(D90:O90,"●"))</f>
        <v>2</v>
      </c>
      <c r="R90" s="571">
        <f>IF(E90="","",(E90+M90)/(E90+F90+M90+N90)+P90)</f>
        <v>0.4090909090909091</v>
      </c>
      <c r="S90" s="555"/>
      <c r="T90" s="570">
        <f>IF(R90="","",RANK(R90,R89:S91))</f>
        <v>3</v>
      </c>
      <c r="U90" s="570"/>
      <c r="V90" s="70"/>
      <c r="W90" s="427" t="s">
        <v>341</v>
      </c>
      <c r="Y90" s="70"/>
      <c r="Z90" s="258"/>
      <c r="AA90" s="258"/>
      <c r="AB90" s="258"/>
      <c r="AC90" s="324"/>
      <c r="AD90" s="258"/>
      <c r="AE90" s="258"/>
      <c r="AF90" s="382"/>
      <c r="AG90" s="66"/>
      <c r="AH90" s="258"/>
      <c r="AI90" s="70"/>
      <c r="AJ90" s="70"/>
      <c r="AK90" s="70"/>
      <c r="AL90" s="70"/>
      <c r="AM90" s="70"/>
    </row>
    <row r="91" spans="1:39" s="71" customFormat="1" ht="21" customHeight="1" thickBot="1">
      <c r="A91" s="103">
        <v>9</v>
      </c>
      <c r="B91" s="104" t="s">
        <v>343</v>
      </c>
      <c r="C91" s="105" t="s">
        <v>344</v>
      </c>
      <c r="D91" s="97" t="str">
        <f>IF(L89="","",IF(L89="○","●","○"))</f>
        <v>●</v>
      </c>
      <c r="E91" s="98">
        <f>IF(N89="","",N89)</f>
        <v>2</v>
      </c>
      <c r="F91" s="99">
        <f>IF(M89="","",M89)</f>
        <v>6</v>
      </c>
      <c r="G91" s="99">
        <f>IF(O89="","",O89)</f>
      </c>
      <c r="H91" s="100" t="str">
        <f>IF(L90="","",IF(L90="○","●","○"))</f>
        <v>○</v>
      </c>
      <c r="I91" s="98">
        <f>IF(N90="","",N90)</f>
        <v>6</v>
      </c>
      <c r="J91" s="99">
        <f>IF(M90="","",M90)</f>
        <v>4</v>
      </c>
      <c r="K91" s="99">
        <f>IF(O90="","",O90)</f>
      </c>
      <c r="L91" s="559"/>
      <c r="M91" s="560"/>
      <c r="N91" s="560"/>
      <c r="O91" s="561"/>
      <c r="P91" s="92">
        <f>IF(D91="","",COUNTIF(D91:O91,"○"))</f>
        <v>1</v>
      </c>
      <c r="Q91" s="82">
        <f>IF(D91="","",COUNTIF(D91:O91,"●"))</f>
        <v>1</v>
      </c>
      <c r="R91" s="571">
        <f>IF(E91="","",(E91+I91)/(E91+F91+I91+J91)+P91)</f>
        <v>1.4444444444444444</v>
      </c>
      <c r="S91" s="555"/>
      <c r="T91" s="570">
        <f>IF(R91="","",RANK(R91,R89:S91))</f>
        <v>2</v>
      </c>
      <c r="U91" s="570"/>
      <c r="W91" s="446"/>
      <c r="Z91" s="258"/>
      <c r="AA91" s="258"/>
      <c r="AB91" s="258"/>
      <c r="AC91" s="324"/>
      <c r="AD91" s="258"/>
      <c r="AE91" s="319"/>
      <c r="AF91" s="382"/>
      <c r="AG91" s="66"/>
      <c r="AH91" s="258"/>
      <c r="AI91" s="70"/>
      <c r="AJ91" s="70"/>
      <c r="AK91" s="70"/>
      <c r="AL91" s="70"/>
      <c r="AM91" s="70"/>
    </row>
    <row r="92" spans="1:40" s="71" customFormat="1" ht="21" customHeight="1" thickTop="1">
      <c r="A92" s="121"/>
      <c r="B92" s="538" t="s">
        <v>179</v>
      </c>
      <c r="C92" s="539"/>
      <c r="D92" s="685" t="s">
        <v>345</v>
      </c>
      <c r="E92" s="659"/>
      <c r="F92" s="659"/>
      <c r="G92" s="667"/>
      <c r="H92" s="659" t="s">
        <v>346</v>
      </c>
      <c r="I92" s="659"/>
      <c r="J92" s="659"/>
      <c r="K92" s="667"/>
      <c r="L92" s="667" t="s">
        <v>347</v>
      </c>
      <c r="M92" s="667"/>
      <c r="N92" s="667"/>
      <c r="O92" s="667"/>
      <c r="P92" s="639" t="s">
        <v>158</v>
      </c>
      <c r="Q92" s="639"/>
      <c r="R92" s="631" t="s">
        <v>159</v>
      </c>
      <c r="S92" s="632"/>
      <c r="T92" s="639" t="s">
        <v>160</v>
      </c>
      <c r="U92" s="639"/>
      <c r="W92" s="446"/>
      <c r="Z92" s="66"/>
      <c r="AA92" s="66"/>
      <c r="AB92" s="66"/>
      <c r="AC92" s="315"/>
      <c r="AD92" s="258"/>
      <c r="AE92" s="258"/>
      <c r="AF92" s="382"/>
      <c r="AG92" s="66"/>
      <c r="AH92" s="258"/>
      <c r="AI92" s="70"/>
      <c r="AJ92" s="70"/>
      <c r="AK92" s="70"/>
      <c r="AL92" s="70"/>
      <c r="AM92" s="70"/>
      <c r="AN92" s="70"/>
    </row>
    <row r="93" spans="1:40" s="71" customFormat="1" ht="21" customHeight="1" thickBot="1">
      <c r="A93" s="81">
        <v>10</v>
      </c>
      <c r="B93" s="85" t="s">
        <v>977</v>
      </c>
      <c r="C93" s="85" t="s">
        <v>978</v>
      </c>
      <c r="D93" s="554"/>
      <c r="E93" s="560"/>
      <c r="F93" s="560"/>
      <c r="G93" s="561"/>
      <c r="H93" s="86" t="str">
        <f>IF(I93="","",IF(I93&gt;J93,"○","●"))</f>
        <v>○</v>
      </c>
      <c r="I93" s="87">
        <v>6</v>
      </c>
      <c r="J93" s="88">
        <v>4</v>
      </c>
      <c r="K93" s="89"/>
      <c r="L93" s="86" t="str">
        <f>IF(M93="","",IF(M93&gt;N93,"○","●"))</f>
        <v>○</v>
      </c>
      <c r="M93" s="90">
        <v>6</v>
      </c>
      <c r="N93" s="91">
        <v>1</v>
      </c>
      <c r="O93" s="89"/>
      <c r="P93" s="92">
        <f>IF(H93="","",COUNTIF(D93:O93,"○"))</f>
        <v>2</v>
      </c>
      <c r="Q93" s="82">
        <f>IF(H93="","",COUNTIF(D93:O93,"●"))</f>
        <v>0</v>
      </c>
      <c r="R93" s="571">
        <f>IF(I93="","",(I93+M93)/(I93+J93+M93+N93)+P93)</f>
        <v>2.7058823529411766</v>
      </c>
      <c r="S93" s="555"/>
      <c r="T93" s="570">
        <f>IF(R93="","",RANK(R93,R93:S95))</f>
        <v>1</v>
      </c>
      <c r="U93" s="570"/>
      <c r="V93" s="102"/>
      <c r="W93" s="427" t="s">
        <v>1149</v>
      </c>
      <c r="Y93" s="70"/>
      <c r="Z93" s="258"/>
      <c r="AA93" s="316"/>
      <c r="AB93" s="316"/>
      <c r="AC93" s="315"/>
      <c r="AD93" s="258"/>
      <c r="AE93" s="258"/>
      <c r="AF93" s="382"/>
      <c r="AG93" s="66"/>
      <c r="AH93" s="258"/>
      <c r="AI93" s="70"/>
      <c r="AJ93" s="70"/>
      <c r="AK93" s="70"/>
      <c r="AL93" s="70"/>
      <c r="AM93" s="70"/>
      <c r="AN93" s="70"/>
    </row>
    <row r="94" spans="1:40" s="71" customFormat="1" ht="21" customHeight="1" thickTop="1">
      <c r="A94" s="81">
        <v>11</v>
      </c>
      <c r="B94" s="85" t="s">
        <v>348</v>
      </c>
      <c r="C94" s="85" t="s">
        <v>257</v>
      </c>
      <c r="D94" s="97" t="str">
        <f>IF(H93="","",IF(H93="○","●","○"))</f>
        <v>●</v>
      </c>
      <c r="E94" s="98">
        <f>IF(J93="","",J93)</f>
        <v>4</v>
      </c>
      <c r="F94" s="99">
        <f>IF(I93="","",I93)</f>
        <v>6</v>
      </c>
      <c r="G94" s="99">
        <f>IF(K93="","",K93)</f>
      </c>
      <c r="H94" s="559"/>
      <c r="I94" s="560"/>
      <c r="J94" s="560"/>
      <c r="K94" s="561"/>
      <c r="L94" s="487" t="str">
        <f>IF(M94="","",IF(M94&gt;N94,"○","●"))</f>
        <v>○</v>
      </c>
      <c r="M94" s="396">
        <v>6</v>
      </c>
      <c r="N94" s="76">
        <v>4</v>
      </c>
      <c r="O94" s="488"/>
      <c r="P94" s="92">
        <f>IF(D94="","",COUNTIF(D94:O94,"○"))</f>
        <v>1</v>
      </c>
      <c r="Q94" s="82">
        <f>IF(D94="","",COUNTIF(D94:O94,"●"))</f>
        <v>1</v>
      </c>
      <c r="R94" s="571">
        <f>IF(E94="","",(E94+M94)/(E94+F94+M94+N94)+P94)</f>
        <v>1.5</v>
      </c>
      <c r="S94" s="555"/>
      <c r="T94" s="570">
        <f>IF(R94="","",RANK(R94,R93:S95))</f>
        <v>2</v>
      </c>
      <c r="U94" s="570"/>
      <c r="V94" s="297"/>
      <c r="W94" s="458"/>
      <c r="X94" s="286"/>
      <c r="Y94" s="286"/>
      <c r="Z94" s="328"/>
      <c r="AA94" s="330"/>
      <c r="AB94" s="66"/>
      <c r="AC94" s="327"/>
      <c r="AD94" s="258"/>
      <c r="AE94" s="258"/>
      <c r="AF94" s="382"/>
      <c r="AG94" s="66"/>
      <c r="AH94" s="258"/>
      <c r="AI94" s="70"/>
      <c r="AJ94" s="70"/>
      <c r="AK94" s="70"/>
      <c r="AL94" s="70"/>
      <c r="AM94" s="70"/>
      <c r="AN94" s="70"/>
    </row>
    <row r="95" spans="1:34" s="71" customFormat="1" ht="21" customHeight="1" thickBot="1">
      <c r="A95" s="103">
        <v>12</v>
      </c>
      <c r="B95" s="104" t="s">
        <v>349</v>
      </c>
      <c r="C95" s="105" t="s">
        <v>276</v>
      </c>
      <c r="D95" s="97" t="str">
        <f>IF(L93="","",IF(L93="○","●","○"))</f>
        <v>●</v>
      </c>
      <c r="E95" s="98">
        <f>IF(N93="","",N93)</f>
        <v>1</v>
      </c>
      <c r="F95" s="99">
        <f>IF(M93="","",M93)</f>
        <v>6</v>
      </c>
      <c r="G95" s="99">
        <f>IF(O93="","",O93)</f>
      </c>
      <c r="H95" s="100" t="str">
        <f>IF(L94="","",IF(L94="○","●","○"))</f>
        <v>●</v>
      </c>
      <c r="I95" s="98">
        <f>IF(N94="","",N94)</f>
        <v>4</v>
      </c>
      <c r="J95" s="99">
        <f>IF(M94="","",M94)</f>
        <v>6</v>
      </c>
      <c r="K95" s="99">
        <f>IF(O94="","",O94)</f>
      </c>
      <c r="L95" s="559"/>
      <c r="M95" s="560"/>
      <c r="N95" s="560"/>
      <c r="O95" s="561"/>
      <c r="P95" s="92">
        <f>IF(D95="","",COUNTIF(D95:O95,"○"))</f>
        <v>0</v>
      </c>
      <c r="Q95" s="82">
        <f>IF(D95="","",COUNTIF(D95:O95,"●"))</f>
        <v>2</v>
      </c>
      <c r="R95" s="571">
        <f>IF(E95="","",(E95+I95)/(E95+F95+I95+J95)+P95)</f>
        <v>0.29411764705882354</v>
      </c>
      <c r="S95" s="555"/>
      <c r="T95" s="570">
        <f>IF(R95="","",RANK(R95,R93:S95))</f>
        <v>3</v>
      </c>
      <c r="U95" s="570"/>
      <c r="V95" s="102"/>
      <c r="W95" s="427"/>
      <c r="X95" s="70"/>
      <c r="Y95" s="70"/>
      <c r="Z95" s="258"/>
      <c r="AA95" s="317"/>
      <c r="AB95" s="331">
        <v>6</v>
      </c>
      <c r="AC95" s="332"/>
      <c r="AD95" s="258"/>
      <c r="AE95" s="258"/>
      <c r="AF95" s="382"/>
      <c r="AG95" s="66"/>
      <c r="AH95" s="66"/>
    </row>
    <row r="96" spans="1:34" s="71" customFormat="1" ht="21" customHeight="1" thickTop="1">
      <c r="A96" s="121"/>
      <c r="B96" s="538" t="s">
        <v>164</v>
      </c>
      <c r="C96" s="539"/>
      <c r="D96" s="685" t="s">
        <v>350</v>
      </c>
      <c r="E96" s="659"/>
      <c r="F96" s="659"/>
      <c r="G96" s="667"/>
      <c r="H96" s="659" t="s">
        <v>351</v>
      </c>
      <c r="I96" s="659"/>
      <c r="J96" s="659"/>
      <c r="K96" s="667"/>
      <c r="L96" s="667" t="s">
        <v>352</v>
      </c>
      <c r="M96" s="667"/>
      <c r="N96" s="667"/>
      <c r="O96" s="667"/>
      <c r="P96" s="639" t="s">
        <v>158</v>
      </c>
      <c r="Q96" s="639"/>
      <c r="R96" s="631" t="s">
        <v>159</v>
      </c>
      <c r="S96" s="632"/>
      <c r="T96" s="639" t="s">
        <v>160</v>
      </c>
      <c r="U96" s="639"/>
      <c r="V96" s="70"/>
      <c r="W96" s="427"/>
      <c r="X96" s="70"/>
      <c r="Y96" s="70"/>
      <c r="Z96" s="258"/>
      <c r="AA96" s="316"/>
      <c r="AB96" s="333">
        <v>2</v>
      </c>
      <c r="AC96" s="258"/>
      <c r="AD96" s="258"/>
      <c r="AE96" s="258"/>
      <c r="AF96" s="382"/>
      <c r="AG96" s="66"/>
      <c r="AH96" s="66"/>
    </row>
    <row r="97" spans="1:34" s="71" customFormat="1" ht="21" customHeight="1">
      <c r="A97" s="81">
        <v>13</v>
      </c>
      <c r="B97" s="85" t="s">
        <v>353</v>
      </c>
      <c r="C97" s="85" t="s">
        <v>268</v>
      </c>
      <c r="D97" s="554"/>
      <c r="E97" s="560"/>
      <c r="F97" s="560"/>
      <c r="G97" s="561"/>
      <c r="H97" s="86" t="str">
        <f>IF(I97="","",IF(I97&gt;J97,"○","●"))</f>
        <v>●</v>
      </c>
      <c r="I97" s="87">
        <v>2</v>
      </c>
      <c r="J97" s="88">
        <v>6</v>
      </c>
      <c r="K97" s="89"/>
      <c r="L97" s="86" t="str">
        <f>IF(M97="","",IF(M97&gt;N97,"○","●"))</f>
        <v>○</v>
      </c>
      <c r="M97" s="90">
        <v>6</v>
      </c>
      <c r="N97" s="91">
        <v>0</v>
      </c>
      <c r="O97" s="89"/>
      <c r="P97" s="92">
        <f>IF(H97="","",COUNTIF(D97:O97,"○"))</f>
        <v>1</v>
      </c>
      <c r="Q97" s="82">
        <f>IF(H97="","",COUNTIF(D97:O97,"●"))</f>
        <v>1</v>
      </c>
      <c r="R97" s="571">
        <f>IF(I97="","",(I97+M97)/(I97+J97+M97+N97)+P97)</f>
        <v>1.5714285714285714</v>
      </c>
      <c r="S97" s="555"/>
      <c r="T97" s="570">
        <f>IF(R97="","",RANK(R97,R97:S99))</f>
        <v>2</v>
      </c>
      <c r="U97" s="570"/>
      <c r="V97" s="119"/>
      <c r="W97" s="452" t="s">
        <v>354</v>
      </c>
      <c r="X97" s="120"/>
      <c r="Y97" s="120"/>
      <c r="Z97" s="334"/>
      <c r="AA97" s="329"/>
      <c r="AB97" s="200"/>
      <c r="AC97" s="258"/>
      <c r="AD97" s="258"/>
      <c r="AE97" s="258"/>
      <c r="AF97" s="382"/>
      <c r="AG97" s="66"/>
      <c r="AH97" s="66"/>
    </row>
    <row r="98" spans="1:34" s="71" customFormat="1" ht="21" customHeight="1">
      <c r="A98" s="81">
        <v>14</v>
      </c>
      <c r="B98" s="85" t="s">
        <v>968</v>
      </c>
      <c r="C98" s="85" t="s">
        <v>984</v>
      </c>
      <c r="D98" s="97" t="str">
        <f>IF(H97="","",IF(H97="○","●","○"))</f>
        <v>○</v>
      </c>
      <c r="E98" s="98">
        <f>IF(J97="","",J97)</f>
        <v>6</v>
      </c>
      <c r="F98" s="99">
        <f>IF(I97="","",I97)</f>
        <v>2</v>
      </c>
      <c r="G98" s="99">
        <f>IF(K97="","",K97)</f>
      </c>
      <c r="H98" s="559"/>
      <c r="I98" s="560"/>
      <c r="J98" s="560"/>
      <c r="K98" s="561"/>
      <c r="L98" s="100" t="str">
        <f>IF(M98="","",IF(M98&gt;N98,"○","●"))</f>
        <v>○</v>
      </c>
      <c r="M98" s="87">
        <v>6</v>
      </c>
      <c r="N98" s="88">
        <v>0</v>
      </c>
      <c r="O98" s="101"/>
      <c r="P98" s="92">
        <f>IF(D98="","",COUNTIF(D98:O98,"○"))</f>
        <v>2</v>
      </c>
      <c r="Q98" s="82">
        <f>IF(D98="","",COUNTIF(D98:O98,"●"))</f>
        <v>0</v>
      </c>
      <c r="R98" s="571">
        <f>IF(E98="","",(E98+M98)/(E98+F98+M98+N98)+P98)</f>
        <v>2.857142857142857</v>
      </c>
      <c r="S98" s="555"/>
      <c r="T98" s="570">
        <f>IF(R98="","",RANK(R98,R97:S99))</f>
        <v>1</v>
      </c>
      <c r="U98" s="570"/>
      <c r="W98" s="446"/>
      <c r="Z98" s="258"/>
      <c r="AA98" s="258"/>
      <c r="AB98" s="66"/>
      <c r="AC98" s="258"/>
      <c r="AD98" s="258"/>
      <c r="AE98" s="319"/>
      <c r="AF98" s="382"/>
      <c r="AG98" s="66"/>
      <c r="AH98" s="66"/>
    </row>
    <row r="99" spans="1:40" s="71" customFormat="1" ht="21" customHeight="1" thickBot="1">
      <c r="A99" s="103">
        <v>15</v>
      </c>
      <c r="B99" s="104" t="s">
        <v>355</v>
      </c>
      <c r="C99" s="105" t="s">
        <v>273</v>
      </c>
      <c r="D99" s="97" t="str">
        <f>IF(L97="","",IF(L97="○","●","○"))</f>
        <v>●</v>
      </c>
      <c r="E99" s="98">
        <f>IF(N97="","",N97)</f>
        <v>0</v>
      </c>
      <c r="F99" s="99">
        <f>IF(M97="","",M97)</f>
        <v>6</v>
      </c>
      <c r="G99" s="99">
        <f>IF(O97="","",O97)</f>
      </c>
      <c r="H99" s="100" t="str">
        <f>IF(L98="","",IF(L98="○","●","○"))</f>
        <v>●</v>
      </c>
      <c r="I99" s="98">
        <f>IF(N98="","",N98)</f>
        <v>0</v>
      </c>
      <c r="J99" s="99">
        <f>IF(M98="","",M98)</f>
        <v>6</v>
      </c>
      <c r="K99" s="99">
        <f>IF(O98="","",O98)</f>
      </c>
      <c r="L99" s="559"/>
      <c r="M99" s="560"/>
      <c r="N99" s="560"/>
      <c r="O99" s="561"/>
      <c r="P99" s="92">
        <f>IF(D99="","",COUNTIF(D99:O99,"○"))</f>
        <v>0</v>
      </c>
      <c r="Q99" s="82">
        <f>IF(D99="","",COUNTIF(D99:O99,"●"))</f>
        <v>2</v>
      </c>
      <c r="R99" s="571">
        <f>IF(E99="","",(E99+I99)/(E99+F99+I99+J99)+P99)</f>
        <v>0</v>
      </c>
      <c r="S99" s="555"/>
      <c r="T99" s="570">
        <f>IF(R99="","",RANK(R99,R97:S99))</f>
        <v>3</v>
      </c>
      <c r="U99" s="570"/>
      <c r="V99" s="70"/>
      <c r="W99" s="427"/>
      <c r="X99" s="70"/>
      <c r="Y99" s="70"/>
      <c r="Z99" s="258"/>
      <c r="AA99" s="258"/>
      <c r="AB99" s="258"/>
      <c r="AC99" s="258"/>
      <c r="AD99" s="258"/>
      <c r="AE99" s="319"/>
      <c r="AF99" s="312">
        <v>6</v>
      </c>
      <c r="AG99" s="365"/>
      <c r="AH99" s="323"/>
      <c r="AI99" s="713" t="s">
        <v>951</v>
      </c>
      <c r="AJ99" s="714"/>
      <c r="AK99" s="714"/>
      <c r="AL99" s="714"/>
      <c r="AM99" s="70"/>
      <c r="AN99" s="70"/>
    </row>
    <row r="100" spans="1:38" s="71" customFormat="1" ht="21" customHeight="1" thickTop="1">
      <c r="A100" s="121"/>
      <c r="B100" s="538" t="s">
        <v>180</v>
      </c>
      <c r="C100" s="539"/>
      <c r="D100" s="685" t="s">
        <v>307</v>
      </c>
      <c r="E100" s="659"/>
      <c r="F100" s="659"/>
      <c r="G100" s="667"/>
      <c r="H100" s="659" t="s">
        <v>356</v>
      </c>
      <c r="I100" s="659"/>
      <c r="J100" s="659"/>
      <c r="K100" s="667"/>
      <c r="L100" s="667" t="s">
        <v>357</v>
      </c>
      <c r="M100" s="667"/>
      <c r="N100" s="667"/>
      <c r="O100" s="667"/>
      <c r="P100" s="639" t="s">
        <v>158</v>
      </c>
      <c r="Q100" s="639"/>
      <c r="R100" s="631" t="s">
        <v>159</v>
      </c>
      <c r="S100" s="632"/>
      <c r="T100" s="639" t="s">
        <v>160</v>
      </c>
      <c r="U100" s="639"/>
      <c r="W100" s="446"/>
      <c r="Z100" s="66"/>
      <c r="AA100" s="66"/>
      <c r="AB100" s="258"/>
      <c r="AC100" s="258"/>
      <c r="AD100" s="258"/>
      <c r="AE100" s="258"/>
      <c r="AF100" s="200">
        <v>2</v>
      </c>
      <c r="AG100" s="66"/>
      <c r="AH100" s="258"/>
      <c r="AI100" s="714"/>
      <c r="AJ100" s="714"/>
      <c r="AK100" s="714"/>
      <c r="AL100" s="714"/>
    </row>
    <row r="101" spans="1:35" s="71" customFormat="1" ht="21" customHeight="1">
      <c r="A101" s="81">
        <v>16</v>
      </c>
      <c r="B101" s="85" t="s">
        <v>358</v>
      </c>
      <c r="C101" s="473" t="s">
        <v>310</v>
      </c>
      <c r="D101" s="554"/>
      <c r="E101" s="560"/>
      <c r="F101" s="560"/>
      <c r="G101" s="561"/>
      <c r="H101" s="86" t="str">
        <f>IF(I101="","",IF(I101&gt;J101,"○","●"))</f>
        <v>●</v>
      </c>
      <c r="I101" s="87">
        <v>1</v>
      </c>
      <c r="J101" s="88">
        <v>6</v>
      </c>
      <c r="K101" s="89"/>
      <c r="L101" s="86" t="str">
        <f>IF(M101="","",IF(M101&gt;N101,"○","●"))</f>
        <v>○</v>
      </c>
      <c r="M101" s="90">
        <v>6</v>
      </c>
      <c r="N101" s="91">
        <v>1</v>
      </c>
      <c r="O101" s="89"/>
      <c r="P101" s="92">
        <f>IF(H101="","",COUNTIF(D101:O101,"○"))</f>
        <v>1</v>
      </c>
      <c r="Q101" s="82">
        <f>IF(H101="","",COUNTIF(D101:O101,"●"))</f>
        <v>1</v>
      </c>
      <c r="R101" s="571">
        <f>IF(I101="","",(I101+M101)/(I101+J101+M101+N101)+P101)</f>
        <v>1.5</v>
      </c>
      <c r="S101" s="555"/>
      <c r="T101" s="570">
        <f>IF(R101="","",RANK(R101,R101:S103))</f>
        <v>2</v>
      </c>
      <c r="U101" s="570"/>
      <c r="W101" s="427" t="s">
        <v>359</v>
      </c>
      <c r="Z101" s="66"/>
      <c r="AA101" s="66"/>
      <c r="AB101" s="258"/>
      <c r="AC101" s="258"/>
      <c r="AD101" s="258"/>
      <c r="AE101" s="66"/>
      <c r="AF101" s="208"/>
      <c r="AG101" s="66"/>
      <c r="AH101" s="66"/>
      <c r="AI101" s="70"/>
    </row>
    <row r="102" spans="1:35" s="71" customFormat="1" ht="21" customHeight="1">
      <c r="A102" s="81">
        <v>17</v>
      </c>
      <c r="B102" s="85" t="s">
        <v>359</v>
      </c>
      <c r="C102" s="85" t="s">
        <v>257</v>
      </c>
      <c r="D102" s="97" t="str">
        <f>IF(H101="","",IF(H101="○","●","○"))</f>
        <v>○</v>
      </c>
      <c r="E102" s="98">
        <f>IF(J101="","",J101)</f>
        <v>6</v>
      </c>
      <c r="F102" s="99">
        <f>IF(I101="","",I101)</f>
        <v>1</v>
      </c>
      <c r="G102" s="99">
        <f>IF(K101="","",K101)</f>
      </c>
      <c r="H102" s="559"/>
      <c r="I102" s="560"/>
      <c r="J102" s="560"/>
      <c r="K102" s="561"/>
      <c r="L102" s="100" t="str">
        <f>IF(M102="","",IF(M102&gt;N102,"○","●"))</f>
        <v>○</v>
      </c>
      <c r="M102" s="87">
        <v>6</v>
      </c>
      <c r="N102" s="88">
        <v>1</v>
      </c>
      <c r="O102" s="101"/>
      <c r="P102" s="92">
        <f>IF(D102="","",COUNTIF(D102:O102,"○"))</f>
        <v>2</v>
      </c>
      <c r="Q102" s="82">
        <f>IF(D102="","",COUNTIF(D102:O102,"●"))</f>
        <v>0</v>
      </c>
      <c r="R102" s="571">
        <f>IF(E102="","",(E102+M102)/(E102+F102+M102+N102)+P102)</f>
        <v>2.857142857142857</v>
      </c>
      <c r="S102" s="555"/>
      <c r="T102" s="570">
        <f>IF(R102="","",RANK(R102,R101:S103))</f>
        <v>1</v>
      </c>
      <c r="U102" s="570"/>
      <c r="V102" s="180"/>
      <c r="W102" s="459"/>
      <c r="X102" s="113"/>
      <c r="Y102" s="114"/>
      <c r="Z102" s="66"/>
      <c r="AA102" s="66"/>
      <c r="AB102" s="66"/>
      <c r="AC102" s="66"/>
      <c r="AD102" s="66"/>
      <c r="AE102" s="258"/>
      <c r="AF102" s="200"/>
      <c r="AG102" s="66"/>
      <c r="AH102" s="258"/>
      <c r="AI102" s="70"/>
    </row>
    <row r="103" spans="1:35" s="71" customFormat="1" ht="21" customHeight="1" thickBot="1">
      <c r="A103" s="81">
        <v>18</v>
      </c>
      <c r="B103" s="85" t="s">
        <v>360</v>
      </c>
      <c r="C103" s="85" t="s">
        <v>361</v>
      </c>
      <c r="D103" s="97" t="str">
        <f>IF(L101="","",IF(L101="○","●","○"))</f>
        <v>●</v>
      </c>
      <c r="E103" s="98">
        <f>IF(N101="","",N101)</f>
        <v>1</v>
      </c>
      <c r="F103" s="99">
        <f>IF(M101="","",M101)</f>
        <v>6</v>
      </c>
      <c r="G103" s="99">
        <f>IF(O101="","",O101)</f>
      </c>
      <c r="H103" s="100" t="str">
        <f>IF(L102="","",IF(L102="○","●","○"))</f>
        <v>●</v>
      </c>
      <c r="I103" s="98">
        <f>IF(N102="","",N102)</f>
        <v>1</v>
      </c>
      <c r="J103" s="99">
        <f>IF(M102="","",M102)</f>
        <v>6</v>
      </c>
      <c r="K103" s="99">
        <f>IF(O102="","",O102)</f>
      </c>
      <c r="L103" s="559"/>
      <c r="M103" s="560"/>
      <c r="N103" s="560"/>
      <c r="O103" s="561"/>
      <c r="P103" s="92">
        <f>IF(D103="","",COUNTIF(D103:O103,"○"))</f>
        <v>0</v>
      </c>
      <c r="Q103" s="82">
        <f>IF(D103="","",COUNTIF(D103:O103,"●"))</f>
        <v>2</v>
      </c>
      <c r="R103" s="571">
        <f>IF(E103="","",(E103+I103)/(E103+F103+I103+J103)+P103)</f>
        <v>0.14285714285714285</v>
      </c>
      <c r="S103" s="555"/>
      <c r="T103" s="570">
        <f>IF(R103="","",RANK(R103,R101:S103))</f>
        <v>3</v>
      </c>
      <c r="U103" s="570"/>
      <c r="V103" s="123"/>
      <c r="W103" s="446"/>
      <c r="Y103" s="124"/>
      <c r="Z103" s="66">
        <v>1</v>
      </c>
      <c r="AA103" s="66"/>
      <c r="AB103" s="66"/>
      <c r="AC103" s="66"/>
      <c r="AD103" s="66"/>
      <c r="AE103" s="258"/>
      <c r="AF103" s="200"/>
      <c r="AG103" s="66"/>
      <c r="AH103" s="258"/>
      <c r="AI103" s="70"/>
    </row>
    <row r="104" spans="1:34" s="71" customFormat="1" ht="21" customHeight="1" thickTop="1">
      <c r="A104" s="121"/>
      <c r="B104" s="538" t="s">
        <v>181</v>
      </c>
      <c r="C104" s="539"/>
      <c r="D104" s="685" t="s">
        <v>362</v>
      </c>
      <c r="E104" s="659"/>
      <c r="F104" s="659"/>
      <c r="G104" s="667"/>
      <c r="H104" s="659" t="s">
        <v>363</v>
      </c>
      <c r="I104" s="659"/>
      <c r="J104" s="659"/>
      <c r="K104" s="667"/>
      <c r="L104" s="667" t="s">
        <v>351</v>
      </c>
      <c r="M104" s="667"/>
      <c r="N104" s="667"/>
      <c r="O104" s="667"/>
      <c r="P104" s="639" t="s">
        <v>158</v>
      </c>
      <c r="Q104" s="639"/>
      <c r="R104" s="631" t="s">
        <v>159</v>
      </c>
      <c r="S104" s="632"/>
      <c r="T104" s="639" t="s">
        <v>160</v>
      </c>
      <c r="U104" s="639"/>
      <c r="V104" s="123"/>
      <c r="W104" s="446"/>
      <c r="Y104" s="291"/>
      <c r="Z104" s="313">
        <v>6</v>
      </c>
      <c r="AA104" s="314"/>
      <c r="AB104" s="66"/>
      <c r="AC104" s="66"/>
      <c r="AD104" s="66"/>
      <c r="AE104" s="324"/>
      <c r="AF104" s="258"/>
      <c r="AG104" s="66"/>
      <c r="AH104" s="66"/>
    </row>
    <row r="105" spans="1:34" s="71" customFormat="1" ht="21" customHeight="1" thickBot="1">
      <c r="A105" s="81">
        <v>19</v>
      </c>
      <c r="B105" s="85" t="s">
        <v>364</v>
      </c>
      <c r="C105" s="85" t="s">
        <v>984</v>
      </c>
      <c r="D105" s="554"/>
      <c r="E105" s="560"/>
      <c r="F105" s="560"/>
      <c r="G105" s="561"/>
      <c r="H105" s="86" t="str">
        <f>IF(I105="","",IF(I105&gt;J105,"○","●"))</f>
        <v>○</v>
      </c>
      <c r="I105" s="125" t="s">
        <v>907</v>
      </c>
      <c r="J105" s="88"/>
      <c r="K105" s="89"/>
      <c r="L105" s="86" t="str">
        <f>IF(M105="","",IF(M105&gt;N105,"○","●"))</f>
        <v>○</v>
      </c>
      <c r="M105" s="90">
        <v>6</v>
      </c>
      <c r="N105" s="91">
        <v>4</v>
      </c>
      <c r="O105" s="89"/>
      <c r="P105" s="92">
        <f>IF(H105="","",COUNTIF(D105:O105,"○"))</f>
        <v>2</v>
      </c>
      <c r="Q105" s="82">
        <f>IF(H105="","",COUNTIF(D105:O105,"●"))</f>
        <v>0</v>
      </c>
      <c r="R105" s="571"/>
      <c r="S105" s="555"/>
      <c r="T105" s="570">
        <v>1</v>
      </c>
      <c r="U105" s="570"/>
      <c r="V105" s="292"/>
      <c r="W105" s="461"/>
      <c r="X105" s="290"/>
      <c r="Y105" s="294"/>
      <c r="Z105" s="258"/>
      <c r="AA105" s="315"/>
      <c r="AB105" s="316">
        <v>5</v>
      </c>
      <c r="AC105" s="258"/>
      <c r="AD105" s="258"/>
      <c r="AE105" s="324"/>
      <c r="AF105" s="258"/>
      <c r="AG105" s="66"/>
      <c r="AH105" s="66"/>
    </row>
    <row r="106" spans="1:34" s="71" customFormat="1" ht="21" customHeight="1" thickTop="1">
      <c r="A106" s="81">
        <v>20</v>
      </c>
      <c r="B106" s="85" t="s">
        <v>365</v>
      </c>
      <c r="C106" s="85" t="s">
        <v>296</v>
      </c>
      <c r="D106" s="97" t="str">
        <f>IF(H105="","",IF(H105="○","●","○"))</f>
        <v>●</v>
      </c>
      <c r="E106" s="98">
        <f>IF(J105="","",J105)</f>
      </c>
      <c r="F106" s="99" t="str">
        <f>IF(I105="","",I105)</f>
        <v>wo</v>
      </c>
      <c r="G106" s="99">
        <f>IF(K105="","",K105)</f>
      </c>
      <c r="H106" s="559"/>
      <c r="I106" s="560"/>
      <c r="J106" s="560"/>
      <c r="K106" s="561"/>
      <c r="L106" s="280" t="s">
        <v>938</v>
      </c>
      <c r="M106" s="125"/>
      <c r="N106" s="272" t="s">
        <v>936</v>
      </c>
      <c r="O106" s="101"/>
      <c r="P106" s="92">
        <f>IF(D106="","",COUNTIF(D106:O106,"○"))</f>
        <v>0</v>
      </c>
      <c r="Q106" s="82">
        <f>IF(D106="","",COUNTIF(D106:O106,"●"))</f>
        <v>2</v>
      </c>
      <c r="R106" s="571"/>
      <c r="S106" s="555"/>
      <c r="T106" s="669" t="s">
        <v>906</v>
      </c>
      <c r="U106" s="570"/>
      <c r="V106" s="102"/>
      <c r="W106" s="427" t="s">
        <v>364</v>
      </c>
      <c r="X106" s="70"/>
      <c r="Y106" s="70"/>
      <c r="Z106" s="258"/>
      <c r="AA106" s="317"/>
      <c r="AB106" s="313">
        <v>7</v>
      </c>
      <c r="AC106" s="344"/>
      <c r="AD106" s="382"/>
      <c r="AE106" s="324"/>
      <c r="AF106" s="258"/>
      <c r="AG106" s="66"/>
      <c r="AH106" s="66"/>
    </row>
    <row r="107" spans="1:34" s="71" customFormat="1" ht="21" customHeight="1" thickBot="1">
      <c r="A107" s="103">
        <v>21</v>
      </c>
      <c r="B107" s="104" t="s">
        <v>366</v>
      </c>
      <c r="C107" s="105" t="s">
        <v>367</v>
      </c>
      <c r="D107" s="97" t="str">
        <f>IF(L105="","",IF(L105="○","●","○"))</f>
        <v>●</v>
      </c>
      <c r="E107" s="98">
        <f>IF(N105="","",N105)</f>
        <v>4</v>
      </c>
      <c r="F107" s="99">
        <f>IF(M105="","",M105)</f>
        <v>6</v>
      </c>
      <c r="G107" s="99">
        <f>IF(O105="","",O105)</f>
      </c>
      <c r="H107" s="100" t="str">
        <f>IF(L106="","",IF(L106="○","●","○"))</f>
        <v>○</v>
      </c>
      <c r="I107" s="98" t="str">
        <f>IF(N106="","",N106)</f>
        <v>wo</v>
      </c>
      <c r="J107" s="99">
        <f>IF(M106="","",M106)</f>
      </c>
      <c r="K107" s="99">
        <f>IF(O106="","",O106)</f>
      </c>
      <c r="L107" s="559"/>
      <c r="M107" s="560"/>
      <c r="N107" s="560"/>
      <c r="O107" s="561"/>
      <c r="P107" s="92">
        <f>IF(D107="","",COUNTIF(D107:O107,"○"))</f>
        <v>1</v>
      </c>
      <c r="Q107" s="82">
        <f>IF(D107="","",COUNTIF(D107:O107,"●"))</f>
        <v>1</v>
      </c>
      <c r="R107" s="571"/>
      <c r="S107" s="555"/>
      <c r="T107" s="570">
        <v>2</v>
      </c>
      <c r="U107" s="570"/>
      <c r="V107" s="119"/>
      <c r="W107" s="452"/>
      <c r="X107" s="120"/>
      <c r="Y107" s="120"/>
      <c r="Z107" s="258"/>
      <c r="AA107" s="317"/>
      <c r="AB107" s="66"/>
      <c r="AC107" s="66"/>
      <c r="AD107" s="384"/>
      <c r="AE107" s="327"/>
      <c r="AF107" s="208"/>
      <c r="AG107" s="66"/>
      <c r="AH107" s="66"/>
    </row>
    <row r="108" spans="1:34" s="71" customFormat="1" ht="21" customHeight="1" thickTop="1">
      <c r="A108" s="121"/>
      <c r="B108" s="538" t="s">
        <v>182</v>
      </c>
      <c r="C108" s="539"/>
      <c r="D108" s="536" t="s">
        <v>308</v>
      </c>
      <c r="E108" s="558"/>
      <c r="F108" s="558"/>
      <c r="G108" s="537"/>
      <c r="H108" s="558" t="s">
        <v>368</v>
      </c>
      <c r="I108" s="558"/>
      <c r="J108" s="558"/>
      <c r="K108" s="537"/>
      <c r="L108" s="537" t="s">
        <v>369</v>
      </c>
      <c r="M108" s="537"/>
      <c r="N108" s="537"/>
      <c r="O108" s="537"/>
      <c r="P108" s="556" t="s">
        <v>370</v>
      </c>
      <c r="Q108" s="557"/>
      <c r="R108" s="557"/>
      <c r="S108" s="558"/>
      <c r="T108" s="721" t="s">
        <v>158</v>
      </c>
      <c r="U108" s="721"/>
      <c r="V108" s="567" t="s">
        <v>159</v>
      </c>
      <c r="W108" s="568"/>
      <c r="X108" s="569" t="s">
        <v>160</v>
      </c>
      <c r="Y108" s="569"/>
      <c r="Z108" s="258"/>
      <c r="AA108" s="311"/>
      <c r="AB108" s="66"/>
      <c r="AC108" s="66"/>
      <c r="AD108" s="384"/>
      <c r="AE108" s="327"/>
      <c r="AF108" s="208"/>
      <c r="AG108" s="66"/>
      <c r="AH108" s="66"/>
    </row>
    <row r="109" spans="1:40" s="71" customFormat="1" ht="21" customHeight="1" thickBot="1">
      <c r="A109" s="81">
        <v>22</v>
      </c>
      <c r="B109" s="85" t="s">
        <v>371</v>
      </c>
      <c r="C109" s="85" t="s">
        <v>257</v>
      </c>
      <c r="D109" s="645"/>
      <c r="E109" s="560"/>
      <c r="F109" s="560"/>
      <c r="G109" s="561"/>
      <c r="H109" s="131" t="str">
        <f>IF(I109="","",IF(I109&gt;J109,"○","●"))</f>
        <v>●</v>
      </c>
      <c r="I109" s="87">
        <v>4</v>
      </c>
      <c r="J109" s="88">
        <v>6</v>
      </c>
      <c r="K109" s="89"/>
      <c r="L109" s="131" t="str">
        <f>IF(M109="","",IF(M109&gt;N109,"○","●"))</f>
        <v>○</v>
      </c>
      <c r="M109" s="90">
        <v>6</v>
      </c>
      <c r="N109" s="91">
        <v>2</v>
      </c>
      <c r="O109" s="89"/>
      <c r="P109" s="131" t="str">
        <f>IF(Q109="","",IF(Q109&gt;R109,"○","●"))</f>
        <v>○</v>
      </c>
      <c r="Q109" s="90">
        <v>7</v>
      </c>
      <c r="R109" s="91">
        <v>5</v>
      </c>
      <c r="S109" s="89"/>
      <c r="T109" s="132">
        <f>IF(H109="","",COUNTIF(D109:S109,"○"))</f>
        <v>2</v>
      </c>
      <c r="U109" s="133">
        <f>IF(H109="","",COUNTIF(D109:S109,"●"))</f>
        <v>1</v>
      </c>
      <c r="V109" s="565">
        <f>IF(I109="","",(I109+M109+Q109)/(I109+J109+M109+N109+Q109+R109)+T109)</f>
        <v>2.5666666666666664</v>
      </c>
      <c r="W109" s="566"/>
      <c r="X109" s="565">
        <f>IF(V109="","",RANK(V109,V109:W112))</f>
        <v>2</v>
      </c>
      <c r="Y109" s="566"/>
      <c r="Z109" s="323"/>
      <c r="AA109" s="337"/>
      <c r="AB109" s="258"/>
      <c r="AC109" s="258"/>
      <c r="AD109" s="382"/>
      <c r="AE109" s="327"/>
      <c r="AF109" s="208"/>
      <c r="AG109" s="66"/>
      <c r="AH109" s="66"/>
      <c r="AI109" s="70"/>
      <c r="AJ109" s="70"/>
      <c r="AK109" s="70"/>
      <c r="AL109" s="70"/>
      <c r="AM109" s="70"/>
      <c r="AN109" s="70"/>
    </row>
    <row r="110" spans="1:40" s="71" customFormat="1" ht="21" customHeight="1" thickTop="1">
      <c r="A110" s="81">
        <v>23</v>
      </c>
      <c r="B110" s="85" t="s">
        <v>372</v>
      </c>
      <c r="C110" s="85" t="s">
        <v>373</v>
      </c>
      <c r="D110" s="138" t="str">
        <f>IF(H109="","",IF(H109="○","●","○"))</f>
        <v>○</v>
      </c>
      <c r="E110" s="90">
        <f>IF(J109="","",J109)</f>
        <v>6</v>
      </c>
      <c r="F110" s="91">
        <f>IF(I109="","",I109)</f>
        <v>4</v>
      </c>
      <c r="G110" s="89">
        <f>IF(K109="","",K109)</f>
      </c>
      <c r="H110" s="559"/>
      <c r="I110" s="560"/>
      <c r="J110" s="560"/>
      <c r="K110" s="561"/>
      <c r="L110" s="131" t="str">
        <f>IF(M110="","",IF(M110&gt;N110,"○","●"))</f>
        <v>○</v>
      </c>
      <c r="M110" s="87">
        <v>6</v>
      </c>
      <c r="N110" s="88">
        <v>3</v>
      </c>
      <c r="O110" s="89"/>
      <c r="P110" s="131" t="str">
        <f>IF(Q110="","",IF(Q110&gt;R110,"○","●"))</f>
        <v>○</v>
      </c>
      <c r="Q110" s="90">
        <v>6</v>
      </c>
      <c r="R110" s="91">
        <v>1</v>
      </c>
      <c r="S110" s="89"/>
      <c r="T110" s="132">
        <f>IF(D110="","",COUNTIF(D110:S110,"○"))</f>
        <v>3</v>
      </c>
      <c r="U110" s="133">
        <f>IF(D110="","",COUNTIF(D110:S110,"●"))</f>
        <v>0</v>
      </c>
      <c r="V110" s="565">
        <f>IF(E110="","",(E110+M110+Q110)/(E110+F110+M110+N110+Q110+R110)+T110)</f>
        <v>3.6923076923076925</v>
      </c>
      <c r="W110" s="566"/>
      <c r="X110" s="565">
        <f>IF(V110="","",RANK(V110,V109:W112))</f>
        <v>1</v>
      </c>
      <c r="Y110" s="566"/>
      <c r="Z110" s="258"/>
      <c r="AA110" s="67" t="s">
        <v>1148</v>
      </c>
      <c r="AB110" s="258"/>
      <c r="AC110" s="258"/>
      <c r="AD110" s="382"/>
      <c r="AE110" s="327"/>
      <c r="AF110" s="208"/>
      <c r="AG110" s="66"/>
      <c r="AH110" s="66"/>
      <c r="AI110" s="70"/>
      <c r="AJ110" s="70"/>
      <c r="AK110" s="70"/>
      <c r="AL110" s="70"/>
      <c r="AM110" s="70"/>
      <c r="AN110" s="70"/>
    </row>
    <row r="111" spans="1:40" s="71" customFormat="1" ht="21" customHeight="1">
      <c r="A111" s="81">
        <v>24</v>
      </c>
      <c r="B111" s="85" t="s">
        <v>374</v>
      </c>
      <c r="C111" s="85" t="s">
        <v>268</v>
      </c>
      <c r="D111" s="138" t="str">
        <f>IF(L109="","",IF(L109="○","●","○"))</f>
        <v>●</v>
      </c>
      <c r="E111" s="87">
        <f>IF(N109="","",N109)</f>
        <v>2</v>
      </c>
      <c r="F111" s="88">
        <f>IF(M109="","",M109)</f>
        <v>6</v>
      </c>
      <c r="G111" s="101">
        <f>IF(O109="","",O109)</f>
      </c>
      <c r="H111" s="140" t="str">
        <f>IF(L110="","",IF(L110="○","●","○"))</f>
        <v>●</v>
      </c>
      <c r="I111" s="87">
        <f>IF(N110="","",N110)</f>
        <v>3</v>
      </c>
      <c r="J111" s="88">
        <f>IF(M110="","",M110)</f>
        <v>6</v>
      </c>
      <c r="K111" s="89">
        <f>IF(O110="","",O110)</f>
      </c>
      <c r="L111" s="559"/>
      <c r="M111" s="560"/>
      <c r="N111" s="560"/>
      <c r="O111" s="561"/>
      <c r="P111" s="131" t="str">
        <f>IF(Q111="","",IF(Q111&gt;R111,"○","●"))</f>
        <v>●</v>
      </c>
      <c r="Q111" s="87">
        <v>6</v>
      </c>
      <c r="R111" s="88">
        <v>7</v>
      </c>
      <c r="S111" s="89"/>
      <c r="T111" s="132">
        <f>IF(D111="","",COUNTIF(D111:S111,"○"))</f>
        <v>0</v>
      </c>
      <c r="U111" s="133">
        <f>IF(D111="","",COUNTIF(D111:S111,"●"))</f>
        <v>3</v>
      </c>
      <c r="V111" s="565">
        <f>IF(E111="","",(E111+I111+Q111)/(E111+F111+I111+J111+Q111+R111)+T111)</f>
        <v>0.36666666666666664</v>
      </c>
      <c r="W111" s="566"/>
      <c r="X111" s="565">
        <f>IF(V111="","",RANK(V111,V109:W112))</f>
        <v>4</v>
      </c>
      <c r="Y111" s="566"/>
      <c r="Z111" s="258"/>
      <c r="AA111" s="258"/>
      <c r="AB111" s="258"/>
      <c r="AC111" s="316"/>
      <c r="AD111" s="382"/>
      <c r="AE111" s="324"/>
      <c r="AF111" s="200"/>
      <c r="AG111" s="66"/>
      <c r="AH111" s="258"/>
      <c r="AI111" s="70"/>
      <c r="AJ111" s="70"/>
      <c r="AK111" s="70"/>
      <c r="AL111" s="70"/>
      <c r="AM111" s="70"/>
      <c r="AN111" s="70"/>
    </row>
    <row r="112" spans="1:40" s="71" customFormat="1" ht="21" customHeight="1" thickBot="1">
      <c r="A112" s="183">
        <v>25</v>
      </c>
      <c r="B112" s="104" t="s">
        <v>375</v>
      </c>
      <c r="C112" s="105" t="s">
        <v>376</v>
      </c>
      <c r="D112" s="251" t="str">
        <f>IF(P109="","",IF(P109="○","●","○"))</f>
        <v>●</v>
      </c>
      <c r="E112" s="252">
        <f>IF(R109="","",R109)</f>
        <v>5</v>
      </c>
      <c r="F112" s="204">
        <f>IF(Q109="","",Q109)</f>
        <v>7</v>
      </c>
      <c r="G112" s="205">
        <f>IF(S109="","",S109)</f>
      </c>
      <c r="H112" s="203" t="str">
        <f>IF(P110="","",IF(P110="○","●","○"))</f>
        <v>●</v>
      </c>
      <c r="I112" s="252">
        <f>IF(R110="","",R110)</f>
        <v>1</v>
      </c>
      <c r="J112" s="204">
        <f>IF(Q110="","",Q110)</f>
        <v>6</v>
      </c>
      <c r="K112" s="101">
        <f>IF(S110="","",S110)</f>
      </c>
      <c r="L112" s="140" t="str">
        <f>IF(P111="","",IF(P111="○","●","○"))</f>
        <v>○</v>
      </c>
      <c r="M112" s="87">
        <f>IF(R111="","",R111)</f>
        <v>7</v>
      </c>
      <c r="N112" s="88">
        <f>IF(Q111="","",Q111)</f>
        <v>6</v>
      </c>
      <c r="O112" s="101">
        <f>IF(S111="","",S111)</f>
      </c>
      <c r="P112" s="559"/>
      <c r="Q112" s="560"/>
      <c r="R112" s="560"/>
      <c r="S112" s="561"/>
      <c r="T112" s="83">
        <f>IF(D112="","",COUNTIF(D112:S112,"○"))</f>
        <v>1</v>
      </c>
      <c r="U112" s="84">
        <f>IF(D112="","",COUNTIF(D112:S112,"●"))</f>
        <v>2</v>
      </c>
      <c r="V112" s="563">
        <f>IF(E112="","",(E112+I112+M112)/(E112+F112+I112+J112+M112+N112)+T112)</f>
        <v>1.40625</v>
      </c>
      <c r="W112" s="564"/>
      <c r="X112" s="563">
        <f>IF(V112="","",RANK(V112,V109:W112))</f>
        <v>3</v>
      </c>
      <c r="Y112" s="564"/>
      <c r="Z112" s="258"/>
      <c r="AA112" s="258"/>
      <c r="AB112" s="258"/>
      <c r="AC112" s="258"/>
      <c r="AD112" s="312">
        <v>6</v>
      </c>
      <c r="AE112" s="339"/>
      <c r="AF112" s="200"/>
      <c r="AG112" s="66"/>
      <c r="AH112" s="258"/>
      <c r="AI112" s="70"/>
      <c r="AJ112" s="70"/>
      <c r="AK112" s="70"/>
      <c r="AL112" s="70"/>
      <c r="AM112" s="70"/>
      <c r="AN112" s="70"/>
    </row>
    <row r="113" spans="1:40" s="71" customFormat="1" ht="21" customHeight="1" thickTop="1">
      <c r="A113" s="121"/>
      <c r="B113" s="538" t="s">
        <v>183</v>
      </c>
      <c r="C113" s="539"/>
      <c r="D113" s="685" t="s">
        <v>351</v>
      </c>
      <c r="E113" s="659"/>
      <c r="F113" s="659"/>
      <c r="G113" s="667"/>
      <c r="H113" s="659" t="s">
        <v>377</v>
      </c>
      <c r="I113" s="659"/>
      <c r="J113" s="659"/>
      <c r="K113" s="667"/>
      <c r="L113" s="667" t="s">
        <v>378</v>
      </c>
      <c r="M113" s="667"/>
      <c r="N113" s="667"/>
      <c r="O113" s="667"/>
      <c r="P113" s="639" t="s">
        <v>158</v>
      </c>
      <c r="Q113" s="639"/>
      <c r="R113" s="631" t="s">
        <v>159</v>
      </c>
      <c r="S113" s="632"/>
      <c r="T113" s="639" t="s">
        <v>160</v>
      </c>
      <c r="U113" s="639"/>
      <c r="V113" s="70"/>
      <c r="W113" s="427"/>
      <c r="X113" s="70"/>
      <c r="Y113" s="70"/>
      <c r="Z113" s="258"/>
      <c r="AA113" s="258"/>
      <c r="AB113" s="258"/>
      <c r="AC113" s="258"/>
      <c r="AD113" s="200">
        <v>3</v>
      </c>
      <c r="AE113" s="307"/>
      <c r="AF113" s="258"/>
      <c r="AG113" s="66"/>
      <c r="AH113" s="258"/>
      <c r="AI113" s="70"/>
      <c r="AJ113" s="70"/>
      <c r="AK113" s="70"/>
      <c r="AL113" s="70"/>
      <c r="AM113" s="70"/>
      <c r="AN113" s="70"/>
    </row>
    <row r="114" spans="1:40" s="71" customFormat="1" ht="21" customHeight="1" thickBot="1">
      <c r="A114" s="81">
        <v>26</v>
      </c>
      <c r="B114" s="85" t="s">
        <v>379</v>
      </c>
      <c r="C114" s="85" t="s">
        <v>367</v>
      </c>
      <c r="D114" s="554"/>
      <c r="E114" s="560"/>
      <c r="F114" s="560"/>
      <c r="G114" s="561"/>
      <c r="H114" s="582" t="str">
        <f>IF(I114="","",IF(I114&gt;J114,"○","●"))</f>
        <v>○</v>
      </c>
      <c r="I114" s="396">
        <v>6</v>
      </c>
      <c r="J114" s="76">
        <v>0</v>
      </c>
      <c r="K114" s="114"/>
      <c r="L114" s="86" t="str">
        <f>IF(M114="","",IF(M114&gt;N114,"○","●"))</f>
        <v>●</v>
      </c>
      <c r="M114" s="90">
        <v>3</v>
      </c>
      <c r="N114" s="91">
        <v>6</v>
      </c>
      <c r="O114" s="89"/>
      <c r="P114" s="92">
        <f>IF(H114="","",COUNTIF(D114:O114,"○"))</f>
        <v>1</v>
      </c>
      <c r="Q114" s="82">
        <f>IF(H114="","",COUNTIF(D114:O114,"●"))</f>
        <v>1</v>
      </c>
      <c r="R114" s="571">
        <f>IF(I114="","",(I114+M114)/(I114+J114+M114+N114)+P114)</f>
        <v>1.6</v>
      </c>
      <c r="S114" s="555"/>
      <c r="T114" s="570">
        <f>IF(R114="","",RANK(R114,R114:S116))</f>
        <v>2</v>
      </c>
      <c r="U114" s="570"/>
      <c r="V114" s="102"/>
      <c r="W114" s="427" t="s">
        <v>381</v>
      </c>
      <c r="X114" s="70"/>
      <c r="Y114" s="70"/>
      <c r="Z114" s="258"/>
      <c r="AA114" s="258"/>
      <c r="AB114" s="258"/>
      <c r="AC114" s="258"/>
      <c r="AD114" s="200"/>
      <c r="AE114" s="258"/>
      <c r="AF114" s="258"/>
      <c r="AG114" s="258"/>
      <c r="AH114" s="258"/>
      <c r="AI114" s="70"/>
      <c r="AJ114" s="70"/>
      <c r="AK114" s="70"/>
      <c r="AL114" s="70"/>
      <c r="AM114" s="70"/>
      <c r="AN114" s="70"/>
    </row>
    <row r="115" spans="1:40" s="71" customFormat="1" ht="21" customHeight="1" thickTop="1">
      <c r="A115" s="81">
        <v>27</v>
      </c>
      <c r="B115" s="85" t="s">
        <v>380</v>
      </c>
      <c r="C115" s="85" t="s">
        <v>321</v>
      </c>
      <c r="D115" s="97" t="str">
        <f>IF(H114="","",IF(H114="○","●","○"))</f>
        <v>●</v>
      </c>
      <c r="E115" s="98">
        <f>IF(J114="","",J114)</f>
        <v>0</v>
      </c>
      <c r="F115" s="99">
        <f>IF(I114="","",I114)</f>
        <v>6</v>
      </c>
      <c r="G115" s="99">
        <f>IF(K114="","",K114)</f>
      </c>
      <c r="H115" s="559"/>
      <c r="I115" s="560"/>
      <c r="J115" s="560"/>
      <c r="K115" s="561"/>
      <c r="L115" s="100" t="str">
        <f>IF(M115="","",IF(M115&gt;N115,"○","●"))</f>
        <v>●</v>
      </c>
      <c r="M115" s="87">
        <v>0</v>
      </c>
      <c r="N115" s="88">
        <v>6</v>
      </c>
      <c r="O115" s="101"/>
      <c r="P115" s="92">
        <f>IF(D115="","",COUNTIF(D115:O115,"○"))</f>
        <v>0</v>
      </c>
      <c r="Q115" s="82">
        <f>IF(D115="","",COUNTIF(D115:O115,"●"))</f>
        <v>2</v>
      </c>
      <c r="R115" s="571">
        <f>IF(E115="","",(E115+M115)/(E115+F115+M115+N115)+P115)</f>
        <v>0</v>
      </c>
      <c r="S115" s="555"/>
      <c r="T115" s="570">
        <f>IF(R115="","",RANK(R115,R114:S116))</f>
        <v>3</v>
      </c>
      <c r="U115" s="570"/>
      <c r="V115" s="285"/>
      <c r="W115" s="287"/>
      <c r="X115" s="287"/>
      <c r="Y115" s="288"/>
      <c r="Z115" s="307"/>
      <c r="AA115" s="258"/>
      <c r="AB115" s="258"/>
      <c r="AC115" s="258"/>
      <c r="AD115" s="200"/>
      <c r="AE115" s="258"/>
      <c r="AF115" s="258"/>
      <c r="AG115" s="258"/>
      <c r="AH115" s="258"/>
      <c r="AI115" s="70"/>
      <c r="AJ115" s="70"/>
      <c r="AK115" s="70"/>
      <c r="AL115" s="70"/>
      <c r="AM115" s="70"/>
      <c r="AN115" s="70"/>
    </row>
    <row r="116" spans="1:40" s="71" customFormat="1" ht="21" customHeight="1" thickBot="1">
      <c r="A116" s="103">
        <v>28</v>
      </c>
      <c r="B116" s="104" t="s">
        <v>980</v>
      </c>
      <c r="C116" s="105" t="s">
        <v>982</v>
      </c>
      <c r="D116" s="97" t="str">
        <f>IF(L114="","",IF(L114="○","●","○"))</f>
        <v>○</v>
      </c>
      <c r="E116" s="98">
        <f>IF(N114="","",N114)</f>
        <v>6</v>
      </c>
      <c r="F116" s="99">
        <f>IF(M114="","",M114)</f>
        <v>3</v>
      </c>
      <c r="G116" s="99">
        <f>IF(O114="","",O114)</f>
      </c>
      <c r="H116" s="100" t="str">
        <f>IF(L115="","",IF(L115="○","●","○"))</f>
        <v>○</v>
      </c>
      <c r="I116" s="98">
        <f>IF(N115="","",N115)</f>
        <v>6</v>
      </c>
      <c r="J116" s="99">
        <f>IF(M115="","",M115)</f>
        <v>0</v>
      </c>
      <c r="K116" s="99">
        <f>IF(O115="","",O115)</f>
      </c>
      <c r="L116" s="559"/>
      <c r="M116" s="560"/>
      <c r="N116" s="560"/>
      <c r="O116" s="561"/>
      <c r="P116" s="92">
        <f>IF(D116="","",COUNTIF(D116:O116,"○"))</f>
        <v>2</v>
      </c>
      <c r="Q116" s="82">
        <f>IF(D116="","",COUNTIF(D116:O116,"●"))</f>
        <v>0</v>
      </c>
      <c r="R116" s="571">
        <f>IF(E116="","",(E116+I116)/(E116+F116+I116+J116)+P116)</f>
        <v>2.8</v>
      </c>
      <c r="S116" s="555"/>
      <c r="T116" s="570">
        <f>IF(R116="","",RANK(R116,R114:S116))</f>
        <v>1</v>
      </c>
      <c r="U116" s="570"/>
      <c r="V116" s="102"/>
      <c r="W116" s="427"/>
      <c r="X116" s="70"/>
      <c r="Y116" s="302"/>
      <c r="Z116" s="307">
        <v>7</v>
      </c>
      <c r="AA116" s="258"/>
      <c r="AB116" s="66"/>
      <c r="AC116" s="307"/>
      <c r="AD116" s="333"/>
      <c r="AE116" s="258"/>
      <c r="AF116" s="258"/>
      <c r="AG116" s="258"/>
      <c r="AH116" s="258"/>
      <c r="AI116" s="70"/>
      <c r="AJ116" s="70"/>
      <c r="AK116" s="70"/>
      <c r="AL116" s="70"/>
      <c r="AM116" s="70"/>
      <c r="AN116" s="70"/>
    </row>
    <row r="117" spans="1:40" s="71" customFormat="1" ht="21" customHeight="1" thickTop="1">
      <c r="A117" s="121"/>
      <c r="B117" s="680" t="s">
        <v>184</v>
      </c>
      <c r="C117" s="681"/>
      <c r="D117" s="646" t="s">
        <v>383</v>
      </c>
      <c r="E117" s="647"/>
      <c r="F117" s="647"/>
      <c r="G117" s="648"/>
      <c r="H117" s="682" t="s">
        <v>384</v>
      </c>
      <c r="I117" s="647"/>
      <c r="J117" s="647"/>
      <c r="K117" s="648"/>
      <c r="L117" s="682" t="s">
        <v>385</v>
      </c>
      <c r="M117" s="647"/>
      <c r="N117" s="647"/>
      <c r="O117" s="648"/>
      <c r="P117" s="683" t="s">
        <v>158</v>
      </c>
      <c r="Q117" s="684"/>
      <c r="R117" s="683" t="s">
        <v>159</v>
      </c>
      <c r="S117" s="684"/>
      <c r="T117" s="683" t="s">
        <v>160</v>
      </c>
      <c r="U117" s="684"/>
      <c r="W117" s="446"/>
      <c r="Z117" s="308">
        <v>5</v>
      </c>
      <c r="AA117" s="309"/>
      <c r="AB117" s="66"/>
      <c r="AC117" s="258"/>
      <c r="AD117" s="200"/>
      <c r="AE117" s="258"/>
      <c r="AF117" s="258"/>
      <c r="AG117" s="258"/>
      <c r="AH117" s="258"/>
      <c r="AI117" s="70"/>
      <c r="AJ117" s="70"/>
      <c r="AK117" s="70"/>
      <c r="AL117" s="70"/>
      <c r="AM117" s="70"/>
      <c r="AN117" s="70"/>
    </row>
    <row r="118" spans="1:40" s="71" customFormat="1" ht="21" customHeight="1">
      <c r="A118" s="81">
        <v>29</v>
      </c>
      <c r="B118" s="85" t="s">
        <v>386</v>
      </c>
      <c r="C118" s="85" t="s">
        <v>312</v>
      </c>
      <c r="D118" s="554"/>
      <c r="E118" s="560"/>
      <c r="F118" s="560"/>
      <c r="G118" s="561"/>
      <c r="H118" s="86" t="str">
        <f>IF(I118="","",IF(I118&gt;J118,"○","●"))</f>
        <v>●</v>
      </c>
      <c r="I118" s="87">
        <v>1</v>
      </c>
      <c r="J118" s="88">
        <v>6</v>
      </c>
      <c r="K118" s="89"/>
      <c r="L118" s="86" t="str">
        <f>IF(M118="","",IF(M118&gt;N118,"○","●"))</f>
        <v>●</v>
      </c>
      <c r="M118" s="90">
        <v>1</v>
      </c>
      <c r="N118" s="91">
        <v>6</v>
      </c>
      <c r="O118" s="89"/>
      <c r="P118" s="92">
        <f>IF(H118="","",COUNTIF(D118:O118,"○"))</f>
        <v>0</v>
      </c>
      <c r="Q118" s="82">
        <f>IF(H118="","",COUNTIF(D118:O118,"●"))</f>
        <v>2</v>
      </c>
      <c r="R118" s="571">
        <f>IF(I118="","",(I118+M118)/(I118+J118+M118+N118)+P118)</f>
        <v>0.14285714285714285</v>
      </c>
      <c r="S118" s="555"/>
      <c r="T118" s="570">
        <f>IF(R118="","",RANK(R118,R118:S120))</f>
        <v>3</v>
      </c>
      <c r="U118" s="570"/>
      <c r="V118" s="70"/>
      <c r="W118" s="452"/>
      <c r="X118" s="120"/>
      <c r="Y118" s="127"/>
      <c r="Z118" s="258"/>
      <c r="AA118" s="310"/>
      <c r="AB118" s="66"/>
      <c r="AC118" s="258"/>
      <c r="AD118" s="200"/>
      <c r="AE118" s="258"/>
      <c r="AF118" s="258"/>
      <c r="AG118" s="258"/>
      <c r="AH118" s="258"/>
      <c r="AI118" s="70"/>
      <c r="AJ118" s="70"/>
      <c r="AK118" s="70"/>
      <c r="AL118" s="70"/>
      <c r="AM118" s="70"/>
      <c r="AN118" s="70"/>
    </row>
    <row r="119" spans="1:40" s="71" customFormat="1" ht="21" customHeight="1" thickBot="1">
      <c r="A119" s="81">
        <v>30</v>
      </c>
      <c r="B119" s="85" t="s">
        <v>387</v>
      </c>
      <c r="C119" s="85" t="s">
        <v>257</v>
      </c>
      <c r="D119" s="97" t="str">
        <f>IF(H118="","",IF(H118="○","●","○"))</f>
        <v>○</v>
      </c>
      <c r="E119" s="98">
        <f>IF(J118="","",J118)</f>
        <v>6</v>
      </c>
      <c r="F119" s="99">
        <f>IF(I118="","",I118)</f>
        <v>1</v>
      </c>
      <c r="G119" s="99">
        <f>IF(K118="","",K118)</f>
      </c>
      <c r="H119" s="559"/>
      <c r="I119" s="560"/>
      <c r="J119" s="560"/>
      <c r="K119" s="561"/>
      <c r="L119" s="100" t="str">
        <f>IF(M119="","",IF(M119&gt;N119,"○","●"))</f>
        <v>●</v>
      </c>
      <c r="M119" s="87">
        <v>3</v>
      </c>
      <c r="N119" s="88">
        <v>6</v>
      </c>
      <c r="O119" s="101"/>
      <c r="P119" s="92">
        <f>IF(D119="","",COUNTIF(D119:O119,"○"))</f>
        <v>1</v>
      </c>
      <c r="Q119" s="82">
        <f>IF(D119="","",COUNTIF(D119:O119,"●"))</f>
        <v>1</v>
      </c>
      <c r="R119" s="571">
        <f>IF(E119="","",(E119+M119)/(E119+F119+M119+N119)+P119)</f>
        <v>1.5625</v>
      </c>
      <c r="S119" s="555"/>
      <c r="T119" s="570">
        <f>IF(R119="","",RANK(R119,R118:S120))</f>
        <v>2</v>
      </c>
      <c r="U119" s="570"/>
      <c r="V119" s="182"/>
      <c r="W119" s="427" t="s">
        <v>388</v>
      </c>
      <c r="X119" s="70"/>
      <c r="Y119" s="70"/>
      <c r="Z119" s="258"/>
      <c r="AA119" s="311"/>
      <c r="AB119" s="312">
        <v>6</v>
      </c>
      <c r="AC119" s="339"/>
      <c r="AD119" s="200"/>
      <c r="AE119" s="258"/>
      <c r="AF119" s="258"/>
      <c r="AG119" s="258"/>
      <c r="AH119" s="258"/>
      <c r="AI119" s="70"/>
      <c r="AJ119" s="70"/>
      <c r="AK119" s="70"/>
      <c r="AL119" s="70"/>
      <c r="AM119" s="70"/>
      <c r="AN119" s="70"/>
    </row>
    <row r="120" spans="1:40" s="71" customFormat="1" ht="21" customHeight="1" thickBot="1" thickTop="1">
      <c r="A120" s="103">
        <v>31</v>
      </c>
      <c r="B120" s="104" t="s">
        <v>388</v>
      </c>
      <c r="C120" s="105" t="s">
        <v>306</v>
      </c>
      <c r="D120" s="97" t="str">
        <f>IF(L118="","",IF(L118="○","●","○"))</f>
        <v>○</v>
      </c>
      <c r="E120" s="98">
        <f>IF(N118="","",N118)</f>
        <v>6</v>
      </c>
      <c r="F120" s="99">
        <f>IF(M118="","",M118)</f>
        <v>1</v>
      </c>
      <c r="G120" s="99">
        <f>IF(O118="","",O118)</f>
      </c>
      <c r="H120" s="100" t="str">
        <f>IF(L119="","",IF(L119="○","●","○"))</f>
        <v>○</v>
      </c>
      <c r="I120" s="98">
        <f>IF(N119="","",N119)</f>
        <v>6</v>
      </c>
      <c r="J120" s="99">
        <f>IF(M119="","",M119)</f>
        <v>3</v>
      </c>
      <c r="K120" s="99">
        <f>IF(O119="","",O119)</f>
      </c>
      <c r="L120" s="559"/>
      <c r="M120" s="560"/>
      <c r="N120" s="560"/>
      <c r="O120" s="561"/>
      <c r="P120" s="92">
        <f>IF(D120="","",COUNTIF(D120:O120,"○"))</f>
        <v>2</v>
      </c>
      <c r="Q120" s="82">
        <f>IF(D120="","",COUNTIF(D120:O120,"●"))</f>
        <v>0</v>
      </c>
      <c r="R120" s="571">
        <f>IF(E120="","",(E120+I120)/(E120+F120+I120+J120)+P120)</f>
        <v>2.75</v>
      </c>
      <c r="S120" s="555"/>
      <c r="T120" s="570">
        <f>IF(R120="","",RANK(R120,R118:S120))</f>
        <v>1</v>
      </c>
      <c r="U120" s="570"/>
      <c r="V120" s="70"/>
      <c r="W120" s="427"/>
      <c r="X120" s="70"/>
      <c r="Y120" s="70"/>
      <c r="Z120" s="258"/>
      <c r="AA120" s="258"/>
      <c r="AB120" s="200">
        <v>3</v>
      </c>
      <c r="AC120" s="258"/>
      <c r="AD120" s="258"/>
      <c r="AE120" s="258"/>
      <c r="AF120" s="258"/>
      <c r="AG120" s="258"/>
      <c r="AH120" s="258"/>
      <c r="AI120" s="70"/>
      <c r="AJ120" s="70"/>
      <c r="AK120" s="70"/>
      <c r="AL120" s="70"/>
      <c r="AM120" s="70"/>
      <c r="AN120" s="70"/>
    </row>
    <row r="121" spans="1:34" ht="21" customHeight="1" thickTop="1">
      <c r="A121" s="121"/>
      <c r="B121" s="680" t="s">
        <v>185</v>
      </c>
      <c r="C121" s="681"/>
      <c r="D121" s="646" t="s">
        <v>389</v>
      </c>
      <c r="E121" s="647"/>
      <c r="F121" s="647"/>
      <c r="G121" s="648"/>
      <c r="H121" s="682" t="s">
        <v>390</v>
      </c>
      <c r="I121" s="647"/>
      <c r="J121" s="647"/>
      <c r="K121" s="648"/>
      <c r="L121" s="682" t="s">
        <v>391</v>
      </c>
      <c r="M121" s="647"/>
      <c r="N121" s="647"/>
      <c r="O121" s="648"/>
      <c r="P121" s="683" t="s">
        <v>158</v>
      </c>
      <c r="Q121" s="684"/>
      <c r="R121" s="683" t="s">
        <v>159</v>
      </c>
      <c r="S121" s="684"/>
      <c r="T121" s="683" t="s">
        <v>160</v>
      </c>
      <c r="U121" s="684"/>
      <c r="W121" s="95"/>
      <c r="X121" s="95"/>
      <c r="Y121" s="95"/>
      <c r="Z121" s="307"/>
      <c r="AA121" s="307"/>
      <c r="AB121" s="340"/>
      <c r="AC121" s="307"/>
      <c r="AD121" s="307"/>
      <c r="AE121" s="307"/>
      <c r="AF121" s="307"/>
      <c r="AG121" s="307"/>
      <c r="AH121" s="153"/>
    </row>
    <row r="122" spans="1:34" ht="21" customHeight="1">
      <c r="A122" s="81">
        <v>32</v>
      </c>
      <c r="B122" s="85" t="s">
        <v>392</v>
      </c>
      <c r="C122" s="85" t="s">
        <v>986</v>
      </c>
      <c r="D122" s="554"/>
      <c r="E122" s="560"/>
      <c r="F122" s="560"/>
      <c r="G122" s="561"/>
      <c r="H122" s="86" t="str">
        <f>IF(I122="","",IF(I122&gt;J122,"○","●"))</f>
        <v>○</v>
      </c>
      <c r="I122" s="87">
        <v>6</v>
      </c>
      <c r="J122" s="88">
        <v>0</v>
      </c>
      <c r="K122" s="89"/>
      <c r="L122" s="86" t="str">
        <f>IF(M122="","",IF(M122&gt;N122,"○","●"))</f>
        <v>○</v>
      </c>
      <c r="M122" s="90">
        <v>6</v>
      </c>
      <c r="N122" s="91">
        <v>0</v>
      </c>
      <c r="O122" s="89"/>
      <c r="P122" s="92">
        <f>IF(H122="","",COUNTIF(D122:O122,"○"))</f>
        <v>2</v>
      </c>
      <c r="Q122" s="82">
        <f>IF(H122="","",COUNTIF(D122:O122,"●"))</f>
        <v>0</v>
      </c>
      <c r="R122" s="571">
        <f>IF(I122="","",(I122+M122)/(I122+J122+M122+N122)+P122)</f>
        <v>3</v>
      </c>
      <c r="S122" s="555"/>
      <c r="T122" s="570">
        <f>IF(R122="","",RANK(R122,R122:S124))</f>
        <v>1</v>
      </c>
      <c r="U122" s="570"/>
      <c r="V122" s="162"/>
      <c r="W122" s="163"/>
      <c r="X122" s="163"/>
      <c r="Y122" s="163"/>
      <c r="Z122" s="278"/>
      <c r="AA122" s="278"/>
      <c r="AB122" s="340"/>
      <c r="AC122" s="307"/>
      <c r="AD122" s="153"/>
      <c r="AE122" s="153"/>
      <c r="AF122" s="153"/>
      <c r="AG122" s="153"/>
      <c r="AH122" s="153"/>
    </row>
    <row r="123" spans="1:34" ht="21" customHeight="1">
      <c r="A123" s="81">
        <v>33</v>
      </c>
      <c r="B123" s="85" t="s">
        <v>394</v>
      </c>
      <c r="C123" s="85" t="s">
        <v>268</v>
      </c>
      <c r="D123" s="97" t="str">
        <f>IF(H122="","",IF(H122="○","●","○"))</f>
        <v>●</v>
      </c>
      <c r="E123" s="98">
        <f>IF(J122="","",J122)</f>
        <v>0</v>
      </c>
      <c r="F123" s="99">
        <f>IF(I122="","",I122)</f>
        <v>6</v>
      </c>
      <c r="G123" s="99">
        <f>IF(K122="","",K122)</f>
      </c>
      <c r="H123" s="559"/>
      <c r="I123" s="560"/>
      <c r="J123" s="560"/>
      <c r="K123" s="561"/>
      <c r="L123" s="100" t="str">
        <f>IF(M123="","",IF(M123&gt;N123,"○","●"))</f>
        <v>●</v>
      </c>
      <c r="M123" s="87">
        <v>1</v>
      </c>
      <c r="N123" s="88">
        <v>6</v>
      </c>
      <c r="O123" s="101"/>
      <c r="P123" s="92">
        <f>IF(D123="","",COUNTIF(D123:O123,"○"))</f>
        <v>0</v>
      </c>
      <c r="Q123" s="82">
        <f>IF(D123="","",COUNTIF(D123:O123,"●"))</f>
        <v>2</v>
      </c>
      <c r="R123" s="571">
        <f>IF(E123="","",(E123+M123)/(E123+F123+M123+N123)+P123)</f>
        <v>0.07692307692307693</v>
      </c>
      <c r="S123" s="555"/>
      <c r="T123" s="570">
        <f>IF(R123="","",RANK(R123,R122:S124))</f>
        <v>3</v>
      </c>
      <c r="U123" s="570"/>
      <c r="W123" s="130" t="s">
        <v>392</v>
      </c>
      <c r="Z123" s="153"/>
      <c r="AA123" s="153"/>
      <c r="AB123" s="153"/>
      <c r="AC123" s="153"/>
      <c r="AD123" s="153"/>
      <c r="AE123" s="153"/>
      <c r="AF123" s="153"/>
      <c r="AG123" s="153"/>
      <c r="AH123" s="153"/>
    </row>
    <row r="124" spans="1:34" ht="21" customHeight="1" thickBot="1">
      <c r="A124" s="103">
        <v>34</v>
      </c>
      <c r="B124" s="104" t="s">
        <v>395</v>
      </c>
      <c r="C124" s="105" t="s">
        <v>396</v>
      </c>
      <c r="D124" s="97" t="str">
        <f>IF(L122="","",IF(L122="○","●","○"))</f>
        <v>●</v>
      </c>
      <c r="E124" s="98">
        <f>IF(N122="","",N122)</f>
        <v>0</v>
      </c>
      <c r="F124" s="99">
        <f>IF(M122="","",M122)</f>
        <v>6</v>
      </c>
      <c r="G124" s="99">
        <f>IF(O122="","",O122)</f>
      </c>
      <c r="H124" s="100" t="str">
        <f>IF(L123="","",IF(L123="○","●","○"))</f>
        <v>○</v>
      </c>
      <c r="I124" s="98">
        <f>IF(N123="","",N123)</f>
        <v>6</v>
      </c>
      <c r="J124" s="99">
        <f>IF(M123="","",M123)</f>
        <v>1</v>
      </c>
      <c r="K124" s="99">
        <f>IF(O123="","",O123)</f>
      </c>
      <c r="L124" s="559"/>
      <c r="M124" s="560"/>
      <c r="N124" s="560"/>
      <c r="O124" s="561"/>
      <c r="P124" s="92">
        <f>IF(D124="","",COUNTIF(D124:O124,"○"))</f>
        <v>1</v>
      </c>
      <c r="Q124" s="82">
        <f>IF(D124="","",COUNTIF(D124:O124,"●"))</f>
        <v>1</v>
      </c>
      <c r="R124" s="571">
        <f>IF(E124="","",(E124+I124)/(E124+F124+I124+J124)+P124)</f>
        <v>1.4615384615384617</v>
      </c>
      <c r="S124" s="555"/>
      <c r="T124" s="570">
        <f>IF(R124="","",RANK(R124,R122:S124))</f>
        <v>2</v>
      </c>
      <c r="U124" s="570"/>
      <c r="Z124" s="153"/>
      <c r="AA124" s="153"/>
      <c r="AB124" s="153"/>
      <c r="AC124" s="153"/>
      <c r="AD124" s="153"/>
      <c r="AE124" s="153"/>
      <c r="AF124" s="153"/>
      <c r="AG124" s="153"/>
      <c r="AH124" s="153"/>
    </row>
    <row r="125" spans="1:39" ht="15.75" customHeight="1" thickTop="1">
      <c r="A125" s="66"/>
      <c r="B125" s="80"/>
      <c r="C125" s="80"/>
      <c r="D125" s="184"/>
      <c r="E125" s="185"/>
      <c r="F125" s="186"/>
      <c r="G125" s="186"/>
      <c r="H125" s="184"/>
      <c r="I125" s="185"/>
      <c r="J125" s="186"/>
      <c r="K125" s="186"/>
      <c r="L125" s="187"/>
      <c r="M125" s="187"/>
      <c r="N125" s="187"/>
      <c r="O125" s="187"/>
      <c r="P125" s="188"/>
      <c r="Q125" s="188"/>
      <c r="R125" s="189"/>
      <c r="S125" s="189"/>
      <c r="T125" s="188"/>
      <c r="U125" s="188"/>
      <c r="AI125" s="1"/>
      <c r="AJ125" s="1"/>
      <c r="AK125" s="1"/>
      <c r="AL125" s="1"/>
      <c r="AM125" s="1"/>
    </row>
    <row r="126" spans="1:28" s="62" customFormat="1" ht="15.75" customHeight="1">
      <c r="A126" s="157" t="s">
        <v>186</v>
      </c>
      <c r="B126" s="160"/>
      <c r="C126" s="161"/>
      <c r="L126" s="157" t="s">
        <v>187</v>
      </c>
      <c r="O126" s="159"/>
      <c r="W126" s="158"/>
      <c r="Y126" s="130"/>
      <c r="Z126" s="167"/>
      <c r="AB126" s="157" t="s">
        <v>173</v>
      </c>
    </row>
    <row r="127" spans="1:40" s="130" customFormat="1" ht="15.75" customHeight="1" thickBot="1">
      <c r="A127" s="609">
        <v>7</v>
      </c>
      <c r="B127" s="736" t="s">
        <v>341</v>
      </c>
      <c r="C127" s="734" t="s">
        <v>310</v>
      </c>
      <c r="D127" s="166"/>
      <c r="E127" s="95"/>
      <c r="L127" s="609">
        <v>14</v>
      </c>
      <c r="M127" s="577" t="s">
        <v>969</v>
      </c>
      <c r="N127" s="577"/>
      <c r="O127" s="579"/>
      <c r="P127" s="579"/>
      <c r="Q127" s="577" t="s">
        <v>985</v>
      </c>
      <c r="R127" s="577"/>
      <c r="S127" s="577"/>
      <c r="T127" s="166"/>
      <c r="U127" s="95"/>
      <c r="X127" s="165"/>
      <c r="Z127" s="167"/>
      <c r="AB127" s="692">
        <v>10</v>
      </c>
      <c r="AC127" s="577" t="s">
        <v>1045</v>
      </c>
      <c r="AD127" s="577"/>
      <c r="AE127" s="579"/>
      <c r="AF127" s="579"/>
      <c r="AG127" s="577" t="s">
        <v>979</v>
      </c>
      <c r="AH127" s="577"/>
      <c r="AI127" s="577"/>
      <c r="AJ127" s="166"/>
      <c r="AK127" s="95"/>
      <c r="AN127" s="165"/>
    </row>
    <row r="128" spans="1:40" s="130" customFormat="1" ht="15.75" customHeight="1" thickBot="1" thickTop="1">
      <c r="A128" s="580"/>
      <c r="B128" s="733"/>
      <c r="C128" s="735"/>
      <c r="D128" s="285"/>
      <c r="E128" s="288"/>
      <c r="F128" s="289">
        <v>6</v>
      </c>
      <c r="G128" s="387"/>
      <c r="L128" s="580"/>
      <c r="M128" s="578"/>
      <c r="N128" s="578"/>
      <c r="O128" s="580"/>
      <c r="P128" s="580"/>
      <c r="Q128" s="578"/>
      <c r="R128" s="578"/>
      <c r="S128" s="578"/>
      <c r="T128" s="285"/>
      <c r="U128" s="288"/>
      <c r="V128" s="289">
        <v>6</v>
      </c>
      <c r="W128" s="573" t="s">
        <v>989</v>
      </c>
      <c r="X128" s="574"/>
      <c r="Z128" s="167"/>
      <c r="AB128" s="693"/>
      <c r="AC128" s="578"/>
      <c r="AD128" s="578"/>
      <c r="AE128" s="580"/>
      <c r="AF128" s="580"/>
      <c r="AG128" s="578"/>
      <c r="AH128" s="578"/>
      <c r="AI128" s="578"/>
      <c r="AJ128" s="285"/>
      <c r="AK128" s="288"/>
      <c r="AL128" s="289">
        <v>6</v>
      </c>
      <c r="AM128" s="573" t="s">
        <v>1046</v>
      </c>
      <c r="AN128" s="574"/>
    </row>
    <row r="129" spans="1:40" s="130" customFormat="1" ht="15.75" customHeight="1" thickTop="1">
      <c r="A129" s="609">
        <v>14</v>
      </c>
      <c r="B129" s="736" t="s">
        <v>968</v>
      </c>
      <c r="C129" s="577" t="s">
        <v>985</v>
      </c>
      <c r="D129" s="162"/>
      <c r="E129" s="169"/>
      <c r="F129" s="95">
        <v>0</v>
      </c>
      <c r="G129" s="129"/>
      <c r="L129" s="609">
        <v>19</v>
      </c>
      <c r="M129" s="577" t="s">
        <v>971</v>
      </c>
      <c r="N129" s="577"/>
      <c r="O129" s="579"/>
      <c r="P129" s="579"/>
      <c r="Q129" s="577" t="s">
        <v>985</v>
      </c>
      <c r="R129" s="577"/>
      <c r="S129" s="577"/>
      <c r="T129" s="162"/>
      <c r="U129" s="169"/>
      <c r="V129" s="130">
        <v>1</v>
      </c>
      <c r="W129" s="574"/>
      <c r="X129" s="574"/>
      <c r="AB129" s="692">
        <v>28</v>
      </c>
      <c r="AC129" s="577" t="s">
        <v>981</v>
      </c>
      <c r="AD129" s="577"/>
      <c r="AE129" s="579"/>
      <c r="AF129" s="579"/>
      <c r="AG129" s="577" t="s">
        <v>983</v>
      </c>
      <c r="AH129" s="577"/>
      <c r="AI129" s="577"/>
      <c r="AJ129" s="162"/>
      <c r="AK129" s="169"/>
      <c r="AL129" s="130">
        <v>4</v>
      </c>
      <c r="AM129" s="574"/>
      <c r="AN129" s="574"/>
    </row>
    <row r="130" spans="1:40" s="130" customFormat="1" ht="15.75" customHeight="1" thickBot="1">
      <c r="A130" s="580"/>
      <c r="B130" s="733"/>
      <c r="C130" s="578"/>
      <c r="F130" s="95"/>
      <c r="G130" s="129"/>
      <c r="H130" s="166">
        <v>1</v>
      </c>
      <c r="I130" s="573" t="s">
        <v>988</v>
      </c>
      <c r="J130" s="574"/>
      <c r="L130" s="580"/>
      <c r="M130" s="578"/>
      <c r="N130" s="578"/>
      <c r="O130" s="580"/>
      <c r="P130" s="580"/>
      <c r="Q130" s="578"/>
      <c r="R130" s="578"/>
      <c r="S130" s="578"/>
      <c r="W130" s="95"/>
      <c r="X130" s="165"/>
      <c r="AB130" s="693"/>
      <c r="AC130" s="578"/>
      <c r="AD130" s="578"/>
      <c r="AE130" s="580"/>
      <c r="AF130" s="580"/>
      <c r="AG130" s="578"/>
      <c r="AH130" s="578"/>
      <c r="AI130" s="578"/>
      <c r="AM130" s="95"/>
      <c r="AN130" s="165"/>
    </row>
    <row r="131" spans="1:38" s="130" customFormat="1" ht="15.75" customHeight="1" thickTop="1">
      <c r="A131" s="609">
        <v>19</v>
      </c>
      <c r="B131" s="736" t="s">
        <v>970</v>
      </c>
      <c r="C131" s="577" t="s">
        <v>985</v>
      </c>
      <c r="D131" s="162"/>
      <c r="E131" s="163"/>
      <c r="F131" s="95"/>
      <c r="G131" s="395"/>
      <c r="H131" s="394">
        <v>6</v>
      </c>
      <c r="I131" s="574"/>
      <c r="J131" s="574"/>
      <c r="V131" s="190"/>
      <c r="W131" s="95"/>
      <c r="AL131" s="167"/>
    </row>
    <row r="132" spans="1:38" s="130" customFormat="1" ht="15.75" customHeight="1" thickBot="1">
      <c r="A132" s="580"/>
      <c r="B132" s="733"/>
      <c r="C132" s="578"/>
      <c r="D132" s="166"/>
      <c r="E132" s="95"/>
      <c r="F132" s="392">
        <v>1</v>
      </c>
      <c r="G132" s="393"/>
      <c r="H132" s="95"/>
      <c r="I132" s="95"/>
      <c r="J132" s="95"/>
      <c r="V132" s="190"/>
      <c r="W132" s="95"/>
      <c r="AL132" s="167"/>
    </row>
    <row r="133" spans="1:23" s="130" customFormat="1" ht="15.75" customHeight="1" thickBot="1" thickTop="1">
      <c r="A133" s="609">
        <v>32</v>
      </c>
      <c r="B133" s="732" t="s">
        <v>987</v>
      </c>
      <c r="C133" s="577" t="s">
        <v>986</v>
      </c>
      <c r="D133" s="392"/>
      <c r="E133" s="393"/>
      <c r="F133" s="130">
        <v>6</v>
      </c>
      <c r="V133" s="190"/>
      <c r="W133" s="95"/>
    </row>
    <row r="134" spans="1:23" s="130" customFormat="1" ht="15.75" customHeight="1" thickTop="1">
      <c r="A134" s="580"/>
      <c r="B134" s="733"/>
      <c r="C134" s="578"/>
      <c r="G134" s="95"/>
      <c r="V134" s="190"/>
      <c r="W134" s="95"/>
    </row>
    <row r="135" spans="1:35" ht="15.75" customHeight="1">
      <c r="A135" s="191"/>
      <c r="B135" s="192"/>
      <c r="C135" s="192"/>
      <c r="Z135" s="153"/>
      <c r="AI135" s="95"/>
    </row>
    <row r="136" spans="1:40" s="71" customFormat="1" ht="14.25">
      <c r="A136" s="67" t="s">
        <v>188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9"/>
      <c r="W136" s="444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70"/>
      <c r="AJ136" s="70"/>
      <c r="AK136" s="70"/>
      <c r="AL136" s="70"/>
      <c r="AM136" s="70"/>
      <c r="AN136" s="70"/>
    </row>
    <row r="137" spans="1:40" s="71" customFormat="1" ht="14.25">
      <c r="A137" s="67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9"/>
      <c r="W137" s="444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70"/>
      <c r="AJ137" s="70"/>
      <c r="AK137" s="70"/>
      <c r="AL137" s="70"/>
      <c r="AM137" s="70"/>
      <c r="AN137" s="70"/>
    </row>
    <row r="138" spans="1:40" s="71" customFormat="1" ht="28.5">
      <c r="A138" s="72" t="s">
        <v>189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4">
        <v>4</v>
      </c>
      <c r="O138" s="75"/>
      <c r="P138" s="76"/>
      <c r="Q138" s="76"/>
      <c r="R138" s="76"/>
      <c r="S138" s="76"/>
      <c r="T138" s="76"/>
      <c r="U138" s="76"/>
      <c r="V138" s="77"/>
      <c r="W138" s="445"/>
      <c r="X138" s="77"/>
      <c r="Y138" s="77"/>
      <c r="Z138" s="77"/>
      <c r="AA138" s="77"/>
      <c r="AB138" s="77"/>
      <c r="AC138" s="77"/>
      <c r="AD138" s="78"/>
      <c r="AE138" s="77"/>
      <c r="AF138" s="77"/>
      <c r="AG138" s="77"/>
      <c r="AH138" s="77"/>
      <c r="AI138" s="77"/>
      <c r="AJ138" s="77"/>
      <c r="AK138" s="77"/>
      <c r="AL138" s="77"/>
      <c r="AM138" s="77"/>
      <c r="AN138" s="79"/>
    </row>
    <row r="139" spans="1:40" s="71" customFormat="1" ht="21" customHeight="1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172"/>
      <c r="L139" s="172"/>
      <c r="M139" s="172"/>
      <c r="N139" s="715"/>
      <c r="O139" s="715"/>
      <c r="P139" s="715"/>
      <c r="Q139" s="715"/>
      <c r="R139" s="715"/>
      <c r="S139" s="716"/>
      <c r="T139" s="715"/>
      <c r="U139" s="715"/>
      <c r="V139" s="120"/>
      <c r="W139" s="452"/>
      <c r="X139" s="120"/>
      <c r="Y139" s="12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</row>
    <row r="140" spans="1:40" s="71" customFormat="1" ht="21" customHeight="1">
      <c r="A140" s="121"/>
      <c r="B140" s="538" t="s">
        <v>174</v>
      </c>
      <c r="C140" s="539"/>
      <c r="D140" s="536" t="s">
        <v>397</v>
      </c>
      <c r="E140" s="558"/>
      <c r="F140" s="558"/>
      <c r="G140" s="537"/>
      <c r="H140" s="558" t="s">
        <v>398</v>
      </c>
      <c r="I140" s="558"/>
      <c r="J140" s="558"/>
      <c r="K140" s="537"/>
      <c r="L140" s="537" t="s">
        <v>399</v>
      </c>
      <c r="M140" s="537"/>
      <c r="N140" s="537"/>
      <c r="O140" s="537"/>
      <c r="P140" s="556" t="s">
        <v>400</v>
      </c>
      <c r="Q140" s="557"/>
      <c r="R140" s="557"/>
      <c r="S140" s="558"/>
      <c r="T140" s="721" t="s">
        <v>158</v>
      </c>
      <c r="U140" s="721"/>
      <c r="V140" s="567" t="s">
        <v>159</v>
      </c>
      <c r="W140" s="568"/>
      <c r="X140" s="569" t="s">
        <v>160</v>
      </c>
      <c r="Y140" s="569"/>
      <c r="Z140" s="258"/>
      <c r="AA140" s="316"/>
      <c r="AB140" s="316"/>
      <c r="AC140" s="31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</row>
    <row r="141" spans="1:40" s="71" customFormat="1" ht="21" customHeight="1" thickBot="1">
      <c r="A141" s="81">
        <v>1</v>
      </c>
      <c r="B141" s="85" t="s">
        <v>401</v>
      </c>
      <c r="C141" s="85" t="s">
        <v>402</v>
      </c>
      <c r="D141" s="645"/>
      <c r="E141" s="560"/>
      <c r="F141" s="560"/>
      <c r="G141" s="561"/>
      <c r="H141" s="131" t="str">
        <f>IF(I141="","",IF(I141&gt;J141,"○","●"))</f>
        <v>○</v>
      </c>
      <c r="I141" s="87">
        <v>6</v>
      </c>
      <c r="J141" s="88">
        <v>0</v>
      </c>
      <c r="K141" s="89"/>
      <c r="L141" s="131" t="str">
        <f>IF(M141="","",IF(M141&gt;N141,"○","●"))</f>
        <v>●</v>
      </c>
      <c r="M141" s="90">
        <v>4</v>
      </c>
      <c r="N141" s="91">
        <v>6</v>
      </c>
      <c r="O141" s="89"/>
      <c r="P141" s="131">
        <f>IF(Q141="","",IF(Q141&gt;R141,"○","●"))</f>
      </c>
      <c r="Q141" s="90"/>
      <c r="R141" s="91"/>
      <c r="S141" s="89"/>
      <c r="T141" s="132">
        <f>IF(H141="","",COUNTIF(D141:S141,"○"))</f>
        <v>1</v>
      </c>
      <c r="U141" s="133">
        <f>IF(H141="","",COUNTIF(D141:S141,"●"))</f>
        <v>1</v>
      </c>
      <c r="V141" s="565">
        <f>IF(I141="","",(I141+M141+Q141)/(I141+J141+M141+N141+Q141+R141)+T141)</f>
        <v>1.625</v>
      </c>
      <c r="W141" s="566"/>
      <c r="X141" s="565">
        <f>IF(V141="","",RANK(V141,V141:W144))</f>
        <v>2</v>
      </c>
      <c r="Y141" s="566"/>
      <c r="Z141" s="318"/>
      <c r="AA141" s="70" t="s">
        <v>1147</v>
      </c>
      <c r="AB141" s="258"/>
      <c r="AC141" s="258"/>
      <c r="AD141" s="258"/>
      <c r="AE141" s="66"/>
      <c r="AF141" s="66"/>
      <c r="AG141" s="66"/>
      <c r="AH141" s="66"/>
      <c r="AI141" s="258"/>
      <c r="AJ141" s="258"/>
      <c r="AK141" s="258"/>
      <c r="AL141" s="258"/>
      <c r="AM141" s="258"/>
      <c r="AN141" s="258"/>
    </row>
    <row r="142" spans="1:40" s="71" customFormat="1" ht="21" customHeight="1" thickTop="1">
      <c r="A142" s="81">
        <v>2</v>
      </c>
      <c r="B142" s="85" t="s">
        <v>403</v>
      </c>
      <c r="C142" s="85" t="s">
        <v>285</v>
      </c>
      <c r="D142" s="138" t="str">
        <f>IF(H141="","",IF(H141="○","●","○"))</f>
        <v>●</v>
      </c>
      <c r="E142" s="90">
        <f>IF(J141="","",J141)</f>
        <v>0</v>
      </c>
      <c r="F142" s="91">
        <f>IF(I141="","",I141)</f>
        <v>6</v>
      </c>
      <c r="G142" s="89">
        <f>IF(K141="","",K141)</f>
      </c>
      <c r="H142" s="559"/>
      <c r="I142" s="560"/>
      <c r="J142" s="560"/>
      <c r="K142" s="561"/>
      <c r="L142" s="131" t="str">
        <f>IF(M142="","",IF(M142&gt;N142,"○","●"))</f>
        <v>●</v>
      </c>
      <c r="M142" s="87">
        <v>0</v>
      </c>
      <c r="N142" s="88">
        <v>6</v>
      </c>
      <c r="O142" s="89"/>
      <c r="P142" s="131">
        <f>IF(Q142="","",IF(Q142&gt;R142,"○","●"))</f>
      </c>
      <c r="Q142" s="90"/>
      <c r="R142" s="91"/>
      <c r="S142" s="89"/>
      <c r="T142" s="132">
        <f>IF(D142="","",COUNTIF(D142:S142,"○"))</f>
        <v>0</v>
      </c>
      <c r="U142" s="133">
        <f>IF(D142="","",COUNTIF(D142:S142,"●"))</f>
        <v>2</v>
      </c>
      <c r="V142" s="565">
        <f>IF(E142="","",(E142+M142+Q142)/(E142+F142+M142+N142+Q142+R142)+T142)</f>
        <v>0</v>
      </c>
      <c r="W142" s="566"/>
      <c r="X142" s="565">
        <f>IF(V142="","",RANK(V142,V141:W144))</f>
        <v>3</v>
      </c>
      <c r="Y142" s="566"/>
      <c r="Z142" s="342"/>
      <c r="AA142" s="343"/>
      <c r="AB142" s="258"/>
      <c r="AC142" s="316"/>
      <c r="AD142" s="258"/>
      <c r="AE142" s="258"/>
      <c r="AF142" s="258"/>
      <c r="AG142" s="66"/>
      <c r="AH142" s="258"/>
      <c r="AI142" s="258"/>
      <c r="AJ142" s="258"/>
      <c r="AK142" s="258"/>
      <c r="AL142" s="258"/>
      <c r="AM142" s="258"/>
      <c r="AN142" s="258"/>
    </row>
    <row r="143" spans="1:40" s="71" customFormat="1" ht="21" customHeight="1">
      <c r="A143" s="81">
        <v>3</v>
      </c>
      <c r="B143" s="85" t="s">
        <v>957</v>
      </c>
      <c r="C143" s="475" t="s">
        <v>1144</v>
      </c>
      <c r="D143" s="138" t="str">
        <f>IF(L141="","",IF(L141="○","●","○"))</f>
        <v>○</v>
      </c>
      <c r="E143" s="87">
        <f>IF(N141="","",N141)</f>
        <v>6</v>
      </c>
      <c r="F143" s="88">
        <f>IF(M141="","",M141)</f>
        <v>4</v>
      </c>
      <c r="G143" s="101">
        <f>IF(O141="","",O141)</f>
      </c>
      <c r="H143" s="140" t="str">
        <f>IF(L142="","",IF(L142="○","●","○"))</f>
        <v>○</v>
      </c>
      <c r="I143" s="87">
        <f>IF(N142="","",N142)</f>
        <v>6</v>
      </c>
      <c r="J143" s="88">
        <f>IF(M142="","",M142)</f>
        <v>0</v>
      </c>
      <c r="K143" s="89">
        <f>IF(O142="","",O142)</f>
      </c>
      <c r="L143" s="559"/>
      <c r="M143" s="560"/>
      <c r="N143" s="560"/>
      <c r="O143" s="561"/>
      <c r="P143" s="131">
        <f>IF(Q143="","",IF(Q143&gt;R143,"○","●"))</f>
      </c>
      <c r="Q143" s="87"/>
      <c r="R143" s="88"/>
      <c r="S143" s="89"/>
      <c r="T143" s="132">
        <f>IF(D143="","",COUNTIF(D143:S143,"○"))</f>
        <v>2</v>
      </c>
      <c r="U143" s="133">
        <f>IF(D143="","",COUNTIF(D143:S143,"●"))</f>
        <v>0</v>
      </c>
      <c r="V143" s="565">
        <f>IF(E143="","",(E143+I143+Q143)/(E143+F143+I143+J143+Q143+R143)+T143)</f>
        <v>2.75</v>
      </c>
      <c r="W143" s="566"/>
      <c r="X143" s="565">
        <f>IF(V143="","",RANK(V143,V141:W144))</f>
        <v>1</v>
      </c>
      <c r="Y143" s="566"/>
      <c r="Z143" s="200"/>
      <c r="AA143" s="311"/>
      <c r="AB143" s="258"/>
      <c r="AC143" s="258"/>
      <c r="AD143" s="258"/>
      <c r="AE143" s="258"/>
      <c r="AF143" s="258"/>
      <c r="AG143" s="66"/>
      <c r="AH143" s="258"/>
      <c r="AI143" s="258"/>
      <c r="AJ143" s="258"/>
      <c r="AK143" s="258"/>
      <c r="AL143" s="258"/>
      <c r="AM143" s="258"/>
      <c r="AN143" s="258"/>
    </row>
    <row r="144" spans="1:40" s="71" customFormat="1" ht="21" customHeight="1" thickBot="1">
      <c r="A144" s="183">
        <v>4</v>
      </c>
      <c r="B144" s="104" t="s">
        <v>190</v>
      </c>
      <c r="C144" s="105" t="s">
        <v>258</v>
      </c>
      <c r="D144" s="251">
        <f>IF(P141="","",IF(P141="○","●","○"))</f>
      </c>
      <c r="E144" s="252">
        <f>IF(R141="","",R141)</f>
      </c>
      <c r="F144" s="204">
        <f>IF(Q141="","",Q141)</f>
      </c>
      <c r="G144" s="205">
        <f>IF(S141="","",S141)</f>
      </c>
      <c r="H144" s="203">
        <f>IF(P142="","",IF(P142="○","●","○"))</f>
      </c>
      <c r="I144" s="252">
        <f>IF(R142="","",R142)</f>
      </c>
      <c r="J144" s="204">
        <f>IF(Q142="","",Q142)</f>
      </c>
      <c r="K144" s="101">
        <f>IF(S142="","",S142)</f>
      </c>
      <c r="L144" s="140">
        <f>IF(P143="","",IF(P143="○","●","○"))</f>
      </c>
      <c r="M144" s="87">
        <f>IF(R143="","",R143)</f>
      </c>
      <c r="N144" s="88">
        <f>IF(Q143="","",Q143)</f>
      </c>
      <c r="O144" s="101">
        <f>IF(S143="","",S143)</f>
      </c>
      <c r="P144" s="559"/>
      <c r="Q144" s="560"/>
      <c r="R144" s="560"/>
      <c r="S144" s="561"/>
      <c r="T144" s="83">
        <f>IF(D144="","",COUNTIF(D144:S144,"○"))</f>
      </c>
      <c r="U144" s="84">
        <f>IF(D144="","",COUNTIF(D144:S144,"●"))</f>
      </c>
      <c r="V144" s="563">
        <f>IF(E144="","",(E144+I144+M144)/(E144+F144+I144+J144+M144+N144)+T144)</f>
      </c>
      <c r="W144" s="564"/>
      <c r="X144" s="563">
        <f>IF(V144="","",RANK(V144,V141:W144))</f>
      </c>
      <c r="Y144" s="564"/>
      <c r="Z144" s="200"/>
      <c r="AA144" s="311"/>
      <c r="AB144" s="312">
        <v>6</v>
      </c>
      <c r="AC144" s="323"/>
      <c r="AD144" s="258"/>
      <c r="AE144" s="258"/>
      <c r="AF144" s="258"/>
      <c r="AG144" s="66"/>
      <c r="AH144" s="258"/>
      <c r="AI144" s="258"/>
      <c r="AJ144" s="258"/>
      <c r="AK144" s="258"/>
      <c r="AL144" s="258"/>
      <c r="AM144" s="258"/>
      <c r="AN144" s="258"/>
    </row>
    <row r="145" spans="1:40" s="71" customFormat="1" ht="21" customHeight="1" thickTop="1">
      <c r="A145" s="121"/>
      <c r="B145" s="538" t="s">
        <v>175</v>
      </c>
      <c r="C145" s="539"/>
      <c r="D145" s="685" t="s">
        <v>405</v>
      </c>
      <c r="E145" s="659"/>
      <c r="F145" s="659"/>
      <c r="G145" s="667"/>
      <c r="H145" s="659" t="s">
        <v>406</v>
      </c>
      <c r="I145" s="659"/>
      <c r="J145" s="659"/>
      <c r="K145" s="667"/>
      <c r="L145" s="667" t="s">
        <v>407</v>
      </c>
      <c r="M145" s="667"/>
      <c r="N145" s="667"/>
      <c r="O145" s="667"/>
      <c r="P145" s="639" t="s">
        <v>158</v>
      </c>
      <c r="Q145" s="639"/>
      <c r="R145" s="631" t="s">
        <v>159</v>
      </c>
      <c r="S145" s="632"/>
      <c r="T145" s="639" t="s">
        <v>160</v>
      </c>
      <c r="U145" s="639"/>
      <c r="W145" s="446"/>
      <c r="Z145" s="66"/>
      <c r="AA145" s="324"/>
      <c r="AB145" s="258">
        <v>0</v>
      </c>
      <c r="AC145" s="258"/>
      <c r="AD145" s="325"/>
      <c r="AE145" s="258"/>
      <c r="AF145" s="316"/>
      <c r="AG145" s="319"/>
      <c r="AH145" s="258"/>
      <c r="AI145" s="258"/>
      <c r="AJ145" s="258"/>
      <c r="AK145" s="258"/>
      <c r="AL145" s="258"/>
      <c r="AM145" s="258"/>
      <c r="AN145" s="66"/>
    </row>
    <row r="146" spans="1:40" s="71" customFormat="1" ht="21" customHeight="1" thickBot="1">
      <c r="A146" s="81">
        <v>5</v>
      </c>
      <c r="B146" s="85" t="s">
        <v>408</v>
      </c>
      <c r="C146" s="85" t="s">
        <v>962</v>
      </c>
      <c r="D146" s="554"/>
      <c r="E146" s="560"/>
      <c r="F146" s="560"/>
      <c r="G146" s="561"/>
      <c r="H146" s="86" t="str">
        <f>IF(I146="","",IF(I146&gt;J146,"○","●"))</f>
        <v>○</v>
      </c>
      <c r="I146" s="87">
        <v>6</v>
      </c>
      <c r="J146" s="88">
        <v>3</v>
      </c>
      <c r="K146" s="89"/>
      <c r="L146" s="86" t="str">
        <f>IF(M146="","",IF(M146&gt;N146,"○","●"))</f>
        <v>○</v>
      </c>
      <c r="M146" s="90">
        <v>6</v>
      </c>
      <c r="N146" s="91">
        <v>3</v>
      </c>
      <c r="O146" s="89"/>
      <c r="P146" s="92">
        <f>IF(H146="","",COUNTIF(D146:O146,"○"))</f>
        <v>2</v>
      </c>
      <c r="Q146" s="82">
        <f>IF(H146="","",COUNTIF(D146:O146,"●"))</f>
        <v>0</v>
      </c>
      <c r="R146" s="571">
        <f>IF(I146="","",(I146+M146)/(I146+J146+M146+N146)+P146)</f>
        <v>2.6666666666666665</v>
      </c>
      <c r="S146" s="555"/>
      <c r="T146" s="570">
        <f>IF(R146="","",RANK(R146,R146:S148))</f>
        <v>1</v>
      </c>
      <c r="U146" s="570"/>
      <c r="V146" s="70"/>
      <c r="W146" s="427" t="s">
        <v>408</v>
      </c>
      <c r="Y146" s="70"/>
      <c r="Z146" s="258"/>
      <c r="AA146" s="326"/>
      <c r="AB146" s="307"/>
      <c r="AC146" s="258"/>
      <c r="AD146" s="200"/>
      <c r="AE146" s="316"/>
      <c r="AF146" s="258"/>
      <c r="AG146" s="319"/>
      <c r="AH146" s="258"/>
      <c r="AI146" s="258"/>
      <c r="AJ146" s="258"/>
      <c r="AK146" s="258"/>
      <c r="AL146" s="258"/>
      <c r="AM146" s="258"/>
      <c r="AN146" s="66"/>
    </row>
    <row r="147" spans="1:40" s="71" customFormat="1" ht="21" customHeight="1" thickTop="1">
      <c r="A147" s="81">
        <v>6</v>
      </c>
      <c r="B147" s="85" t="s">
        <v>409</v>
      </c>
      <c r="C147" s="85" t="s">
        <v>296</v>
      </c>
      <c r="D147" s="97" t="str">
        <f>IF(H146="","",IF(H146="○","●","○"))</f>
        <v>●</v>
      </c>
      <c r="E147" s="98">
        <f>IF(J146="","",J146)</f>
        <v>3</v>
      </c>
      <c r="F147" s="99">
        <f>IF(I146="","",I146)</f>
        <v>6</v>
      </c>
      <c r="G147" s="99">
        <f>IF(K146="","",K146)</f>
      </c>
      <c r="H147" s="559"/>
      <c r="I147" s="560"/>
      <c r="J147" s="560"/>
      <c r="K147" s="561"/>
      <c r="L147" s="100" t="str">
        <f>IF(M147="","",IF(M147&gt;N147,"○","●"))</f>
        <v>●</v>
      </c>
      <c r="M147" s="87">
        <v>3</v>
      </c>
      <c r="N147" s="88">
        <v>6</v>
      </c>
      <c r="O147" s="101"/>
      <c r="P147" s="92">
        <f>IF(D147="","",COUNTIF(D147:O147,"○"))</f>
        <v>0</v>
      </c>
      <c r="Q147" s="82">
        <f>IF(D147="","",COUNTIF(D147:O147,"●"))</f>
        <v>2</v>
      </c>
      <c r="R147" s="571">
        <f>IF(E147="","",(E147+M147)/(E147+F147+M147+N147)+P147)</f>
        <v>0.3333333333333333</v>
      </c>
      <c r="S147" s="555"/>
      <c r="T147" s="570">
        <f>IF(R147="","",RANK(R147,R146:S148))</f>
        <v>3</v>
      </c>
      <c r="U147" s="570"/>
      <c r="V147" s="285"/>
      <c r="W147" s="458"/>
      <c r="X147" s="286"/>
      <c r="Y147" s="288"/>
      <c r="Z147" s="307"/>
      <c r="AA147" s="327"/>
      <c r="AB147" s="66"/>
      <c r="AC147" s="258"/>
      <c r="AD147" s="200"/>
      <c r="AE147" s="316"/>
      <c r="AF147" s="258"/>
      <c r="AG147" s="319"/>
      <c r="AH147" s="258"/>
      <c r="AI147" s="258"/>
      <c r="AJ147" s="258"/>
      <c r="AK147" s="258"/>
      <c r="AL147" s="258"/>
      <c r="AM147" s="258"/>
      <c r="AN147" s="66"/>
    </row>
    <row r="148" spans="1:40" s="71" customFormat="1" ht="21" customHeight="1" thickBot="1">
      <c r="A148" s="103">
        <v>7</v>
      </c>
      <c r="B148" s="104" t="s">
        <v>410</v>
      </c>
      <c r="C148" s="105" t="s">
        <v>268</v>
      </c>
      <c r="D148" s="97" t="str">
        <f>IF(L146="","",IF(L146="○","●","○"))</f>
        <v>●</v>
      </c>
      <c r="E148" s="98">
        <f>IF(N146="","",N146)</f>
        <v>3</v>
      </c>
      <c r="F148" s="99">
        <f>IF(M146="","",M146)</f>
        <v>6</v>
      </c>
      <c r="G148" s="99">
        <f>IF(O146="","",O146)</f>
      </c>
      <c r="H148" s="100" t="str">
        <f>IF(L147="","",IF(L147="○","●","○"))</f>
        <v>○</v>
      </c>
      <c r="I148" s="98">
        <f>IF(N147="","",N147)</f>
        <v>6</v>
      </c>
      <c r="J148" s="99">
        <f>IF(M147="","",M147)</f>
        <v>3</v>
      </c>
      <c r="K148" s="99">
        <f>IF(O147="","",O147)</f>
      </c>
      <c r="L148" s="559"/>
      <c r="M148" s="560"/>
      <c r="N148" s="560"/>
      <c r="O148" s="561"/>
      <c r="P148" s="92">
        <f>IF(D148="","",COUNTIF(D148:O148,"○"))</f>
        <v>1</v>
      </c>
      <c r="Q148" s="82">
        <f>IF(D148="","",COUNTIF(D148:O148,"●"))</f>
        <v>1</v>
      </c>
      <c r="R148" s="571">
        <f>IF(E148="","",(E148+I148)/(E148+F148+I148+J148)+P148)</f>
        <v>1.5</v>
      </c>
      <c r="S148" s="555"/>
      <c r="T148" s="570">
        <f>IF(R148="","",RANK(R148,R146:S148))</f>
        <v>2</v>
      </c>
      <c r="U148" s="570"/>
      <c r="V148" s="102"/>
      <c r="W148" s="446"/>
      <c r="Y148" s="302"/>
      <c r="Z148" s="312">
        <v>6</v>
      </c>
      <c r="AA148" s="339"/>
      <c r="AB148" s="258"/>
      <c r="AC148" s="258"/>
      <c r="AD148" s="200"/>
      <c r="AE148" s="316"/>
      <c r="AF148" s="258"/>
      <c r="AG148" s="307"/>
      <c r="AH148" s="307"/>
      <c r="AI148" s="307"/>
      <c r="AJ148" s="258"/>
      <c r="AK148" s="307"/>
      <c r="AL148" s="307"/>
      <c r="AM148" s="307"/>
      <c r="AN148" s="66"/>
    </row>
    <row r="149" spans="1:40" s="71" customFormat="1" ht="21" customHeight="1" thickBot="1" thickTop="1">
      <c r="A149" s="121"/>
      <c r="B149" s="538" t="s">
        <v>162</v>
      </c>
      <c r="C149" s="539"/>
      <c r="D149" s="685" t="s">
        <v>411</v>
      </c>
      <c r="E149" s="659"/>
      <c r="F149" s="659"/>
      <c r="G149" s="667"/>
      <c r="H149" s="659" t="s">
        <v>412</v>
      </c>
      <c r="I149" s="659"/>
      <c r="J149" s="659"/>
      <c r="K149" s="667"/>
      <c r="L149" s="667" t="s">
        <v>313</v>
      </c>
      <c r="M149" s="667"/>
      <c r="N149" s="667"/>
      <c r="O149" s="667"/>
      <c r="P149" s="639" t="s">
        <v>158</v>
      </c>
      <c r="Q149" s="639"/>
      <c r="R149" s="631" t="s">
        <v>159</v>
      </c>
      <c r="S149" s="632"/>
      <c r="T149" s="639" t="s">
        <v>160</v>
      </c>
      <c r="U149" s="639"/>
      <c r="W149" s="446"/>
      <c r="Z149" s="208">
        <v>4</v>
      </c>
      <c r="AA149" s="258"/>
      <c r="AB149" s="258"/>
      <c r="AC149" s="258"/>
      <c r="AD149" s="325">
        <v>4</v>
      </c>
      <c r="AE149" s="318"/>
      <c r="AF149" s="258"/>
      <c r="AG149" s="66"/>
      <c r="AH149" s="258"/>
      <c r="AI149" s="258"/>
      <c r="AJ149" s="258"/>
      <c r="AK149" s="258"/>
      <c r="AL149" s="258"/>
      <c r="AM149" s="258"/>
      <c r="AN149" s="258"/>
    </row>
    <row r="150" spans="1:40" s="71" customFormat="1" ht="21" customHeight="1" thickTop="1">
      <c r="A150" s="81">
        <v>8</v>
      </c>
      <c r="B150" s="85" t="s">
        <v>413</v>
      </c>
      <c r="C150" s="85" t="s">
        <v>273</v>
      </c>
      <c r="D150" s="554"/>
      <c r="E150" s="560"/>
      <c r="F150" s="560"/>
      <c r="G150" s="561"/>
      <c r="H150" s="86" t="str">
        <f>IF(I150="","",IF(I150&gt;J150,"○","●"))</f>
        <v>○</v>
      </c>
      <c r="I150" s="87">
        <v>6</v>
      </c>
      <c r="J150" s="88">
        <v>0</v>
      </c>
      <c r="K150" s="89"/>
      <c r="L150" s="86" t="str">
        <f>IF(M150="","",IF(M150&gt;N150,"○","●"))</f>
        <v>○</v>
      </c>
      <c r="M150" s="90">
        <v>6</v>
      </c>
      <c r="N150" s="91">
        <v>1</v>
      </c>
      <c r="O150" s="89"/>
      <c r="P150" s="92">
        <f>IF(H150="","",COUNTIF(D150:O150,"○"))</f>
        <v>2</v>
      </c>
      <c r="Q150" s="82">
        <f>IF(H150="","",COUNTIF(D150:O150,"●"))</f>
        <v>0</v>
      </c>
      <c r="R150" s="571">
        <f>IF(I150="","",(I150+M150)/(I150+J150+M150+N150)+P150)</f>
        <v>2.9230769230769234</v>
      </c>
      <c r="S150" s="555"/>
      <c r="T150" s="570">
        <f>IF(R150="","",RANK(R150,R150:S152))</f>
        <v>1</v>
      </c>
      <c r="U150" s="570"/>
      <c r="V150" s="119"/>
      <c r="W150" s="94"/>
      <c r="X150" s="94"/>
      <c r="Y150" s="120"/>
      <c r="Z150" s="200"/>
      <c r="AA150" s="258"/>
      <c r="AB150" s="258"/>
      <c r="AC150" s="258"/>
      <c r="AD150" s="359">
        <v>6</v>
      </c>
      <c r="AE150" s="343"/>
      <c r="AF150" s="258"/>
      <c r="AG150" s="66"/>
      <c r="AH150" s="258"/>
      <c r="AI150" s="258"/>
      <c r="AJ150" s="258"/>
      <c r="AK150" s="258"/>
      <c r="AL150" s="258"/>
      <c r="AM150" s="258"/>
      <c r="AN150" s="66"/>
    </row>
    <row r="151" spans="1:40" s="71" customFormat="1" ht="21" customHeight="1">
      <c r="A151" s="81">
        <v>9</v>
      </c>
      <c r="B151" s="85" t="s">
        <v>414</v>
      </c>
      <c r="C151" s="85" t="s">
        <v>306</v>
      </c>
      <c r="D151" s="97" t="str">
        <f>IF(H150="","",IF(H150="○","●","○"))</f>
        <v>●</v>
      </c>
      <c r="E151" s="98">
        <f>IF(J150="","",J150)</f>
        <v>0</v>
      </c>
      <c r="F151" s="99">
        <f>IF(I150="","",I150)</f>
        <v>6</v>
      </c>
      <c r="G151" s="99">
        <f>IF(K150="","",K150)</f>
      </c>
      <c r="H151" s="559"/>
      <c r="I151" s="560"/>
      <c r="J151" s="560"/>
      <c r="K151" s="561"/>
      <c r="L151" s="100" t="str">
        <f>IF(M151="","",IF(M151&gt;N151,"○","●"))</f>
        <v>○</v>
      </c>
      <c r="M151" s="87">
        <v>6</v>
      </c>
      <c r="N151" s="88">
        <v>3</v>
      </c>
      <c r="O151" s="101"/>
      <c r="P151" s="92">
        <f>IF(D151="","",COUNTIF(D151:O151,"○"))</f>
        <v>1</v>
      </c>
      <c r="Q151" s="82">
        <f>IF(D151="","",COUNTIF(D151:O151,"●"))</f>
        <v>1</v>
      </c>
      <c r="R151" s="571">
        <f>IF(E151="","",(E151+M151)/(E151+F151+M151+N151)+P151)</f>
        <v>1.4</v>
      </c>
      <c r="S151" s="555"/>
      <c r="T151" s="570">
        <f>IF(R151="","",RANK(R151,R150:S152))</f>
        <v>2</v>
      </c>
      <c r="U151" s="570"/>
      <c r="V151" s="70"/>
      <c r="W151" s="427" t="s">
        <v>413</v>
      </c>
      <c r="Y151" s="70"/>
      <c r="Z151" s="258"/>
      <c r="AA151" s="258"/>
      <c r="AB151" s="258"/>
      <c r="AC151" s="258"/>
      <c r="AD151" s="382"/>
      <c r="AE151" s="311"/>
      <c r="AF151" s="258"/>
      <c r="AG151" s="66"/>
      <c r="AH151" s="258"/>
      <c r="AI151" s="258"/>
      <c r="AJ151" s="258"/>
      <c r="AK151" s="258"/>
      <c r="AL151" s="258"/>
      <c r="AM151" s="258"/>
      <c r="AN151" s="66"/>
    </row>
    <row r="152" spans="1:40" s="71" customFormat="1" ht="21" customHeight="1" thickBot="1">
      <c r="A152" s="103">
        <v>10</v>
      </c>
      <c r="B152" s="104" t="s">
        <v>415</v>
      </c>
      <c r="C152" s="105" t="s">
        <v>416</v>
      </c>
      <c r="D152" s="97" t="str">
        <f>IF(L150="","",IF(L150="○","●","○"))</f>
        <v>●</v>
      </c>
      <c r="E152" s="98">
        <f>IF(N150="","",N150)</f>
        <v>1</v>
      </c>
      <c r="F152" s="99">
        <f>IF(M150="","",M150)</f>
        <v>6</v>
      </c>
      <c r="G152" s="99">
        <f>IF(O150="","",O150)</f>
      </c>
      <c r="H152" s="100" t="str">
        <f>IF(L151="","",IF(L151="○","●","○"))</f>
        <v>●</v>
      </c>
      <c r="I152" s="98">
        <f>IF(N151="","",N151)</f>
        <v>3</v>
      </c>
      <c r="J152" s="99">
        <f>IF(M151="","",M151)</f>
        <v>6</v>
      </c>
      <c r="K152" s="99">
        <f>IF(O151="","",O151)</f>
      </c>
      <c r="L152" s="559"/>
      <c r="M152" s="560"/>
      <c r="N152" s="560"/>
      <c r="O152" s="561"/>
      <c r="P152" s="92">
        <f>IF(D152="","",COUNTIF(D152:O152,"○"))</f>
        <v>0</v>
      </c>
      <c r="Q152" s="82">
        <f>IF(D152="","",COUNTIF(D152:O152,"●"))</f>
        <v>2</v>
      </c>
      <c r="R152" s="571">
        <f>IF(E152="","",(E152+I152)/(E152+F152+I152+J152)+P152)</f>
        <v>0.25</v>
      </c>
      <c r="S152" s="555"/>
      <c r="T152" s="570">
        <f>IF(R152="","",RANK(R152,R150:S152))</f>
        <v>3</v>
      </c>
      <c r="U152" s="570"/>
      <c r="W152" s="446"/>
      <c r="Z152" s="258"/>
      <c r="AA152" s="258"/>
      <c r="AB152" s="258"/>
      <c r="AC152" s="258"/>
      <c r="AD152" s="382"/>
      <c r="AE152" s="391"/>
      <c r="AF152" s="258"/>
      <c r="AG152" s="66"/>
      <c r="AH152" s="258"/>
      <c r="AI152" s="258"/>
      <c r="AJ152" s="258"/>
      <c r="AK152" s="258"/>
      <c r="AL152" s="258"/>
      <c r="AM152" s="258"/>
      <c r="AN152" s="66"/>
    </row>
    <row r="153" spans="1:40" s="71" customFormat="1" ht="21" customHeight="1" thickTop="1">
      <c r="A153" s="121"/>
      <c r="B153" s="538" t="s">
        <v>179</v>
      </c>
      <c r="C153" s="539"/>
      <c r="D153" s="685" t="s">
        <v>417</v>
      </c>
      <c r="E153" s="659"/>
      <c r="F153" s="659"/>
      <c r="G153" s="667"/>
      <c r="H153" s="659" t="s">
        <v>325</v>
      </c>
      <c r="I153" s="659"/>
      <c r="J153" s="659"/>
      <c r="K153" s="667"/>
      <c r="L153" s="667" t="s">
        <v>418</v>
      </c>
      <c r="M153" s="667"/>
      <c r="N153" s="667"/>
      <c r="O153" s="667"/>
      <c r="P153" s="639" t="s">
        <v>158</v>
      </c>
      <c r="Q153" s="639"/>
      <c r="R153" s="631" t="s">
        <v>159</v>
      </c>
      <c r="S153" s="632"/>
      <c r="T153" s="639" t="s">
        <v>160</v>
      </c>
      <c r="U153" s="639"/>
      <c r="W153" s="446"/>
      <c r="Z153" s="66"/>
      <c r="AA153" s="66"/>
      <c r="AB153" s="66"/>
      <c r="AC153" s="316"/>
      <c r="AD153" s="382"/>
      <c r="AE153" s="311"/>
      <c r="AF153" s="258"/>
      <c r="AG153" s="66"/>
      <c r="AH153" s="258"/>
      <c r="AI153" s="258"/>
      <c r="AJ153" s="258"/>
      <c r="AK153" s="258"/>
      <c r="AL153" s="258"/>
      <c r="AM153" s="258"/>
      <c r="AN153" s="258"/>
    </row>
    <row r="154" spans="1:40" s="71" customFormat="1" ht="21" customHeight="1" thickBot="1">
      <c r="A154" s="81">
        <v>11</v>
      </c>
      <c r="B154" s="85" t="s">
        <v>972</v>
      </c>
      <c r="C154" s="85" t="s">
        <v>420</v>
      </c>
      <c r="D154" s="554"/>
      <c r="E154" s="560"/>
      <c r="F154" s="560"/>
      <c r="G154" s="561"/>
      <c r="H154" s="86" t="str">
        <f>IF(I154="","",IF(I154&gt;J154,"○","●"))</f>
        <v>○</v>
      </c>
      <c r="I154" s="87">
        <v>6</v>
      </c>
      <c r="J154" s="88">
        <v>2</v>
      </c>
      <c r="K154" s="89"/>
      <c r="L154" s="86" t="str">
        <f>IF(M154="","",IF(M154&gt;N154,"○","●"))</f>
        <v>○</v>
      </c>
      <c r="M154" s="90">
        <v>6</v>
      </c>
      <c r="N154" s="91">
        <v>0</v>
      </c>
      <c r="O154" s="89"/>
      <c r="P154" s="92">
        <f>IF(H154="","",COUNTIF(D154:O154,"○"))</f>
        <v>2</v>
      </c>
      <c r="Q154" s="82">
        <f>IF(H154="","",COUNTIF(D154:O154,"●"))</f>
        <v>0</v>
      </c>
      <c r="R154" s="571">
        <f>IF(I154="","",(I154+M154)/(I154+J154+M154+N154)+P154)</f>
        <v>2.857142857142857</v>
      </c>
      <c r="S154" s="555"/>
      <c r="T154" s="570">
        <f>IF(R154="","",RANK(R154,R154:S156))</f>
        <v>1</v>
      </c>
      <c r="U154" s="570"/>
      <c r="V154" s="102"/>
      <c r="W154" s="427" t="s">
        <v>419</v>
      </c>
      <c r="Y154" s="70"/>
      <c r="Z154" s="258"/>
      <c r="AA154" s="316"/>
      <c r="AB154" s="316"/>
      <c r="AC154" s="316"/>
      <c r="AD154" s="382"/>
      <c r="AE154" s="311"/>
      <c r="AF154" s="258"/>
      <c r="AG154" s="66"/>
      <c r="AH154" s="258"/>
      <c r="AI154" s="258"/>
      <c r="AJ154" s="258"/>
      <c r="AK154" s="258"/>
      <c r="AL154" s="258"/>
      <c r="AM154" s="258"/>
      <c r="AN154" s="258"/>
    </row>
    <row r="155" spans="1:40" s="71" customFormat="1" ht="21" customHeight="1" thickTop="1">
      <c r="A155" s="81">
        <v>12</v>
      </c>
      <c r="B155" s="85" t="s">
        <v>421</v>
      </c>
      <c r="C155" s="85" t="s">
        <v>273</v>
      </c>
      <c r="D155" s="97" t="str">
        <f>IF(H154="","",IF(H154="○","●","○"))</f>
        <v>●</v>
      </c>
      <c r="E155" s="98">
        <f>IF(J154="","",J154)</f>
        <v>2</v>
      </c>
      <c r="F155" s="99">
        <f>IF(I154="","",I154)</f>
        <v>6</v>
      </c>
      <c r="G155" s="99">
        <f>IF(K154="","",K154)</f>
      </c>
      <c r="H155" s="559"/>
      <c r="I155" s="560"/>
      <c r="J155" s="560"/>
      <c r="K155" s="561"/>
      <c r="L155" s="100" t="str">
        <f>IF(M155="","",IF(M155&gt;N155,"○","●"))</f>
        <v>○</v>
      </c>
      <c r="M155" s="87">
        <v>6</v>
      </c>
      <c r="N155" s="88">
        <v>3</v>
      </c>
      <c r="O155" s="101"/>
      <c r="P155" s="92">
        <f>IF(D155="","",COUNTIF(D155:O155,"○"))</f>
        <v>1</v>
      </c>
      <c r="Q155" s="82">
        <f>IF(D155="","",COUNTIF(D155:O155,"●"))</f>
        <v>1</v>
      </c>
      <c r="R155" s="571">
        <f>IF(E155="","",(E155+M155)/(E155+F155+M155+N155)+P155)</f>
        <v>1.4705882352941178</v>
      </c>
      <c r="S155" s="555"/>
      <c r="T155" s="570">
        <f>IF(R155="","",RANK(R155,R154:S156))</f>
        <v>2</v>
      </c>
      <c r="U155" s="570"/>
      <c r="V155" s="297"/>
      <c r="W155" s="458"/>
      <c r="X155" s="286"/>
      <c r="Y155" s="286"/>
      <c r="Z155" s="328"/>
      <c r="AA155" s="330"/>
      <c r="AB155" s="66"/>
      <c r="AC155" s="66"/>
      <c r="AD155" s="382"/>
      <c r="AE155" s="311"/>
      <c r="AF155" s="258"/>
      <c r="AG155" s="66"/>
      <c r="AH155" s="258"/>
      <c r="AI155" s="258"/>
      <c r="AJ155" s="258"/>
      <c r="AK155" s="258"/>
      <c r="AL155" s="258"/>
      <c r="AM155" s="258"/>
      <c r="AN155" s="258"/>
    </row>
    <row r="156" spans="1:40" s="71" customFormat="1" ht="21" customHeight="1" thickBot="1">
      <c r="A156" s="103">
        <v>13</v>
      </c>
      <c r="B156" s="104" t="s">
        <v>422</v>
      </c>
      <c r="C156" s="105" t="s">
        <v>948</v>
      </c>
      <c r="D156" s="97" t="str">
        <f>IF(L154="","",IF(L154="○","●","○"))</f>
        <v>●</v>
      </c>
      <c r="E156" s="98">
        <f>IF(N154="","",N154)</f>
        <v>0</v>
      </c>
      <c r="F156" s="99">
        <f>IF(M154="","",M154)</f>
        <v>6</v>
      </c>
      <c r="G156" s="99">
        <f>IF(O154="","",O154)</f>
      </c>
      <c r="H156" s="100" t="str">
        <f>IF(L155="","",IF(L155="○","●","○"))</f>
        <v>●</v>
      </c>
      <c r="I156" s="98">
        <f>IF(N155="","",N155)</f>
        <v>3</v>
      </c>
      <c r="J156" s="99">
        <f>IF(M155="","",M155)</f>
        <v>6</v>
      </c>
      <c r="K156" s="99">
        <f>IF(O155="","",O155)</f>
      </c>
      <c r="L156" s="559"/>
      <c r="M156" s="560"/>
      <c r="N156" s="560"/>
      <c r="O156" s="561"/>
      <c r="P156" s="92">
        <f>IF(D156="","",COUNTIF(D156:O156,"○"))</f>
        <v>0</v>
      </c>
      <c r="Q156" s="82">
        <f>IF(D156="","",COUNTIF(D156:O156,"●"))</f>
        <v>2</v>
      </c>
      <c r="R156" s="571">
        <f>IF(E156="","",(E156+I156)/(E156+F156+I156+J156)+P156)</f>
        <v>0.2</v>
      </c>
      <c r="S156" s="555"/>
      <c r="T156" s="570">
        <f>IF(R156="","",RANK(R156,R154:S156))</f>
        <v>3</v>
      </c>
      <c r="U156" s="570"/>
      <c r="V156" s="102"/>
      <c r="W156" s="427"/>
      <c r="X156" s="70"/>
      <c r="Y156" s="70"/>
      <c r="Z156" s="258"/>
      <c r="AA156" s="317"/>
      <c r="AB156" s="331">
        <v>6</v>
      </c>
      <c r="AC156" s="385"/>
      <c r="AD156" s="382"/>
      <c r="AE156" s="311"/>
      <c r="AF156" s="258"/>
      <c r="AG156" s="66"/>
      <c r="AH156" s="66"/>
      <c r="AI156" s="66"/>
      <c r="AJ156" s="66"/>
      <c r="AK156" s="66"/>
      <c r="AL156" s="66"/>
      <c r="AM156" s="66"/>
      <c r="AN156" s="66"/>
    </row>
    <row r="157" spans="1:40" s="71" customFormat="1" ht="21" customHeight="1" thickTop="1">
      <c r="A157" s="121"/>
      <c r="B157" s="538" t="s">
        <v>164</v>
      </c>
      <c r="C157" s="539"/>
      <c r="D157" s="685" t="s">
        <v>324</v>
      </c>
      <c r="E157" s="659"/>
      <c r="F157" s="659"/>
      <c r="G157" s="667"/>
      <c r="H157" s="659" t="s">
        <v>424</v>
      </c>
      <c r="I157" s="659"/>
      <c r="J157" s="659"/>
      <c r="K157" s="667"/>
      <c r="L157" s="667" t="s">
        <v>425</v>
      </c>
      <c r="M157" s="667"/>
      <c r="N157" s="667"/>
      <c r="O157" s="667"/>
      <c r="P157" s="639" t="s">
        <v>158</v>
      </c>
      <c r="Q157" s="639"/>
      <c r="R157" s="631" t="s">
        <v>159</v>
      </c>
      <c r="S157" s="632"/>
      <c r="T157" s="639" t="s">
        <v>160</v>
      </c>
      <c r="U157" s="639"/>
      <c r="V157" s="70"/>
      <c r="W157" s="427"/>
      <c r="X157" s="70"/>
      <c r="Y157" s="70"/>
      <c r="Z157" s="258"/>
      <c r="AA157" s="316"/>
      <c r="AB157" s="333">
        <v>2</v>
      </c>
      <c r="AC157" s="258"/>
      <c r="AD157" s="258"/>
      <c r="AE157" s="311"/>
      <c r="AF157" s="258"/>
      <c r="AG157" s="66"/>
      <c r="AH157" s="66"/>
      <c r="AI157" s="66"/>
      <c r="AJ157" s="66"/>
      <c r="AK157" s="66"/>
      <c r="AL157" s="66"/>
      <c r="AM157" s="66"/>
      <c r="AN157" s="66"/>
    </row>
    <row r="158" spans="1:40" s="71" customFormat="1" ht="21" customHeight="1">
      <c r="A158" s="81">
        <v>14</v>
      </c>
      <c r="B158" s="85" t="s">
        <v>426</v>
      </c>
      <c r="C158" s="85" t="s">
        <v>1003</v>
      </c>
      <c r="D158" s="554"/>
      <c r="E158" s="560"/>
      <c r="F158" s="560"/>
      <c r="G158" s="561"/>
      <c r="H158" s="86" t="str">
        <f>IF(I158="","",IF(I158&gt;J158,"○","●"))</f>
        <v>○</v>
      </c>
      <c r="I158" s="87">
        <v>6</v>
      </c>
      <c r="J158" s="88">
        <v>0</v>
      </c>
      <c r="K158" s="89"/>
      <c r="L158" s="86" t="str">
        <f>IF(M158="","",IF(M158&gt;N158,"○","●"))</f>
        <v>○</v>
      </c>
      <c r="M158" s="90">
        <v>7</v>
      </c>
      <c r="N158" s="91">
        <v>6</v>
      </c>
      <c r="O158" s="89"/>
      <c r="P158" s="92">
        <f>IF(H158="","",COUNTIF(D158:O158,"○"))</f>
        <v>2</v>
      </c>
      <c r="Q158" s="82">
        <f>IF(H158="","",COUNTIF(D158:O158,"●"))</f>
        <v>0</v>
      </c>
      <c r="R158" s="571">
        <f>IF(I158="","",(I158+M158)/(I158+J158+M158+N158)+P158)</f>
        <v>2.6842105263157894</v>
      </c>
      <c r="S158" s="555"/>
      <c r="T158" s="570">
        <f>IF(R158="","",RANK(R158,R158:S160))</f>
        <v>1</v>
      </c>
      <c r="U158" s="570"/>
      <c r="V158" s="119"/>
      <c r="W158" s="452"/>
      <c r="X158" s="120"/>
      <c r="Y158" s="120"/>
      <c r="Z158" s="334"/>
      <c r="AA158" s="329"/>
      <c r="AB158" s="200"/>
      <c r="AC158" s="258"/>
      <c r="AD158" s="258"/>
      <c r="AE158" s="311"/>
      <c r="AF158" s="258"/>
      <c r="AG158" s="66"/>
      <c r="AH158" s="66"/>
      <c r="AI158" s="66"/>
      <c r="AJ158" s="66"/>
      <c r="AK158" s="66"/>
      <c r="AL158" s="66"/>
      <c r="AM158" s="66"/>
      <c r="AN158" s="66"/>
    </row>
    <row r="159" spans="1:40" s="71" customFormat="1" ht="21" customHeight="1">
      <c r="A159" s="81">
        <v>15</v>
      </c>
      <c r="B159" s="85" t="s">
        <v>427</v>
      </c>
      <c r="C159" s="85" t="s">
        <v>266</v>
      </c>
      <c r="D159" s="97" t="str">
        <f>IF(H158="","",IF(H158="○","●","○"))</f>
        <v>●</v>
      </c>
      <c r="E159" s="98">
        <f>IF(J158="","",J158)</f>
        <v>0</v>
      </c>
      <c r="F159" s="99">
        <f>IF(I158="","",I158)</f>
        <v>6</v>
      </c>
      <c r="G159" s="99">
        <f>IF(K158="","",K158)</f>
      </c>
      <c r="H159" s="559"/>
      <c r="I159" s="560"/>
      <c r="J159" s="560"/>
      <c r="K159" s="561"/>
      <c r="L159" s="100" t="str">
        <f>IF(M159="","",IF(M159&gt;N159,"○","●"))</f>
        <v>●</v>
      </c>
      <c r="M159" s="87">
        <v>0</v>
      </c>
      <c r="N159" s="88">
        <v>6</v>
      </c>
      <c r="O159" s="101"/>
      <c r="P159" s="92">
        <f>IF(D159="","",COUNTIF(D159:O159,"○"))</f>
        <v>0</v>
      </c>
      <c r="Q159" s="82">
        <f>IF(D159="","",COUNTIF(D159:O159,"●"))</f>
        <v>2</v>
      </c>
      <c r="R159" s="571">
        <f>IF(E159="","",(E159+M159)/(E159+F159+M159+N159)+P159)</f>
        <v>0</v>
      </c>
      <c r="S159" s="555"/>
      <c r="T159" s="570">
        <f>IF(R159="","",RANK(R159,R158:S160))</f>
        <v>3</v>
      </c>
      <c r="U159" s="570"/>
      <c r="W159" s="427" t="s">
        <v>426</v>
      </c>
      <c r="Z159" s="258"/>
      <c r="AA159" s="258"/>
      <c r="AB159" s="66"/>
      <c r="AC159" s="258"/>
      <c r="AD159" s="258"/>
      <c r="AE159" s="391"/>
      <c r="AF159" s="258"/>
      <c r="AG159" s="66"/>
      <c r="AH159" s="66"/>
      <c r="AI159" s="66"/>
      <c r="AJ159" s="66"/>
      <c r="AK159" s="66"/>
      <c r="AL159" s="66"/>
      <c r="AM159" s="66"/>
      <c r="AN159" s="66"/>
    </row>
    <row r="160" spans="1:40" s="71" customFormat="1" ht="21" customHeight="1" thickBot="1">
      <c r="A160" s="103">
        <v>16</v>
      </c>
      <c r="B160" s="104" t="s">
        <v>428</v>
      </c>
      <c r="C160" s="105" t="s">
        <v>289</v>
      </c>
      <c r="D160" s="97" t="str">
        <f>IF(L158="","",IF(L158="○","●","○"))</f>
        <v>●</v>
      </c>
      <c r="E160" s="98">
        <f>IF(N158="","",N158)</f>
        <v>6</v>
      </c>
      <c r="F160" s="99">
        <f>IF(M158="","",M158)</f>
        <v>7</v>
      </c>
      <c r="G160" s="99">
        <f>IF(O158="","",O158)</f>
      </c>
      <c r="H160" s="100" t="str">
        <f>IF(L159="","",IF(L159="○","●","○"))</f>
        <v>○</v>
      </c>
      <c r="I160" s="98">
        <f>IF(N159="","",N159)</f>
        <v>6</v>
      </c>
      <c r="J160" s="99">
        <f>IF(M159="","",M159)</f>
        <v>0</v>
      </c>
      <c r="K160" s="99">
        <f>IF(O159="","",O159)</f>
      </c>
      <c r="L160" s="559"/>
      <c r="M160" s="560"/>
      <c r="N160" s="560"/>
      <c r="O160" s="561"/>
      <c r="P160" s="92">
        <f>IF(D160="","",COUNTIF(D160:O160,"○"))</f>
        <v>1</v>
      </c>
      <c r="Q160" s="82">
        <f>IF(D160="","",COUNTIF(D160:O160,"●"))</f>
        <v>1</v>
      </c>
      <c r="R160" s="571">
        <f>IF(E160="","",(E160+I160)/(E160+F160+I160+J160)+P160)</f>
        <v>1.631578947368421</v>
      </c>
      <c r="S160" s="555"/>
      <c r="T160" s="570">
        <f>IF(R160="","",RANK(R160,R158:S160))</f>
        <v>2</v>
      </c>
      <c r="U160" s="570"/>
      <c r="V160" s="70"/>
      <c r="W160" s="427"/>
      <c r="X160" s="70"/>
      <c r="Y160" s="70"/>
      <c r="Z160" s="258"/>
      <c r="AA160" s="258"/>
      <c r="AB160" s="258"/>
      <c r="AC160" s="258"/>
      <c r="AD160" s="258"/>
      <c r="AE160" s="391"/>
      <c r="AF160" s="258"/>
      <c r="AG160" s="66"/>
      <c r="AH160" s="258"/>
      <c r="AI160" s="258"/>
      <c r="AJ160" s="258"/>
      <c r="AK160" s="258"/>
      <c r="AL160" s="258"/>
      <c r="AM160" s="258"/>
      <c r="AN160" s="258"/>
    </row>
    <row r="161" spans="1:40" s="71" customFormat="1" ht="21" customHeight="1" thickTop="1">
      <c r="A161" s="121"/>
      <c r="B161" s="538" t="s">
        <v>180</v>
      </c>
      <c r="C161" s="539"/>
      <c r="D161" s="685" t="s">
        <v>429</v>
      </c>
      <c r="E161" s="659"/>
      <c r="F161" s="659"/>
      <c r="G161" s="667"/>
      <c r="H161" s="659" t="s">
        <v>430</v>
      </c>
      <c r="I161" s="659"/>
      <c r="J161" s="659"/>
      <c r="K161" s="667"/>
      <c r="L161" s="667" t="s">
        <v>431</v>
      </c>
      <c r="M161" s="667"/>
      <c r="N161" s="667"/>
      <c r="O161" s="667"/>
      <c r="P161" s="639" t="s">
        <v>158</v>
      </c>
      <c r="Q161" s="639"/>
      <c r="R161" s="631" t="s">
        <v>159</v>
      </c>
      <c r="S161" s="632"/>
      <c r="T161" s="639" t="s">
        <v>160</v>
      </c>
      <c r="U161" s="639"/>
      <c r="W161" s="446"/>
      <c r="Z161" s="66"/>
      <c r="AA161" s="66"/>
      <c r="AB161" s="66"/>
      <c r="AC161" s="258"/>
      <c r="AD161" s="258"/>
      <c r="AE161" s="311"/>
      <c r="AF161" s="258"/>
      <c r="AG161" s="66"/>
      <c r="AH161" s="258"/>
      <c r="AI161" s="258"/>
      <c r="AJ161" s="258"/>
      <c r="AK161" s="258"/>
      <c r="AL161" s="66"/>
      <c r="AM161" s="66"/>
      <c r="AN161" s="66"/>
    </row>
    <row r="162" spans="1:40" s="71" customFormat="1" ht="21" customHeight="1" thickBot="1">
      <c r="A162" s="81">
        <v>17</v>
      </c>
      <c r="B162" s="85" t="s">
        <v>432</v>
      </c>
      <c r="C162" s="85" t="s">
        <v>420</v>
      </c>
      <c r="D162" s="554"/>
      <c r="E162" s="560"/>
      <c r="F162" s="560"/>
      <c r="G162" s="561"/>
      <c r="H162" s="86" t="str">
        <f>IF(I162="","",IF(I162&gt;J162,"○","●"))</f>
        <v>○</v>
      </c>
      <c r="I162" s="87">
        <v>6</v>
      </c>
      <c r="J162" s="88">
        <v>1</v>
      </c>
      <c r="K162" s="89"/>
      <c r="L162" s="86" t="str">
        <f>IF(M162="","",IF(M162&gt;N162,"○","●"))</f>
        <v>○</v>
      </c>
      <c r="M162" s="90">
        <v>6</v>
      </c>
      <c r="N162" s="91">
        <v>0</v>
      </c>
      <c r="O162" s="89"/>
      <c r="P162" s="92">
        <f>IF(H162="","",COUNTIF(D162:O162,"○"))</f>
        <v>2</v>
      </c>
      <c r="Q162" s="82">
        <f>IF(H162="","",COUNTIF(D162:O162,"●"))</f>
        <v>0</v>
      </c>
      <c r="R162" s="571">
        <f>IF(I162="","",(I162+M162)/(I162+J162+M162+N162)+P162)</f>
        <v>2.9230769230769234</v>
      </c>
      <c r="S162" s="555"/>
      <c r="T162" s="570">
        <f>IF(R162="","",RANK(R162,R162:S164))</f>
        <v>1</v>
      </c>
      <c r="U162" s="570"/>
      <c r="W162" s="427" t="s">
        <v>432</v>
      </c>
      <c r="Z162" s="66"/>
      <c r="AA162" s="66"/>
      <c r="AB162" s="66"/>
      <c r="AC162" s="258"/>
      <c r="AD162" s="258"/>
      <c r="AE162" s="391"/>
      <c r="AF162" s="258"/>
      <c r="AG162" s="66"/>
      <c r="AH162" s="258"/>
      <c r="AI162" s="258"/>
      <c r="AJ162" s="258"/>
      <c r="AK162" s="258"/>
      <c r="AL162" s="66"/>
      <c r="AM162" s="66"/>
      <c r="AN162" s="66"/>
    </row>
    <row r="163" spans="1:40" s="71" customFormat="1" ht="21" customHeight="1" thickBot="1" thickTop="1">
      <c r="A163" s="81">
        <v>18</v>
      </c>
      <c r="B163" s="85" t="s">
        <v>433</v>
      </c>
      <c r="C163" s="85" t="s">
        <v>434</v>
      </c>
      <c r="D163" s="97" t="str">
        <f>IF(H162="","",IF(H162="○","●","○"))</f>
        <v>●</v>
      </c>
      <c r="E163" s="98">
        <f>IF(J162="","",J162)</f>
        <v>1</v>
      </c>
      <c r="F163" s="99">
        <f>IF(I162="","",I162)</f>
        <v>6</v>
      </c>
      <c r="G163" s="99">
        <f>IF(K162="","",K162)</f>
      </c>
      <c r="H163" s="559"/>
      <c r="I163" s="560"/>
      <c r="J163" s="560"/>
      <c r="K163" s="561"/>
      <c r="L163" s="100" t="str">
        <f>IF(M163="","",IF(M163&gt;N163,"○","●"))</f>
        <v>○</v>
      </c>
      <c r="M163" s="87">
        <v>6</v>
      </c>
      <c r="N163" s="88">
        <v>2</v>
      </c>
      <c r="O163" s="101"/>
      <c r="P163" s="92">
        <f>IF(D163="","",COUNTIF(D163:O163,"○"))</f>
        <v>1</v>
      </c>
      <c r="Q163" s="82">
        <f>IF(D163="","",COUNTIF(D163:O163,"●"))</f>
        <v>1</v>
      </c>
      <c r="R163" s="571">
        <f>IF(E163="","",(E163+M163)/(E163+F163+M163+N163)+P163)</f>
        <v>1.4666666666666668</v>
      </c>
      <c r="S163" s="555"/>
      <c r="T163" s="570">
        <f>IF(R163="","",RANK(R163,R162:S164))</f>
        <v>2</v>
      </c>
      <c r="U163" s="570"/>
      <c r="V163" s="297"/>
      <c r="W163" s="458"/>
      <c r="X163" s="286"/>
      <c r="Y163" s="304"/>
      <c r="Z163" s="66"/>
      <c r="AA163" s="66"/>
      <c r="AB163" s="66"/>
      <c r="AC163" s="316"/>
      <c r="AD163" s="258"/>
      <c r="AE163" s="319"/>
      <c r="AF163" s="312">
        <v>6</v>
      </c>
      <c r="AG163" s="365"/>
      <c r="AH163" s="323"/>
      <c r="AI163" s="713" t="s">
        <v>973</v>
      </c>
      <c r="AJ163" s="714"/>
      <c r="AK163" s="714"/>
      <c r="AL163" s="714"/>
      <c r="AM163" s="66"/>
      <c r="AN163" s="66"/>
    </row>
    <row r="164" spans="1:40" s="71" customFormat="1" ht="21" customHeight="1" thickBot="1" thickTop="1">
      <c r="A164" s="81">
        <v>19</v>
      </c>
      <c r="B164" s="85" t="s">
        <v>435</v>
      </c>
      <c r="C164" s="85" t="s">
        <v>436</v>
      </c>
      <c r="D164" s="97" t="str">
        <f>IF(L162="","",IF(L162="○","●","○"))</f>
        <v>●</v>
      </c>
      <c r="E164" s="98">
        <f>IF(N162="","",N162)</f>
        <v>0</v>
      </c>
      <c r="F164" s="99">
        <f>IF(M162="","",M162)</f>
        <v>6</v>
      </c>
      <c r="G164" s="99">
        <f>IF(O162="","",O162)</f>
      </c>
      <c r="H164" s="100" t="str">
        <f>IF(L163="","",IF(L163="○","●","○"))</f>
        <v>●</v>
      </c>
      <c r="I164" s="98">
        <f>IF(N163="","",N163)</f>
        <v>2</v>
      </c>
      <c r="J164" s="99">
        <f>IF(M163="","",M163)</f>
        <v>6</v>
      </c>
      <c r="K164" s="99">
        <f>IF(O163="","",O163)</f>
      </c>
      <c r="L164" s="559"/>
      <c r="M164" s="560"/>
      <c r="N164" s="560"/>
      <c r="O164" s="561"/>
      <c r="P164" s="92">
        <f>IF(D164="","",COUNTIF(D164:O164,"○"))</f>
        <v>0</v>
      </c>
      <c r="Q164" s="82">
        <f>IF(D164="","",COUNTIF(D164:O164,"●"))</f>
        <v>2</v>
      </c>
      <c r="R164" s="571">
        <f>IF(E164="","",(E164+I164)/(E164+F164+I164+J164)+P164)</f>
        <v>0.14285714285714285</v>
      </c>
      <c r="S164" s="555"/>
      <c r="T164" s="570">
        <f>IF(R164="","",RANK(R164,R162:S164))</f>
        <v>3</v>
      </c>
      <c r="U164" s="570"/>
      <c r="V164" s="123"/>
      <c r="W164" s="446"/>
      <c r="Y164" s="291"/>
      <c r="Z164" s="66">
        <v>6</v>
      </c>
      <c r="AA164" s="66"/>
      <c r="AB164" s="66"/>
      <c r="AC164" s="258"/>
      <c r="AD164" s="258"/>
      <c r="AE164" s="341"/>
      <c r="AF164" s="200">
        <v>2</v>
      </c>
      <c r="AG164" s="66"/>
      <c r="AH164" s="258"/>
      <c r="AI164" s="714"/>
      <c r="AJ164" s="714"/>
      <c r="AK164" s="714"/>
      <c r="AL164" s="714"/>
      <c r="AM164" s="66"/>
      <c r="AN164" s="66"/>
    </row>
    <row r="165" spans="1:40" s="71" customFormat="1" ht="21" customHeight="1" thickTop="1">
      <c r="A165" s="121"/>
      <c r="B165" s="538" t="s">
        <v>181</v>
      </c>
      <c r="C165" s="539"/>
      <c r="D165" s="685" t="s">
        <v>256</v>
      </c>
      <c r="E165" s="659"/>
      <c r="F165" s="659"/>
      <c r="G165" s="667"/>
      <c r="H165" s="659" t="s">
        <v>437</v>
      </c>
      <c r="I165" s="659"/>
      <c r="J165" s="659"/>
      <c r="K165" s="667"/>
      <c r="L165" s="667" t="s">
        <v>438</v>
      </c>
      <c r="M165" s="667"/>
      <c r="N165" s="667"/>
      <c r="O165" s="667"/>
      <c r="P165" s="639" t="s">
        <v>158</v>
      </c>
      <c r="Q165" s="639"/>
      <c r="R165" s="631" t="s">
        <v>159</v>
      </c>
      <c r="S165" s="632"/>
      <c r="T165" s="639" t="s">
        <v>160</v>
      </c>
      <c r="U165" s="639"/>
      <c r="V165" s="123"/>
      <c r="W165" s="446"/>
      <c r="Y165" s="124"/>
      <c r="Z165" s="344">
        <v>2</v>
      </c>
      <c r="AA165" s="309"/>
      <c r="AB165" s="66"/>
      <c r="AC165" s="66"/>
      <c r="AD165" s="66"/>
      <c r="AE165" s="324"/>
      <c r="AF165" s="258"/>
      <c r="AG165" s="66"/>
      <c r="AH165" s="66"/>
      <c r="AI165" s="66"/>
      <c r="AJ165" s="66"/>
      <c r="AK165" s="66"/>
      <c r="AL165" s="66"/>
      <c r="AM165" s="66"/>
      <c r="AN165" s="66"/>
    </row>
    <row r="166" spans="1:40" s="71" customFormat="1" ht="21" customHeight="1">
      <c r="A166" s="81">
        <v>20</v>
      </c>
      <c r="B166" s="85" t="s">
        <v>439</v>
      </c>
      <c r="C166" s="85" t="s">
        <v>261</v>
      </c>
      <c r="D166" s="554"/>
      <c r="E166" s="560"/>
      <c r="F166" s="560"/>
      <c r="G166" s="561"/>
      <c r="H166" s="86" t="str">
        <f>IF(I166="","",IF(I166&gt;J166,"○","●"))</f>
        <v>○</v>
      </c>
      <c r="I166" s="87">
        <v>6</v>
      </c>
      <c r="J166" s="88">
        <v>0</v>
      </c>
      <c r="K166" s="89"/>
      <c r="L166" s="86" t="str">
        <f>IF(M166="","",IF(M166&gt;N166,"○","●"))</f>
        <v>○</v>
      </c>
      <c r="M166" s="90">
        <v>6</v>
      </c>
      <c r="N166" s="91">
        <v>2</v>
      </c>
      <c r="O166" s="89"/>
      <c r="P166" s="92">
        <f>IF(H166="","",COUNTIF(D166:O166,"○"))</f>
        <v>2</v>
      </c>
      <c r="Q166" s="82">
        <f>IF(H166="","",COUNTIF(D166:O166,"●"))</f>
        <v>0</v>
      </c>
      <c r="R166" s="571">
        <f>IF(I166="","",(I166+M166)/(I166+J166+M166+N166)+P166)</f>
        <v>2.857142857142857</v>
      </c>
      <c r="S166" s="555"/>
      <c r="T166" s="570">
        <f>IF(R166="","",RANK(R166,R166:S168))</f>
        <v>1</v>
      </c>
      <c r="U166" s="570"/>
      <c r="V166" s="119"/>
      <c r="W166" s="452"/>
      <c r="X166" s="120"/>
      <c r="Y166" s="127"/>
      <c r="Z166" s="258"/>
      <c r="AA166" s="310"/>
      <c r="AB166" s="66"/>
      <c r="AC166" s="66"/>
      <c r="AD166" s="66"/>
      <c r="AE166" s="324"/>
      <c r="AF166" s="258"/>
      <c r="AG166" s="66"/>
      <c r="AH166" s="66"/>
      <c r="AI166" s="66"/>
      <c r="AJ166" s="66"/>
      <c r="AK166" s="66"/>
      <c r="AL166" s="66"/>
      <c r="AM166" s="66"/>
      <c r="AN166" s="66"/>
    </row>
    <row r="167" spans="1:40" s="71" customFormat="1" ht="21" customHeight="1" thickBot="1">
      <c r="A167" s="81">
        <v>21</v>
      </c>
      <c r="B167" s="85" t="s">
        <v>440</v>
      </c>
      <c r="C167" s="85" t="s">
        <v>441</v>
      </c>
      <c r="D167" s="97" t="str">
        <f>IF(H166="","",IF(H166="○","●","○"))</f>
        <v>●</v>
      </c>
      <c r="E167" s="98">
        <f>IF(J166="","",J166)</f>
        <v>0</v>
      </c>
      <c r="F167" s="99">
        <f>IF(I166="","",I166)</f>
        <v>6</v>
      </c>
      <c r="G167" s="99">
        <f>IF(K166="","",K166)</f>
      </c>
      <c r="H167" s="559"/>
      <c r="I167" s="560"/>
      <c r="J167" s="560"/>
      <c r="K167" s="561"/>
      <c r="L167" s="100" t="str">
        <f>IF(M167="","",IF(M167&gt;N167,"○","●"))</f>
        <v>●</v>
      </c>
      <c r="M167" s="87">
        <v>3</v>
      </c>
      <c r="N167" s="88">
        <v>6</v>
      </c>
      <c r="O167" s="101"/>
      <c r="P167" s="92">
        <f>IF(D167="","",COUNTIF(D167:O167,"○"))</f>
        <v>0</v>
      </c>
      <c r="Q167" s="82">
        <f>IF(D167="","",COUNTIF(D167:O167,"●"))</f>
        <v>2</v>
      </c>
      <c r="R167" s="571">
        <f>IF(E167="","",(E167+M167)/(E167+F167+M167+N167)+P167)</f>
        <v>0.2</v>
      </c>
      <c r="S167" s="555"/>
      <c r="T167" s="570">
        <f>IF(R167="","",RANK(R167,R166:S168))</f>
        <v>3</v>
      </c>
      <c r="U167" s="570"/>
      <c r="V167" s="115"/>
      <c r="W167" s="462" t="s">
        <v>439</v>
      </c>
      <c r="X167" s="182"/>
      <c r="Y167" s="182"/>
      <c r="Z167" s="258"/>
      <c r="AA167" s="317"/>
      <c r="AB167" s="331">
        <v>6</v>
      </c>
      <c r="AC167" s="323"/>
      <c r="AD167" s="258"/>
      <c r="AE167" s="66"/>
      <c r="AF167" s="208"/>
      <c r="AG167" s="66"/>
      <c r="AH167" s="66"/>
      <c r="AI167" s="66"/>
      <c r="AJ167" s="66"/>
      <c r="AK167" s="66"/>
      <c r="AL167" s="66"/>
      <c r="AM167" s="66"/>
      <c r="AN167" s="66"/>
    </row>
    <row r="168" spans="1:40" s="71" customFormat="1" ht="21" customHeight="1" thickBot="1" thickTop="1">
      <c r="A168" s="103">
        <v>22</v>
      </c>
      <c r="B168" s="104" t="s">
        <v>442</v>
      </c>
      <c r="C168" s="105" t="s">
        <v>443</v>
      </c>
      <c r="D168" s="97" t="str">
        <f>IF(L166="","",IF(L166="○","●","○"))</f>
        <v>●</v>
      </c>
      <c r="E168" s="98">
        <f>IF(N166="","",N166)</f>
        <v>2</v>
      </c>
      <c r="F168" s="99">
        <f>IF(M166="","",M166)</f>
        <v>6</v>
      </c>
      <c r="G168" s="99">
        <f>IF(O166="","",O166)</f>
      </c>
      <c r="H168" s="100" t="str">
        <f>IF(L167="","",IF(L167="○","●","○"))</f>
        <v>○</v>
      </c>
      <c r="I168" s="98">
        <f>IF(N167="","",N167)</f>
        <v>6</v>
      </c>
      <c r="J168" s="99">
        <f>IF(M167="","",M167)</f>
        <v>3</v>
      </c>
      <c r="K168" s="99">
        <f>IF(O167="","",O167)</f>
      </c>
      <c r="L168" s="559"/>
      <c r="M168" s="560"/>
      <c r="N168" s="560"/>
      <c r="O168" s="561"/>
      <c r="P168" s="92">
        <f>IF(D168="","",COUNTIF(D168:O168,"○"))</f>
        <v>1</v>
      </c>
      <c r="Q168" s="82">
        <f>IF(D168="","",COUNTIF(D168:O168,"●"))</f>
        <v>1</v>
      </c>
      <c r="R168" s="571">
        <f>IF(E168="","",(E168+I168)/(E168+F168+I168+J168)+P168)</f>
        <v>1.4705882352941178</v>
      </c>
      <c r="S168" s="555"/>
      <c r="T168" s="570">
        <f>IF(R168="","",RANK(R168,R166:S168))</f>
        <v>2</v>
      </c>
      <c r="U168" s="570"/>
      <c r="V168" s="119"/>
      <c r="W168" s="452"/>
      <c r="X168" s="120"/>
      <c r="Y168" s="120"/>
      <c r="Z168" s="258"/>
      <c r="AA168" s="315"/>
      <c r="AB168" s="316">
        <v>2</v>
      </c>
      <c r="AC168" s="316"/>
      <c r="AD168" s="382"/>
      <c r="AE168" s="327"/>
      <c r="AF168" s="208"/>
      <c r="AG168" s="66"/>
      <c r="AH168" s="66"/>
      <c r="AI168" s="66"/>
      <c r="AJ168" s="66"/>
      <c r="AK168" s="66"/>
      <c r="AL168" s="66"/>
      <c r="AM168" s="66"/>
      <c r="AN168" s="66"/>
    </row>
    <row r="169" spans="1:40" s="71" customFormat="1" ht="21" customHeight="1" thickTop="1">
      <c r="A169" s="121"/>
      <c r="B169" s="538" t="s">
        <v>182</v>
      </c>
      <c r="C169" s="539"/>
      <c r="D169" s="536" t="s">
        <v>444</v>
      </c>
      <c r="E169" s="558"/>
      <c r="F169" s="558"/>
      <c r="G169" s="537"/>
      <c r="H169" s="558" t="s">
        <v>445</v>
      </c>
      <c r="I169" s="558"/>
      <c r="J169" s="558"/>
      <c r="K169" s="537"/>
      <c r="L169" s="537" t="s">
        <v>446</v>
      </c>
      <c r="M169" s="537"/>
      <c r="N169" s="537"/>
      <c r="O169" s="537"/>
      <c r="P169" s="556" t="s">
        <v>279</v>
      </c>
      <c r="Q169" s="557"/>
      <c r="R169" s="557"/>
      <c r="S169" s="558"/>
      <c r="T169" s="721" t="s">
        <v>158</v>
      </c>
      <c r="U169" s="721"/>
      <c r="V169" s="567" t="s">
        <v>159</v>
      </c>
      <c r="W169" s="568"/>
      <c r="X169" s="569" t="s">
        <v>160</v>
      </c>
      <c r="Y169" s="569"/>
      <c r="Z169" s="258"/>
      <c r="AA169" s="324"/>
      <c r="AB169" s="258"/>
      <c r="AC169" s="66"/>
      <c r="AD169" s="384"/>
      <c r="AE169" s="327"/>
      <c r="AF169" s="208"/>
      <c r="AG169" s="66"/>
      <c r="AH169" s="66"/>
      <c r="AI169" s="258"/>
      <c r="AJ169" s="258"/>
      <c r="AK169" s="258"/>
      <c r="AL169" s="258"/>
      <c r="AM169" s="258"/>
      <c r="AN169" s="258"/>
    </row>
    <row r="170" spans="1:40" s="71" customFormat="1" ht="21" customHeight="1">
      <c r="A170" s="81">
        <v>23</v>
      </c>
      <c r="B170" s="85" t="s">
        <v>447</v>
      </c>
      <c r="C170" s="85" t="s">
        <v>964</v>
      </c>
      <c r="D170" s="645"/>
      <c r="E170" s="560"/>
      <c r="F170" s="560"/>
      <c r="G170" s="561"/>
      <c r="H170" s="131" t="str">
        <f>IF(I170="","",IF(I170&gt;J170,"○","●"))</f>
        <v>○</v>
      </c>
      <c r="I170" s="87">
        <v>6</v>
      </c>
      <c r="J170" s="88">
        <v>1</v>
      </c>
      <c r="K170" s="89"/>
      <c r="L170" s="131" t="str">
        <f>IF(M170="","",IF(M170&gt;N170,"○","●"))</f>
        <v>○</v>
      </c>
      <c r="M170" s="90">
        <v>7</v>
      </c>
      <c r="N170" s="91">
        <v>5</v>
      </c>
      <c r="O170" s="89"/>
      <c r="P170" s="131" t="str">
        <f>IF(Q170="","",IF(Q170&gt;R170,"○","●"))</f>
        <v>○</v>
      </c>
      <c r="Q170" s="90">
        <v>6</v>
      </c>
      <c r="R170" s="91">
        <v>1</v>
      </c>
      <c r="S170" s="89"/>
      <c r="T170" s="132">
        <f>IF(H170="","",COUNTIF(D170:S170,"○"))</f>
        <v>3</v>
      </c>
      <c r="U170" s="133">
        <f>IF(H170="","",COUNTIF(D170:S170,"●"))</f>
        <v>0</v>
      </c>
      <c r="V170" s="565">
        <f>IF(I170="","",(I170+M170+Q170)/(I170+J170+M170+N170+Q170+R170)+T170)</f>
        <v>3.730769230769231</v>
      </c>
      <c r="W170" s="566"/>
      <c r="X170" s="565">
        <f>IF(V170="","",RANK(V170,V170:W173))</f>
        <v>1</v>
      </c>
      <c r="Y170" s="566"/>
      <c r="Z170" s="334"/>
      <c r="AA170" s="338"/>
      <c r="AB170" s="258"/>
      <c r="AC170" s="258"/>
      <c r="AD170" s="382"/>
      <c r="AE170" s="324"/>
      <c r="AF170" s="200"/>
      <c r="AG170" s="66"/>
      <c r="AH170" s="258"/>
      <c r="AI170" s="258"/>
      <c r="AJ170" s="258"/>
      <c r="AK170" s="258"/>
      <c r="AL170" s="258"/>
      <c r="AM170" s="258"/>
      <c r="AN170" s="258"/>
    </row>
    <row r="171" spans="1:40" s="71" customFormat="1" ht="21" customHeight="1">
      <c r="A171" s="81">
        <v>24</v>
      </c>
      <c r="B171" s="85" t="s">
        <v>448</v>
      </c>
      <c r="C171" s="85" t="s">
        <v>449</v>
      </c>
      <c r="D171" s="138" t="str">
        <f>IF(H170="","",IF(H170="○","●","○"))</f>
        <v>●</v>
      </c>
      <c r="E171" s="90">
        <f>IF(J170="","",J170)</f>
        <v>1</v>
      </c>
      <c r="F171" s="91">
        <f>IF(I170="","",I170)</f>
        <v>6</v>
      </c>
      <c r="G171" s="89">
        <f>IF(K170="","",K170)</f>
      </c>
      <c r="H171" s="559"/>
      <c r="I171" s="560"/>
      <c r="J171" s="560"/>
      <c r="K171" s="561"/>
      <c r="L171" s="131" t="str">
        <f>IF(M171="","",IF(M171&gt;N171,"○","●"))</f>
        <v>●</v>
      </c>
      <c r="M171" s="87">
        <v>0</v>
      </c>
      <c r="N171" s="88">
        <v>6</v>
      </c>
      <c r="O171" s="89"/>
      <c r="P171" s="131" t="str">
        <f>IF(Q171="","",IF(Q171&gt;R171,"○","●"))</f>
        <v>○</v>
      </c>
      <c r="Q171" s="90">
        <v>6</v>
      </c>
      <c r="R171" s="91">
        <v>2</v>
      </c>
      <c r="S171" s="89"/>
      <c r="T171" s="132">
        <f>IF(D171="","",COUNTIF(D171:S171,"○"))</f>
        <v>1</v>
      </c>
      <c r="U171" s="133">
        <f>IF(D171="","",COUNTIF(D171:S171,"●"))</f>
        <v>2</v>
      </c>
      <c r="V171" s="565">
        <f>IF(E171="","",(E171+M171+Q171)/(E171+F171+M171+N171+Q171+R171)+T171)</f>
        <v>1.3333333333333333</v>
      </c>
      <c r="W171" s="566"/>
      <c r="X171" s="565">
        <f>IF(V171="","",RANK(V171,V170:W173))</f>
        <v>3</v>
      </c>
      <c r="Y171" s="566"/>
      <c r="Z171" s="472" t="s">
        <v>1146</v>
      </c>
      <c r="AA171" s="472"/>
      <c r="AB171" s="258"/>
      <c r="AC171" s="258"/>
      <c r="AD171" s="382"/>
      <c r="AE171" s="324"/>
      <c r="AF171" s="200"/>
      <c r="AG171" s="66"/>
      <c r="AH171" s="258"/>
      <c r="AI171" s="258"/>
      <c r="AJ171" s="258"/>
      <c r="AK171" s="258"/>
      <c r="AL171" s="258"/>
      <c r="AM171" s="258"/>
      <c r="AN171" s="258"/>
    </row>
    <row r="172" spans="1:40" s="71" customFormat="1" ht="21" customHeight="1">
      <c r="A172" s="81">
        <v>25</v>
      </c>
      <c r="B172" s="85" t="s">
        <v>450</v>
      </c>
      <c r="C172" s="85" t="s">
        <v>261</v>
      </c>
      <c r="D172" s="138" t="str">
        <f>IF(L170="","",IF(L170="○","●","○"))</f>
        <v>●</v>
      </c>
      <c r="E172" s="87">
        <f>IF(N170="","",N170)</f>
        <v>5</v>
      </c>
      <c r="F172" s="88">
        <f>IF(M170="","",M170)</f>
        <v>7</v>
      </c>
      <c r="G172" s="101">
        <f>IF(O170="","",O170)</f>
      </c>
      <c r="H172" s="140" t="str">
        <f>IF(L171="","",IF(L171="○","●","○"))</f>
        <v>○</v>
      </c>
      <c r="I172" s="87">
        <f>IF(N171="","",N171)</f>
        <v>6</v>
      </c>
      <c r="J172" s="88">
        <f>IF(M171="","",M171)</f>
        <v>0</v>
      </c>
      <c r="K172" s="89">
        <f>IF(O171="","",O171)</f>
      </c>
      <c r="L172" s="559"/>
      <c r="M172" s="560"/>
      <c r="N172" s="560"/>
      <c r="O172" s="561"/>
      <c r="P172" s="131" t="str">
        <f>IF(Q172="","",IF(Q172&gt;R172,"○","●"))</f>
        <v>○</v>
      </c>
      <c r="Q172" s="87">
        <v>6</v>
      </c>
      <c r="R172" s="88">
        <v>3</v>
      </c>
      <c r="S172" s="89"/>
      <c r="T172" s="132">
        <f>IF(D172="","",COUNTIF(D172:S172,"○"))</f>
        <v>2</v>
      </c>
      <c r="U172" s="133">
        <f>IF(D172="","",COUNTIF(D172:S172,"●"))</f>
        <v>1</v>
      </c>
      <c r="V172" s="565">
        <f>IF(E172="","",(E172+I172+Q172)/(E172+F172+I172+J172+Q172+R172)+T172)</f>
        <v>2.6296296296296298</v>
      </c>
      <c r="W172" s="566"/>
      <c r="X172" s="565">
        <f>IF(V172="","",RANK(V172,V170:W173))</f>
        <v>2</v>
      </c>
      <c r="Y172" s="566"/>
      <c r="Z172" s="258"/>
      <c r="AA172" s="258"/>
      <c r="AB172" s="258"/>
      <c r="AC172" s="316"/>
      <c r="AD172" s="382"/>
      <c r="AE172" s="324"/>
      <c r="AF172" s="200"/>
      <c r="AG172" s="66"/>
      <c r="AH172" s="258"/>
      <c r="AI172" s="258"/>
      <c r="AJ172" s="258"/>
      <c r="AK172" s="258"/>
      <c r="AL172" s="258"/>
      <c r="AM172" s="258"/>
      <c r="AN172" s="258"/>
    </row>
    <row r="173" spans="1:40" s="71" customFormat="1" ht="21" customHeight="1" thickBot="1">
      <c r="A173" s="183">
        <v>26</v>
      </c>
      <c r="B173" s="104" t="s">
        <v>451</v>
      </c>
      <c r="C173" s="105" t="s">
        <v>285</v>
      </c>
      <c r="D173" s="251" t="str">
        <f>IF(P170="","",IF(P170="○","●","○"))</f>
        <v>●</v>
      </c>
      <c r="E173" s="252">
        <f>IF(R170="","",R170)</f>
        <v>1</v>
      </c>
      <c r="F173" s="204">
        <f>IF(Q170="","",Q170)</f>
        <v>6</v>
      </c>
      <c r="G173" s="205">
        <f>IF(S170="","",S170)</f>
      </c>
      <c r="H173" s="203" t="str">
        <f>IF(P171="","",IF(P171="○","●","○"))</f>
        <v>●</v>
      </c>
      <c r="I173" s="252">
        <f>IF(R171="","",R171)</f>
        <v>2</v>
      </c>
      <c r="J173" s="204">
        <f>IF(Q171="","",Q171)</f>
        <v>6</v>
      </c>
      <c r="K173" s="101">
        <f>IF(S171="","",S171)</f>
      </c>
      <c r="L173" s="140" t="str">
        <f>IF(P172="","",IF(P172="○","●","○"))</f>
        <v>●</v>
      </c>
      <c r="M173" s="87">
        <f>IF(R172="","",R172)</f>
        <v>3</v>
      </c>
      <c r="N173" s="88">
        <f>IF(Q172="","",Q172)</f>
        <v>6</v>
      </c>
      <c r="O173" s="101">
        <f>IF(S172="","",S172)</f>
      </c>
      <c r="P173" s="559"/>
      <c r="Q173" s="560"/>
      <c r="R173" s="560"/>
      <c r="S173" s="561"/>
      <c r="T173" s="83">
        <f>IF(D173="","",COUNTIF(D173:S173,"○"))</f>
        <v>0</v>
      </c>
      <c r="U173" s="84">
        <f>IF(D173="","",COUNTIF(D173:S173,"●"))</f>
        <v>3</v>
      </c>
      <c r="V173" s="563">
        <f>IF(E173="","",(E173+I173+M173)/(E173+F173+I173+J173+M173+N173)+T173)</f>
        <v>0.25</v>
      </c>
      <c r="W173" s="564"/>
      <c r="X173" s="563">
        <f>IF(V173="","",RANK(V173,V170:W173))</f>
        <v>4</v>
      </c>
      <c r="Y173" s="564"/>
      <c r="Z173" s="258"/>
      <c r="AA173" s="258"/>
      <c r="AB173" s="258"/>
      <c r="AC173" s="258"/>
      <c r="AD173" s="312">
        <v>6</v>
      </c>
      <c r="AE173" s="339"/>
      <c r="AF173" s="258"/>
      <c r="AG173" s="66"/>
      <c r="AH173" s="258"/>
      <c r="AI173" s="258"/>
      <c r="AJ173" s="258"/>
      <c r="AK173" s="258"/>
      <c r="AL173" s="258"/>
      <c r="AM173" s="258"/>
      <c r="AN173" s="258"/>
    </row>
    <row r="174" spans="1:40" s="71" customFormat="1" ht="21" customHeight="1" thickTop="1">
      <c r="A174" s="121"/>
      <c r="B174" s="538" t="s">
        <v>183</v>
      </c>
      <c r="C174" s="539"/>
      <c r="D174" s="685" t="s">
        <v>452</v>
      </c>
      <c r="E174" s="659"/>
      <c r="F174" s="659"/>
      <c r="G174" s="667"/>
      <c r="H174" s="659" t="s">
        <v>453</v>
      </c>
      <c r="I174" s="659"/>
      <c r="J174" s="659"/>
      <c r="K174" s="667"/>
      <c r="L174" s="667" t="s">
        <v>454</v>
      </c>
      <c r="M174" s="667"/>
      <c r="N174" s="667"/>
      <c r="O174" s="667"/>
      <c r="P174" s="639" t="s">
        <v>158</v>
      </c>
      <c r="Q174" s="639"/>
      <c r="R174" s="631" t="s">
        <v>159</v>
      </c>
      <c r="S174" s="632"/>
      <c r="T174" s="639" t="s">
        <v>160</v>
      </c>
      <c r="U174" s="639"/>
      <c r="V174" s="102"/>
      <c r="W174" s="95"/>
      <c r="X174" s="95"/>
      <c r="Y174" s="95"/>
      <c r="Z174" s="318"/>
      <c r="AA174" s="258"/>
      <c r="AB174" s="258"/>
      <c r="AC174" s="258"/>
      <c r="AD174" s="200">
        <v>2</v>
      </c>
      <c r="AE174" s="307"/>
      <c r="AF174" s="258"/>
      <c r="AG174" s="66"/>
      <c r="AH174" s="258"/>
      <c r="AI174" s="258"/>
      <c r="AJ174" s="258"/>
      <c r="AK174" s="258"/>
      <c r="AL174" s="258"/>
      <c r="AM174" s="258"/>
      <c r="AN174" s="258"/>
    </row>
    <row r="175" spans="1:40" s="71" customFormat="1" ht="21" customHeight="1" thickBot="1">
      <c r="A175" s="81">
        <v>27</v>
      </c>
      <c r="B175" s="85" t="s">
        <v>959</v>
      </c>
      <c r="C175" s="85" t="s">
        <v>961</v>
      </c>
      <c r="D175" s="554"/>
      <c r="E175" s="560"/>
      <c r="F175" s="560"/>
      <c r="G175" s="561"/>
      <c r="H175" s="86" t="str">
        <f>IF(I175="","",IF(I175&gt;J175,"○","●"))</f>
        <v>○</v>
      </c>
      <c r="I175" s="87">
        <v>6</v>
      </c>
      <c r="J175" s="88">
        <v>1</v>
      </c>
      <c r="K175" s="89"/>
      <c r="L175" s="86" t="str">
        <f>IF(M175="","",IF(M175&gt;N175,"○","●"))</f>
        <v>○</v>
      </c>
      <c r="M175" s="90">
        <v>6</v>
      </c>
      <c r="N175" s="91">
        <v>2</v>
      </c>
      <c r="O175" s="89"/>
      <c r="P175" s="92">
        <f>IF(H175="","",COUNTIF(D175:O175,"○"))</f>
        <v>2</v>
      </c>
      <c r="Q175" s="82">
        <f>IF(H175="","",COUNTIF(D175:O175,"●"))</f>
        <v>0</v>
      </c>
      <c r="R175" s="571">
        <f>IF(I175="","",(I175+M175)/(I175+J175+M175+N175)+P175)</f>
        <v>2.8</v>
      </c>
      <c r="S175" s="555"/>
      <c r="T175" s="570">
        <f>IF(R175="","",RANK(R175,R175:S177))</f>
        <v>1</v>
      </c>
      <c r="U175" s="570"/>
      <c r="V175" s="102"/>
      <c r="W175" s="427" t="s">
        <v>455</v>
      </c>
      <c r="X175" s="70"/>
      <c r="Y175" s="70"/>
      <c r="Z175" s="258"/>
      <c r="AA175" s="258"/>
      <c r="AB175" s="258"/>
      <c r="AC175" s="258"/>
      <c r="AD175" s="200"/>
      <c r="AE175" s="258"/>
      <c r="AF175" s="258"/>
      <c r="AG175" s="258"/>
      <c r="AH175" s="258"/>
      <c r="AI175" s="258"/>
      <c r="AJ175" s="258"/>
      <c r="AK175" s="258"/>
      <c r="AL175" s="258"/>
      <c r="AM175" s="258"/>
      <c r="AN175" s="258"/>
    </row>
    <row r="176" spans="1:40" s="71" customFormat="1" ht="21" customHeight="1" thickTop="1">
      <c r="A176" s="81">
        <v>28</v>
      </c>
      <c r="B176" s="85" t="s">
        <v>457</v>
      </c>
      <c r="C176" s="85" t="s">
        <v>266</v>
      </c>
      <c r="D176" s="97" t="str">
        <f>IF(H175="","",IF(H175="○","●","○"))</f>
        <v>●</v>
      </c>
      <c r="E176" s="98">
        <f>IF(J175="","",J175)</f>
        <v>1</v>
      </c>
      <c r="F176" s="99">
        <f>IF(I175="","",I175)</f>
        <v>6</v>
      </c>
      <c r="G176" s="99">
        <f>IF(K175="","",K175)</f>
      </c>
      <c r="H176" s="559"/>
      <c r="I176" s="560"/>
      <c r="J176" s="560"/>
      <c r="K176" s="561"/>
      <c r="L176" s="100" t="str">
        <f>IF(M176="","",IF(M176&gt;N176,"○","●"))</f>
        <v>●</v>
      </c>
      <c r="M176" s="87">
        <v>0</v>
      </c>
      <c r="N176" s="88">
        <v>6</v>
      </c>
      <c r="O176" s="101"/>
      <c r="P176" s="92">
        <f>IF(D176="","",COUNTIF(D176:O176,"○"))</f>
        <v>0</v>
      </c>
      <c r="Q176" s="82">
        <f>IF(D176="","",COUNTIF(D176:O176,"●"))</f>
        <v>2</v>
      </c>
      <c r="R176" s="571">
        <f>IF(E176="","",(E176+M176)/(E176+F176+M176+N176)+P176)</f>
        <v>0.07692307692307693</v>
      </c>
      <c r="S176" s="555"/>
      <c r="T176" s="570">
        <f>IF(R176="","",RANK(R176,R175:S177))</f>
        <v>3</v>
      </c>
      <c r="U176" s="570"/>
      <c r="V176" s="285"/>
      <c r="W176" s="287"/>
      <c r="X176" s="287"/>
      <c r="Y176" s="288"/>
      <c r="Z176" s="307"/>
      <c r="AA176" s="258"/>
      <c r="AB176" s="258"/>
      <c r="AC176" s="258"/>
      <c r="AD176" s="200"/>
      <c r="AE176" s="258"/>
      <c r="AF176" s="258"/>
      <c r="AG176" s="258"/>
      <c r="AH176" s="258"/>
      <c r="AI176" s="258"/>
      <c r="AJ176" s="258"/>
      <c r="AK176" s="258"/>
      <c r="AL176" s="258"/>
      <c r="AM176" s="258"/>
      <c r="AN176" s="258"/>
    </row>
    <row r="177" spans="1:40" s="71" customFormat="1" ht="21" customHeight="1" thickBot="1">
      <c r="A177" s="103">
        <v>29</v>
      </c>
      <c r="B177" s="104" t="s">
        <v>458</v>
      </c>
      <c r="C177" s="105" t="s">
        <v>459</v>
      </c>
      <c r="D177" s="97" t="str">
        <f>IF(L175="","",IF(L175="○","●","○"))</f>
        <v>●</v>
      </c>
      <c r="E177" s="98">
        <f>IF(N175="","",N175)</f>
        <v>2</v>
      </c>
      <c r="F177" s="99">
        <f>IF(M175="","",M175)</f>
        <v>6</v>
      </c>
      <c r="G177" s="99">
        <f>IF(O175="","",O175)</f>
      </c>
      <c r="H177" s="100" t="str">
        <f>IF(L176="","",IF(L176="○","●","○"))</f>
        <v>○</v>
      </c>
      <c r="I177" s="98">
        <f>IF(N176="","",N176)</f>
        <v>6</v>
      </c>
      <c r="J177" s="99">
        <f>IF(M176="","",M176)</f>
        <v>0</v>
      </c>
      <c r="K177" s="99">
        <f>IF(O176="","",O176)</f>
      </c>
      <c r="L177" s="559"/>
      <c r="M177" s="560"/>
      <c r="N177" s="560"/>
      <c r="O177" s="561"/>
      <c r="P177" s="92">
        <f>IF(D177="","",COUNTIF(D177:O177,"○"))</f>
        <v>1</v>
      </c>
      <c r="Q177" s="82">
        <f>IF(D177="","",COUNTIF(D177:O177,"●"))</f>
        <v>1</v>
      </c>
      <c r="R177" s="571">
        <f>IF(E177="","",(E177+I177)/(E177+F177+I177+J177)+P177)</f>
        <v>1.5714285714285714</v>
      </c>
      <c r="S177" s="555"/>
      <c r="T177" s="570">
        <f>IF(R177="","",RANK(R177,R175:S177))</f>
        <v>2</v>
      </c>
      <c r="U177" s="570"/>
      <c r="V177" s="102"/>
      <c r="W177" s="427"/>
      <c r="X177" s="70"/>
      <c r="Y177" s="302"/>
      <c r="Z177" s="307">
        <v>6</v>
      </c>
      <c r="AA177" s="258"/>
      <c r="AB177" s="66"/>
      <c r="AC177" s="307"/>
      <c r="AD177" s="333"/>
      <c r="AE177" s="258"/>
      <c r="AF177" s="258"/>
      <c r="AG177" s="258"/>
      <c r="AH177" s="258"/>
      <c r="AI177" s="258"/>
      <c r="AJ177" s="258"/>
      <c r="AK177" s="258"/>
      <c r="AL177" s="258"/>
      <c r="AM177" s="258"/>
      <c r="AN177" s="258"/>
    </row>
    <row r="178" spans="1:40" s="71" customFormat="1" ht="21" customHeight="1" thickTop="1">
      <c r="A178" s="121"/>
      <c r="B178" s="680" t="s">
        <v>184</v>
      </c>
      <c r="C178" s="681"/>
      <c r="D178" s="646" t="s">
        <v>460</v>
      </c>
      <c r="E178" s="647"/>
      <c r="F178" s="647"/>
      <c r="G178" s="648"/>
      <c r="H178" s="682" t="s">
        <v>461</v>
      </c>
      <c r="I178" s="647"/>
      <c r="J178" s="647"/>
      <c r="K178" s="648"/>
      <c r="L178" s="682" t="s">
        <v>462</v>
      </c>
      <c r="M178" s="647"/>
      <c r="N178" s="647"/>
      <c r="O178" s="648"/>
      <c r="P178" s="683" t="s">
        <v>158</v>
      </c>
      <c r="Q178" s="684"/>
      <c r="R178" s="683" t="s">
        <v>159</v>
      </c>
      <c r="S178" s="684"/>
      <c r="T178" s="683" t="s">
        <v>160</v>
      </c>
      <c r="U178" s="684"/>
      <c r="W178" s="446"/>
      <c r="Z178" s="308">
        <v>1</v>
      </c>
      <c r="AA178" s="309"/>
      <c r="AB178" s="66"/>
      <c r="AC178" s="258"/>
      <c r="AD178" s="200"/>
      <c r="AE178" s="258"/>
      <c r="AF178" s="258"/>
      <c r="AG178" s="258"/>
      <c r="AH178" s="258"/>
      <c r="AI178" s="258"/>
      <c r="AJ178" s="258"/>
      <c r="AK178" s="258"/>
      <c r="AL178" s="258"/>
      <c r="AM178" s="258"/>
      <c r="AN178" s="258"/>
    </row>
    <row r="179" spans="1:40" s="71" customFormat="1" ht="21" customHeight="1">
      <c r="A179" s="81">
        <v>30</v>
      </c>
      <c r="B179" s="85" t="s">
        <v>463</v>
      </c>
      <c r="C179" s="85" t="s">
        <v>273</v>
      </c>
      <c r="D179" s="554"/>
      <c r="E179" s="560"/>
      <c r="F179" s="560"/>
      <c r="G179" s="561"/>
      <c r="H179" s="86" t="str">
        <f>IF(I179="","",IF(I179&gt;J179,"○","●"))</f>
        <v>●</v>
      </c>
      <c r="I179" s="87">
        <v>4</v>
      </c>
      <c r="J179" s="88">
        <v>6</v>
      </c>
      <c r="K179" s="89"/>
      <c r="L179" s="86" t="str">
        <f>IF(M179="","",IF(M179&gt;N179,"○","●"))</f>
        <v>●</v>
      </c>
      <c r="M179" s="90">
        <v>1</v>
      </c>
      <c r="N179" s="91">
        <v>6</v>
      </c>
      <c r="O179" s="89"/>
      <c r="P179" s="92">
        <f>IF(H179="","",COUNTIF(D179:O179,"○"))</f>
        <v>0</v>
      </c>
      <c r="Q179" s="82">
        <f>IF(H179="","",COUNTIF(D179:O179,"●"))</f>
        <v>2</v>
      </c>
      <c r="R179" s="571">
        <f>IF(I179="","",(I179+M179)/(I179+J179+M179+N179)+P179)</f>
        <v>0.29411764705882354</v>
      </c>
      <c r="S179" s="555"/>
      <c r="T179" s="570">
        <f>IF(R179="","",RANK(R179,R179:S181))</f>
        <v>3</v>
      </c>
      <c r="U179" s="570"/>
      <c r="V179" s="70"/>
      <c r="W179" s="452"/>
      <c r="X179" s="120"/>
      <c r="Y179" s="127"/>
      <c r="Z179" s="258"/>
      <c r="AA179" s="310"/>
      <c r="AB179" s="66"/>
      <c r="AC179" s="258"/>
      <c r="AD179" s="200"/>
      <c r="AE179" s="258"/>
      <c r="AF179" s="258"/>
      <c r="AG179" s="258"/>
      <c r="AH179" s="258"/>
      <c r="AI179" s="258"/>
      <c r="AJ179" s="258"/>
      <c r="AK179" s="258"/>
      <c r="AL179" s="258"/>
      <c r="AM179" s="258"/>
      <c r="AN179" s="258"/>
    </row>
    <row r="180" spans="1:40" s="71" customFormat="1" ht="21" customHeight="1" thickBot="1">
      <c r="A180" s="81">
        <v>31</v>
      </c>
      <c r="B180" s="85" t="s">
        <v>464</v>
      </c>
      <c r="C180" s="85" t="s">
        <v>306</v>
      </c>
      <c r="D180" s="97" t="str">
        <f>IF(H179="","",IF(H179="○","●","○"))</f>
        <v>○</v>
      </c>
      <c r="E180" s="98">
        <f>IF(J179="","",J179)</f>
        <v>6</v>
      </c>
      <c r="F180" s="99">
        <f>IF(I179="","",I179)</f>
        <v>4</v>
      </c>
      <c r="G180" s="99">
        <f>IF(K179="","",K179)</f>
      </c>
      <c r="H180" s="559"/>
      <c r="I180" s="560"/>
      <c r="J180" s="560"/>
      <c r="K180" s="561"/>
      <c r="L180" s="100" t="str">
        <f>IF(M180="","",IF(M180&gt;N180,"○","●"))</f>
        <v>○</v>
      </c>
      <c r="M180" s="87">
        <v>6</v>
      </c>
      <c r="N180" s="88">
        <v>2</v>
      </c>
      <c r="O180" s="101"/>
      <c r="P180" s="92">
        <f>IF(D180="","",COUNTIF(D180:O180,"○"))</f>
        <v>2</v>
      </c>
      <c r="Q180" s="82">
        <f>IF(D180="","",COUNTIF(D180:O180,"●"))</f>
        <v>0</v>
      </c>
      <c r="R180" s="571">
        <f>IF(E180="","",(E180+M180)/(E180+F180+M180+N180)+P180)</f>
        <v>2.6666666666666665</v>
      </c>
      <c r="S180" s="555"/>
      <c r="T180" s="570">
        <f>IF(R180="","",RANK(R180,R179:S181))</f>
        <v>1</v>
      </c>
      <c r="U180" s="570"/>
      <c r="V180" s="182"/>
      <c r="W180" s="427" t="s">
        <v>464</v>
      </c>
      <c r="X180" s="70"/>
      <c r="Y180" s="70"/>
      <c r="Z180" s="258"/>
      <c r="AA180" s="311"/>
      <c r="AB180" s="312">
        <v>6</v>
      </c>
      <c r="AC180" s="339"/>
      <c r="AD180" s="200"/>
      <c r="AE180" s="258"/>
      <c r="AF180" s="258"/>
      <c r="AG180" s="258"/>
      <c r="AH180" s="258"/>
      <c r="AI180" s="258"/>
      <c r="AJ180" s="258"/>
      <c r="AK180" s="258"/>
      <c r="AL180" s="258"/>
      <c r="AM180" s="258"/>
      <c r="AN180" s="258"/>
    </row>
    <row r="181" spans="1:40" s="71" customFormat="1" ht="21" customHeight="1" thickBot="1" thickTop="1">
      <c r="A181" s="103">
        <v>32</v>
      </c>
      <c r="B181" s="104" t="s">
        <v>465</v>
      </c>
      <c r="C181" s="105" t="s">
        <v>285</v>
      </c>
      <c r="D181" s="97" t="str">
        <f>IF(L179="","",IF(L179="○","●","○"))</f>
        <v>○</v>
      </c>
      <c r="E181" s="98">
        <f>IF(N179="","",N179)</f>
        <v>6</v>
      </c>
      <c r="F181" s="99">
        <f>IF(M179="","",M179)</f>
        <v>1</v>
      </c>
      <c r="G181" s="99">
        <f>IF(O179="","",O179)</f>
      </c>
      <c r="H181" s="100" t="str">
        <f>IF(L180="","",IF(L180="○","●","○"))</f>
        <v>●</v>
      </c>
      <c r="I181" s="98">
        <f>IF(N180="","",N180)</f>
        <v>2</v>
      </c>
      <c r="J181" s="99">
        <f>IF(M180="","",M180)</f>
        <v>6</v>
      </c>
      <c r="K181" s="99">
        <f>IF(O180="","",O180)</f>
      </c>
      <c r="L181" s="559"/>
      <c r="M181" s="560"/>
      <c r="N181" s="560"/>
      <c r="O181" s="561"/>
      <c r="P181" s="92">
        <f>IF(D181="","",COUNTIF(D181:O181,"○"))</f>
        <v>1</v>
      </c>
      <c r="Q181" s="82">
        <f>IF(D181="","",COUNTIF(D181:O181,"●"))</f>
        <v>1</v>
      </c>
      <c r="R181" s="571">
        <f>IF(E181="","",(E181+I181)/(E181+F181+I181+J181)+P181)</f>
        <v>1.5333333333333332</v>
      </c>
      <c r="S181" s="555"/>
      <c r="T181" s="570">
        <f>IF(R181="","",RANK(R181,R179:S181))</f>
        <v>2</v>
      </c>
      <c r="U181" s="570"/>
      <c r="V181" s="70"/>
      <c r="W181" s="427"/>
      <c r="X181" s="70"/>
      <c r="Y181" s="70"/>
      <c r="Z181" s="258"/>
      <c r="AA181" s="258"/>
      <c r="AB181" s="200">
        <v>2</v>
      </c>
      <c r="AC181" s="258"/>
      <c r="AD181" s="258"/>
      <c r="AE181" s="258"/>
      <c r="AF181" s="258"/>
      <c r="AG181" s="258"/>
      <c r="AH181" s="258"/>
      <c r="AI181" s="258"/>
      <c r="AJ181" s="258"/>
      <c r="AK181" s="258"/>
      <c r="AL181" s="258"/>
      <c r="AM181" s="258"/>
      <c r="AN181" s="258"/>
    </row>
    <row r="182" spans="1:40" ht="21" customHeight="1" thickTop="1">
      <c r="A182" s="121"/>
      <c r="B182" s="680" t="s">
        <v>185</v>
      </c>
      <c r="C182" s="681"/>
      <c r="D182" s="646" t="s">
        <v>466</v>
      </c>
      <c r="E182" s="647"/>
      <c r="F182" s="647"/>
      <c r="G182" s="648"/>
      <c r="H182" s="682" t="s">
        <v>467</v>
      </c>
      <c r="I182" s="647"/>
      <c r="J182" s="647"/>
      <c r="K182" s="648"/>
      <c r="L182" s="682" t="s">
        <v>468</v>
      </c>
      <c r="M182" s="647"/>
      <c r="N182" s="647"/>
      <c r="O182" s="648"/>
      <c r="P182" s="683" t="s">
        <v>158</v>
      </c>
      <c r="Q182" s="684"/>
      <c r="R182" s="683" t="s">
        <v>159</v>
      </c>
      <c r="S182" s="684"/>
      <c r="T182" s="683" t="s">
        <v>160</v>
      </c>
      <c r="U182" s="684"/>
      <c r="W182" s="95"/>
      <c r="X182" s="95"/>
      <c r="Y182" s="95"/>
      <c r="Z182" s="307"/>
      <c r="AA182" s="307"/>
      <c r="AB182" s="340"/>
      <c r="AC182" s="307"/>
      <c r="AD182" s="307"/>
      <c r="AE182" s="307"/>
      <c r="AF182" s="307"/>
      <c r="AG182" s="307"/>
      <c r="AH182" s="153"/>
      <c r="AI182" s="153"/>
      <c r="AJ182" s="153"/>
      <c r="AK182" s="153"/>
      <c r="AL182" s="153"/>
      <c r="AM182" s="153"/>
      <c r="AN182" s="153"/>
    </row>
    <row r="183" spans="1:40" ht="21" customHeight="1">
      <c r="A183" s="81">
        <v>33</v>
      </c>
      <c r="B183" s="85" t="s">
        <v>469</v>
      </c>
      <c r="C183" s="85" t="s">
        <v>966</v>
      </c>
      <c r="D183" s="554"/>
      <c r="E183" s="560"/>
      <c r="F183" s="560"/>
      <c r="G183" s="561"/>
      <c r="H183" s="86" t="str">
        <f>IF(I183="","",IF(I183&gt;J183,"○","●"))</f>
        <v>○</v>
      </c>
      <c r="I183" s="87">
        <v>6</v>
      </c>
      <c r="J183" s="88">
        <v>2</v>
      </c>
      <c r="K183" s="89"/>
      <c r="L183" s="86" t="str">
        <f>IF(M183="","",IF(M183&gt;N183,"○","●"))</f>
        <v>○</v>
      </c>
      <c r="M183" s="90">
        <v>6</v>
      </c>
      <c r="N183" s="91">
        <v>0</v>
      </c>
      <c r="O183" s="89"/>
      <c r="P183" s="92">
        <f>IF(H183="","",COUNTIF(D183:O183,"○"))</f>
        <v>2</v>
      </c>
      <c r="Q183" s="82">
        <f>IF(H183="","",COUNTIF(D183:O183,"●"))</f>
        <v>0</v>
      </c>
      <c r="R183" s="571">
        <f>IF(I183="","",(I183+M183)/(I183+J183+M183+N183)+P183)</f>
        <v>2.857142857142857</v>
      </c>
      <c r="S183" s="555"/>
      <c r="T183" s="570">
        <f>IF(R183="","",RANK(R183,R183:S185))</f>
        <v>1</v>
      </c>
      <c r="U183" s="570"/>
      <c r="V183" s="162"/>
      <c r="W183" s="163"/>
      <c r="X183" s="163"/>
      <c r="Y183" s="163"/>
      <c r="Z183" s="278"/>
      <c r="AA183" s="278"/>
      <c r="AB183" s="340"/>
      <c r="AC183" s="307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</row>
    <row r="184" spans="1:40" ht="21" customHeight="1">
      <c r="A184" s="81">
        <v>34</v>
      </c>
      <c r="B184" s="85" t="s">
        <v>470</v>
      </c>
      <c r="C184" s="85" t="s">
        <v>276</v>
      </c>
      <c r="D184" s="97" t="str">
        <f>IF(H183="","",IF(H183="○","●","○"))</f>
        <v>●</v>
      </c>
      <c r="E184" s="98">
        <f>IF(J183="","",J183)</f>
        <v>2</v>
      </c>
      <c r="F184" s="99">
        <f>IF(I183="","",I183)</f>
        <v>6</v>
      </c>
      <c r="G184" s="99">
        <f>IF(K183="","",K183)</f>
      </c>
      <c r="H184" s="559"/>
      <c r="I184" s="560"/>
      <c r="J184" s="560"/>
      <c r="K184" s="561"/>
      <c r="L184" s="100" t="str">
        <f>IF(M184="","",IF(M184&gt;N184,"○","●"))</f>
        <v>●</v>
      </c>
      <c r="M184" s="87">
        <v>4</v>
      </c>
      <c r="N184" s="88">
        <v>6</v>
      </c>
      <c r="O184" s="101"/>
      <c r="P184" s="92">
        <f>IF(D184="","",COUNTIF(D184:O184,"○"))</f>
        <v>0</v>
      </c>
      <c r="Q184" s="82">
        <f>IF(D184="","",COUNTIF(D184:O184,"●"))</f>
        <v>2</v>
      </c>
      <c r="R184" s="571">
        <f>IF(E184="","",(E184+M184)/(E184+F184+M184+N184)+P184)</f>
        <v>0.3333333333333333</v>
      </c>
      <c r="S184" s="555"/>
      <c r="T184" s="570">
        <f>IF(R184="","",RANK(R184,R183:S185))</f>
        <v>3</v>
      </c>
      <c r="U184" s="570"/>
      <c r="W184" s="130" t="s">
        <v>469</v>
      </c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</row>
    <row r="185" spans="1:40" ht="21" customHeight="1" thickBot="1">
      <c r="A185" s="103">
        <v>35</v>
      </c>
      <c r="B185" s="104" t="s">
        <v>471</v>
      </c>
      <c r="C185" s="476" t="s">
        <v>472</v>
      </c>
      <c r="D185" s="97" t="str">
        <f>IF(L183="","",IF(L183="○","●","○"))</f>
        <v>●</v>
      </c>
      <c r="E185" s="98">
        <f>IF(N183="","",N183)</f>
        <v>0</v>
      </c>
      <c r="F185" s="99">
        <f>IF(M183="","",M183)</f>
        <v>6</v>
      </c>
      <c r="G185" s="99">
        <f>IF(O183="","",O183)</f>
      </c>
      <c r="H185" s="100" t="str">
        <f>IF(L184="","",IF(L184="○","●","○"))</f>
        <v>○</v>
      </c>
      <c r="I185" s="98">
        <f>IF(N184="","",N184)</f>
        <v>6</v>
      </c>
      <c r="J185" s="99">
        <f>IF(M184="","",M184)</f>
        <v>4</v>
      </c>
      <c r="K185" s="99">
        <f>IF(O184="","",O184)</f>
      </c>
      <c r="L185" s="559"/>
      <c r="M185" s="560"/>
      <c r="N185" s="560"/>
      <c r="O185" s="561"/>
      <c r="P185" s="92">
        <f>IF(D185="","",COUNTIF(D185:O185,"○"))</f>
        <v>1</v>
      </c>
      <c r="Q185" s="82">
        <f>IF(D185="","",COUNTIF(D185:O185,"●"))</f>
        <v>1</v>
      </c>
      <c r="R185" s="571">
        <f>IF(E185="","",(E185+I185)/(E185+F185+I185+J185)+P185)</f>
        <v>1.375</v>
      </c>
      <c r="S185" s="555"/>
      <c r="T185" s="570">
        <f>IF(R185="","",RANK(R185,R183:S185))</f>
        <v>2</v>
      </c>
      <c r="U185" s="570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</row>
    <row r="186" spans="1:39" ht="14.25" customHeight="1" thickTop="1">
      <c r="A186" s="66"/>
      <c r="B186" s="80"/>
      <c r="C186" s="80"/>
      <c r="D186" s="184"/>
      <c r="E186" s="185"/>
      <c r="F186" s="186"/>
      <c r="G186" s="186"/>
      <c r="H186" s="184"/>
      <c r="I186" s="185"/>
      <c r="J186" s="186"/>
      <c r="K186" s="186"/>
      <c r="L186" s="187"/>
      <c r="M186" s="187"/>
      <c r="N186" s="187"/>
      <c r="O186" s="187"/>
      <c r="P186" s="188"/>
      <c r="Q186" s="188"/>
      <c r="R186" s="189"/>
      <c r="S186" s="189"/>
      <c r="T186" s="188"/>
      <c r="U186" s="188"/>
      <c r="AI186" s="1"/>
      <c r="AJ186" s="1"/>
      <c r="AK186" s="1"/>
      <c r="AL186" s="1"/>
      <c r="AM186" s="1"/>
    </row>
    <row r="187" spans="1:28" s="62" customFormat="1" ht="14.25" customHeight="1">
      <c r="A187" s="157" t="s">
        <v>186</v>
      </c>
      <c r="B187" s="160"/>
      <c r="C187" s="161"/>
      <c r="L187" s="157" t="s">
        <v>187</v>
      </c>
      <c r="O187" s="159"/>
      <c r="W187" s="158"/>
      <c r="Y187" s="130"/>
      <c r="Z187" s="167"/>
      <c r="AB187" s="157" t="s">
        <v>173</v>
      </c>
    </row>
    <row r="188" spans="1:40" s="130" customFormat="1" ht="14.25" customHeight="1" thickBot="1">
      <c r="A188" s="609">
        <v>5</v>
      </c>
      <c r="B188" s="736" t="s">
        <v>975</v>
      </c>
      <c r="C188" s="577" t="s">
        <v>963</v>
      </c>
      <c r="D188" s="166"/>
      <c r="E188" s="95"/>
      <c r="L188" s="609">
        <v>14</v>
      </c>
      <c r="M188" s="577" t="s">
        <v>954</v>
      </c>
      <c r="N188" s="577"/>
      <c r="O188" s="579"/>
      <c r="P188" s="579"/>
      <c r="Q188" s="577" t="s">
        <v>1003</v>
      </c>
      <c r="R188" s="577"/>
      <c r="S188" s="577"/>
      <c r="T188" s="162"/>
      <c r="U188" s="163"/>
      <c r="X188" s="165"/>
      <c r="Z188" s="167"/>
      <c r="AB188" s="692">
        <v>3</v>
      </c>
      <c r="AC188" s="577" t="s">
        <v>958</v>
      </c>
      <c r="AD188" s="577"/>
      <c r="AE188" s="579"/>
      <c r="AF188" s="579"/>
      <c r="AG188" s="577" t="s">
        <v>947</v>
      </c>
      <c r="AH188" s="577"/>
      <c r="AI188" s="577"/>
      <c r="AJ188" s="162"/>
      <c r="AK188" s="163"/>
      <c r="AN188" s="165"/>
    </row>
    <row r="189" spans="1:40" s="130" customFormat="1" ht="14.25" customHeight="1" thickBot="1" thickTop="1">
      <c r="A189" s="580"/>
      <c r="B189" s="733"/>
      <c r="C189" s="578"/>
      <c r="D189" s="285"/>
      <c r="E189" s="288"/>
      <c r="F189" s="289">
        <v>7</v>
      </c>
      <c r="G189" s="387"/>
      <c r="L189" s="580"/>
      <c r="M189" s="578"/>
      <c r="N189" s="578"/>
      <c r="O189" s="580"/>
      <c r="P189" s="580"/>
      <c r="Q189" s="578"/>
      <c r="R189" s="578"/>
      <c r="S189" s="578"/>
      <c r="T189" s="166"/>
      <c r="U189" s="95"/>
      <c r="V189" s="404" t="s">
        <v>1043</v>
      </c>
      <c r="W189" s="573" t="s">
        <v>1044</v>
      </c>
      <c r="X189" s="573"/>
      <c r="Z189" s="167"/>
      <c r="AB189" s="693"/>
      <c r="AC189" s="578"/>
      <c r="AD189" s="578"/>
      <c r="AE189" s="580"/>
      <c r="AF189" s="580"/>
      <c r="AG189" s="578"/>
      <c r="AH189" s="578"/>
      <c r="AI189" s="578"/>
      <c r="AJ189" s="166"/>
      <c r="AK189" s="95"/>
      <c r="AL189" s="166">
        <v>1</v>
      </c>
      <c r="AM189" s="573" t="s">
        <v>974</v>
      </c>
      <c r="AN189" s="574"/>
    </row>
    <row r="190" spans="1:40" s="130" customFormat="1" ht="14.25" customHeight="1" thickBot="1" thickTop="1">
      <c r="A190" s="609">
        <v>14</v>
      </c>
      <c r="B190" s="736" t="s">
        <v>953</v>
      </c>
      <c r="C190" s="577" t="s">
        <v>1003</v>
      </c>
      <c r="D190" s="162"/>
      <c r="E190" s="169"/>
      <c r="F190" s="386" t="s">
        <v>952</v>
      </c>
      <c r="G190" s="95"/>
      <c r="H190" s="389"/>
      <c r="L190" s="609">
        <v>33</v>
      </c>
      <c r="M190" s="577" t="s">
        <v>956</v>
      </c>
      <c r="N190" s="577"/>
      <c r="O190" s="579"/>
      <c r="P190" s="579"/>
      <c r="Q190" s="577" t="s">
        <v>967</v>
      </c>
      <c r="R190" s="577"/>
      <c r="S190" s="577"/>
      <c r="T190" s="392"/>
      <c r="U190" s="393"/>
      <c r="V190" s="394">
        <v>7</v>
      </c>
      <c r="W190" s="573"/>
      <c r="X190" s="573"/>
      <c r="AB190" s="692">
        <v>27</v>
      </c>
      <c r="AC190" s="577" t="s">
        <v>960</v>
      </c>
      <c r="AD190" s="577"/>
      <c r="AE190" s="579"/>
      <c r="AF190" s="579"/>
      <c r="AG190" s="577" t="s">
        <v>961</v>
      </c>
      <c r="AH190" s="577"/>
      <c r="AI190" s="577"/>
      <c r="AJ190" s="392"/>
      <c r="AK190" s="393"/>
      <c r="AL190" s="394">
        <v>6</v>
      </c>
      <c r="AM190" s="574"/>
      <c r="AN190" s="574"/>
    </row>
    <row r="191" spans="1:40" s="130" customFormat="1" ht="14.25" customHeight="1" thickBot="1" thickTop="1">
      <c r="A191" s="580"/>
      <c r="B191" s="733"/>
      <c r="C191" s="578"/>
      <c r="F191" s="95"/>
      <c r="G191" s="95"/>
      <c r="H191" s="289">
        <v>6</v>
      </c>
      <c r="I191" s="573" t="s">
        <v>976</v>
      </c>
      <c r="J191" s="574"/>
      <c r="L191" s="580"/>
      <c r="M191" s="578"/>
      <c r="N191" s="578"/>
      <c r="O191" s="580"/>
      <c r="P191" s="580"/>
      <c r="Q191" s="578"/>
      <c r="R191" s="578"/>
      <c r="S191" s="578"/>
      <c r="W191" s="95"/>
      <c r="X191" s="165"/>
      <c r="AB191" s="693"/>
      <c r="AC191" s="578"/>
      <c r="AD191" s="578"/>
      <c r="AE191" s="580"/>
      <c r="AF191" s="580"/>
      <c r="AG191" s="578"/>
      <c r="AH191" s="578"/>
      <c r="AI191" s="578"/>
      <c r="AM191" s="95"/>
      <c r="AN191" s="165"/>
    </row>
    <row r="192" spans="1:38" s="130" customFormat="1" ht="14.25" customHeight="1" thickBot="1" thickTop="1">
      <c r="A192" s="609">
        <v>23</v>
      </c>
      <c r="B192" s="736" t="s">
        <v>447</v>
      </c>
      <c r="C192" s="577" t="s">
        <v>965</v>
      </c>
      <c r="D192" s="166"/>
      <c r="E192" s="95"/>
      <c r="H192" s="166">
        <v>3</v>
      </c>
      <c r="I192" s="574"/>
      <c r="J192" s="574"/>
      <c r="V192" s="190"/>
      <c r="W192" s="95"/>
      <c r="AL192" s="167"/>
    </row>
    <row r="193" spans="1:38" s="130" customFormat="1" ht="14.25" customHeight="1" thickBot="1" thickTop="1">
      <c r="A193" s="580"/>
      <c r="B193" s="733"/>
      <c r="C193" s="578"/>
      <c r="D193" s="285"/>
      <c r="E193" s="288"/>
      <c r="F193" s="289">
        <v>7</v>
      </c>
      <c r="G193" s="390"/>
      <c r="H193" s="166"/>
      <c r="I193" s="95"/>
      <c r="J193" s="95"/>
      <c r="V193" s="190"/>
      <c r="W193" s="95"/>
      <c r="AL193" s="167"/>
    </row>
    <row r="194" spans="1:23" s="130" customFormat="1" ht="14.25" customHeight="1" thickTop="1">
      <c r="A194" s="609">
        <v>33</v>
      </c>
      <c r="B194" s="736" t="s">
        <v>955</v>
      </c>
      <c r="C194" s="577" t="s">
        <v>967</v>
      </c>
      <c r="D194" s="162"/>
      <c r="E194" s="169"/>
      <c r="F194" s="388" t="s">
        <v>952</v>
      </c>
      <c r="V194" s="190"/>
      <c r="W194" s="95"/>
    </row>
    <row r="195" spans="1:23" s="130" customFormat="1" ht="14.25" customHeight="1">
      <c r="A195" s="580"/>
      <c r="B195" s="733"/>
      <c r="C195" s="578"/>
      <c r="G195" s="95"/>
      <c r="V195" s="190"/>
      <c r="W195" s="95"/>
    </row>
    <row r="196" spans="1:35" ht="14.25" customHeight="1">
      <c r="A196" s="191"/>
      <c r="B196" s="192"/>
      <c r="C196" s="192"/>
      <c r="Z196" s="153"/>
      <c r="AI196" s="95"/>
    </row>
    <row r="197" spans="1:40" s="71" customFormat="1" ht="14.25">
      <c r="A197" s="67" t="s">
        <v>188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9"/>
      <c r="W197" s="444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70"/>
      <c r="AJ197" s="70"/>
      <c r="AK197" s="70"/>
      <c r="AL197" s="70"/>
      <c r="AM197" s="70"/>
      <c r="AN197" s="70"/>
    </row>
    <row r="198" spans="1:3" ht="18.75" customHeight="1">
      <c r="A198" s="67"/>
      <c r="B198" s="155"/>
      <c r="C198" s="156"/>
    </row>
    <row r="199" spans="1:40" s="196" customFormat="1" ht="27" customHeight="1">
      <c r="A199" s="72" t="s">
        <v>191</v>
      </c>
      <c r="B199" s="73"/>
      <c r="C199" s="73"/>
      <c r="D199" s="73"/>
      <c r="E199" s="73"/>
      <c r="F199" s="73"/>
      <c r="G199" s="194"/>
      <c r="H199" s="194"/>
      <c r="I199" s="194"/>
      <c r="J199" s="73"/>
      <c r="K199" s="73"/>
      <c r="L199" s="73"/>
      <c r="M199" s="73"/>
      <c r="N199" s="74">
        <v>3</v>
      </c>
      <c r="O199" s="75"/>
      <c r="P199" s="76"/>
      <c r="Q199" s="76"/>
      <c r="R199" s="76"/>
      <c r="S199" s="76"/>
      <c r="T199" s="195"/>
      <c r="U199" s="195"/>
      <c r="V199" s="77"/>
      <c r="W199" s="445"/>
      <c r="X199" s="77"/>
      <c r="Y199" s="77"/>
      <c r="Z199" s="77"/>
      <c r="AA199" s="77"/>
      <c r="AB199" s="77"/>
      <c r="AC199" s="77"/>
      <c r="AD199" s="78"/>
      <c r="AE199" s="77"/>
      <c r="AF199" s="77"/>
      <c r="AG199" s="77"/>
      <c r="AH199" s="77"/>
      <c r="AI199" s="77"/>
      <c r="AJ199" s="77"/>
      <c r="AK199" s="77"/>
      <c r="AL199" s="77"/>
      <c r="AM199" s="77"/>
      <c r="AN199" s="79"/>
    </row>
    <row r="200" spans="1:39" s="193" customFormat="1" ht="13.5" customHeight="1">
      <c r="A200" s="81"/>
      <c r="B200" s="642" t="s">
        <v>174</v>
      </c>
      <c r="C200" s="643"/>
      <c r="D200" s="615" t="s">
        <v>325</v>
      </c>
      <c r="E200" s="616"/>
      <c r="F200" s="616" t="s">
        <v>378</v>
      </c>
      <c r="G200" s="616"/>
      <c r="H200" s="617" t="s">
        <v>473</v>
      </c>
      <c r="I200" s="616"/>
      <c r="J200" s="616" t="s">
        <v>326</v>
      </c>
      <c r="K200" s="618"/>
      <c r="L200" s="616" t="s">
        <v>335</v>
      </c>
      <c r="M200" s="616"/>
      <c r="N200" s="616" t="s">
        <v>357</v>
      </c>
      <c r="O200" s="616"/>
      <c r="P200" s="628" t="s">
        <v>158</v>
      </c>
      <c r="Q200" s="628"/>
      <c r="R200" s="617" t="s">
        <v>159</v>
      </c>
      <c r="S200" s="618"/>
      <c r="T200" s="628" t="s">
        <v>160</v>
      </c>
      <c r="U200" s="628"/>
      <c r="W200" s="463"/>
      <c r="X200" s="188"/>
      <c r="Y200" s="188"/>
      <c r="AA200" s="188"/>
      <c r="AB200" s="188"/>
      <c r="AC200" s="186"/>
      <c r="AD200" s="186"/>
      <c r="AE200" s="196"/>
      <c r="AF200" s="196"/>
      <c r="AG200" s="196"/>
      <c r="AH200" s="196"/>
      <c r="AI200" s="196"/>
      <c r="AJ200" s="196"/>
      <c r="AK200" s="196"/>
      <c r="AL200" s="196"/>
      <c r="AM200" s="196"/>
    </row>
    <row r="201" spans="1:30" s="196" customFormat="1" ht="13.5" customHeight="1">
      <c r="A201" s="626">
        <v>1</v>
      </c>
      <c r="B201" s="198" t="s">
        <v>328</v>
      </c>
      <c r="C201" s="199" t="s">
        <v>329</v>
      </c>
      <c r="D201" s="613"/>
      <c r="E201" s="600"/>
      <c r="F201" s="600"/>
      <c r="G201" s="601"/>
      <c r="H201" s="552" t="str">
        <f>IF(I201="","",IF(I201&gt;J201,"○","●"))</f>
        <v>○</v>
      </c>
      <c r="I201" s="544">
        <v>6</v>
      </c>
      <c r="J201" s="544">
        <v>1</v>
      </c>
      <c r="K201" s="546"/>
      <c r="L201" s="552" t="str">
        <f>IF(M201="","",IF(M201&gt;N201,"○","●"))</f>
        <v>○</v>
      </c>
      <c r="M201" s="544">
        <v>6</v>
      </c>
      <c r="N201" s="544">
        <v>1</v>
      </c>
      <c r="O201" s="546"/>
      <c r="P201" s="552">
        <f>IF(H201="","",COUNTIF(D201:O202,"○"))</f>
        <v>2</v>
      </c>
      <c r="Q201" s="546">
        <f>IF(H201="","",COUNTIF(D201:O202,"●"))</f>
        <v>0</v>
      </c>
      <c r="R201" s="540">
        <f>IF(I201="","",(I201+M201)/(I201+J201+M201+N201)+P201)</f>
        <v>2.857142857142857</v>
      </c>
      <c r="S201" s="636"/>
      <c r="T201" s="629">
        <f>IF(R201="","",RANK(R201,R201:S206))</f>
        <v>1</v>
      </c>
      <c r="U201" s="630"/>
      <c r="V201" s="193"/>
      <c r="W201" s="463"/>
      <c r="X201" s="188"/>
      <c r="Y201" s="188"/>
      <c r="Z201" s="193"/>
      <c r="AA201" s="188"/>
      <c r="AB201" s="188"/>
      <c r="AC201" s="186"/>
      <c r="AD201" s="186"/>
    </row>
    <row r="202" spans="1:40" s="196" customFormat="1" ht="13.5" customHeight="1">
      <c r="A202" s="627"/>
      <c r="B202" s="201" t="s">
        <v>381</v>
      </c>
      <c r="C202" s="202" t="s">
        <v>382</v>
      </c>
      <c r="D202" s="614"/>
      <c r="E202" s="603"/>
      <c r="F202" s="603"/>
      <c r="G202" s="604"/>
      <c r="H202" s="553"/>
      <c r="I202" s="598"/>
      <c r="J202" s="598"/>
      <c r="K202" s="549"/>
      <c r="L202" s="553"/>
      <c r="M202" s="598"/>
      <c r="N202" s="598"/>
      <c r="O202" s="549"/>
      <c r="P202" s="553"/>
      <c r="Q202" s="549"/>
      <c r="R202" s="550"/>
      <c r="S202" s="637"/>
      <c r="T202" s="631"/>
      <c r="U202" s="632"/>
      <c r="V202" s="193"/>
      <c r="W202" s="463"/>
      <c r="X202" s="188"/>
      <c r="Y202" s="188"/>
      <c r="Z202" s="193"/>
      <c r="AA202" s="188"/>
      <c r="AB202" s="188"/>
      <c r="AC202" s="186"/>
      <c r="AD202" s="186"/>
      <c r="AN202" s="186"/>
    </row>
    <row r="203" spans="1:40" s="196" customFormat="1" ht="13.5" customHeight="1">
      <c r="A203" s="623">
        <v>2</v>
      </c>
      <c r="B203" s="198" t="s">
        <v>474</v>
      </c>
      <c r="C203" s="199" t="s">
        <v>257</v>
      </c>
      <c r="D203" s="605" t="str">
        <f>IF(H201="","",IF(H201="○","●","○"))</f>
        <v>●</v>
      </c>
      <c r="E203" s="544">
        <f>IF(J201="","",J201)</f>
        <v>1</v>
      </c>
      <c r="F203" s="544">
        <f>IF(I201="","",I201)</f>
        <v>6</v>
      </c>
      <c r="G203" s="546">
        <f>IF(K201="","",K201)</f>
      </c>
      <c r="H203" s="599"/>
      <c r="I203" s="600"/>
      <c r="J203" s="600"/>
      <c r="K203" s="601"/>
      <c r="L203" s="552" t="str">
        <f>IF(M203="","",IF(M203&gt;N203,"○","●"))</f>
        <v>○</v>
      </c>
      <c r="M203" s="544">
        <v>6</v>
      </c>
      <c r="N203" s="544">
        <v>4</v>
      </c>
      <c r="O203" s="546"/>
      <c r="P203" s="552">
        <f>IF(D203="","",COUNTIF(D203:O204,"○"))</f>
        <v>1</v>
      </c>
      <c r="Q203" s="546">
        <f>IF(D203="","",COUNTIF(D203:O204,"●"))</f>
        <v>1</v>
      </c>
      <c r="R203" s="540">
        <f>IF(E203="","",(E203+M203)/(E203+F203+M203+N203)+P203)</f>
        <v>1.4117647058823528</v>
      </c>
      <c r="S203" s="636"/>
      <c r="T203" s="629">
        <f>IF(R203="","",RANK(R203,R201:S206))</f>
        <v>2</v>
      </c>
      <c r="U203" s="630"/>
      <c r="V203" s="193"/>
      <c r="W203" s="463"/>
      <c r="X203" s="188"/>
      <c r="Y203" s="188"/>
      <c r="Z203" s="193"/>
      <c r="AA203" s="188"/>
      <c r="AB203" s="188"/>
      <c r="AC203" s="186"/>
      <c r="AD203" s="186"/>
      <c r="AN203" s="186"/>
    </row>
    <row r="204" spans="1:40" s="196" customFormat="1" ht="13.5" customHeight="1">
      <c r="A204" s="625"/>
      <c r="B204" s="201" t="s">
        <v>330</v>
      </c>
      <c r="C204" s="202" t="s">
        <v>257</v>
      </c>
      <c r="D204" s="606"/>
      <c r="E204" s="612"/>
      <c r="F204" s="612"/>
      <c r="G204" s="549"/>
      <c r="H204" s="602"/>
      <c r="I204" s="603"/>
      <c r="J204" s="603"/>
      <c r="K204" s="604"/>
      <c r="L204" s="553"/>
      <c r="M204" s="598"/>
      <c r="N204" s="598"/>
      <c r="O204" s="549"/>
      <c r="P204" s="553"/>
      <c r="Q204" s="549"/>
      <c r="R204" s="550"/>
      <c r="S204" s="637"/>
      <c r="T204" s="631"/>
      <c r="U204" s="632"/>
      <c r="V204" s="193"/>
      <c r="W204" s="463"/>
      <c r="X204" s="188"/>
      <c r="Y204" s="188"/>
      <c r="Z204" s="193"/>
      <c r="AA204" s="188"/>
      <c r="AB204" s="188"/>
      <c r="AC204" s="186"/>
      <c r="AD204" s="186"/>
      <c r="AN204" s="186"/>
    </row>
    <row r="205" spans="1:30" s="196" customFormat="1" ht="13.5" customHeight="1">
      <c r="A205" s="623">
        <v>3</v>
      </c>
      <c r="B205" s="198" t="s">
        <v>338</v>
      </c>
      <c r="C205" s="199" t="s">
        <v>285</v>
      </c>
      <c r="D205" s="605" t="str">
        <f>IF(L201="","",IF(L201="○","●","○"))</f>
        <v>●</v>
      </c>
      <c r="E205" s="544">
        <f>IF(N201="","",N201)</f>
        <v>1</v>
      </c>
      <c r="F205" s="544">
        <f>IF(M201="","",M201)</f>
        <v>6</v>
      </c>
      <c r="G205" s="546">
        <f>IF(O201="","",O201)</f>
      </c>
      <c r="H205" s="552" t="str">
        <f>IF(L203="","",IF(L203="○","●","○"))</f>
        <v>●</v>
      </c>
      <c r="I205" s="544">
        <f>IF(N203="","",N203)</f>
        <v>4</v>
      </c>
      <c r="J205" s="544">
        <f>IF(M203="","",M203)</f>
        <v>6</v>
      </c>
      <c r="K205" s="546">
        <f>IF(O203="","",O203)</f>
      </c>
      <c r="L205" s="599"/>
      <c r="M205" s="600"/>
      <c r="N205" s="600"/>
      <c r="O205" s="601"/>
      <c r="P205" s="552">
        <f>IF(D205="","",COUNTIF(D205:O206,"○"))</f>
        <v>0</v>
      </c>
      <c r="Q205" s="546">
        <f>IF(D205="","",COUNTIF(D205:O206,"●"))</f>
        <v>2</v>
      </c>
      <c r="R205" s="540">
        <f>IF(E205="","",(E205+I205)/(E205+F205+I205+J205)+P205)</f>
        <v>0.29411764705882354</v>
      </c>
      <c r="S205" s="636"/>
      <c r="T205" s="629">
        <f>IF(R205="","",RANK(R205,R201:S206))</f>
        <v>3</v>
      </c>
      <c r="U205" s="630"/>
      <c r="V205" s="193"/>
      <c r="W205" s="463"/>
      <c r="X205" s="188"/>
      <c r="Y205" s="188"/>
      <c r="Z205" s="193"/>
      <c r="AA205" s="188"/>
      <c r="AB205" s="186"/>
      <c r="AC205" s="186"/>
      <c r="AD205" s="186"/>
    </row>
    <row r="206" spans="1:30" s="196" customFormat="1" ht="13.5" customHeight="1" thickBot="1">
      <c r="A206" s="624"/>
      <c r="B206" s="143" t="s">
        <v>475</v>
      </c>
      <c r="C206" s="144" t="s">
        <v>476</v>
      </c>
      <c r="D206" s="611"/>
      <c r="E206" s="545"/>
      <c r="F206" s="545"/>
      <c r="G206" s="547"/>
      <c r="H206" s="548"/>
      <c r="I206" s="545"/>
      <c r="J206" s="545"/>
      <c r="K206" s="547"/>
      <c r="L206" s="619"/>
      <c r="M206" s="620"/>
      <c r="N206" s="620"/>
      <c r="O206" s="621"/>
      <c r="P206" s="548"/>
      <c r="Q206" s="547"/>
      <c r="R206" s="542"/>
      <c r="S206" s="638"/>
      <c r="T206" s="634"/>
      <c r="U206" s="635"/>
      <c r="V206" s="193"/>
      <c r="W206" s="463"/>
      <c r="X206" s="188"/>
      <c r="Y206" s="188"/>
      <c r="Z206" s="193"/>
      <c r="AA206" s="188"/>
      <c r="AC206" s="186"/>
      <c r="AD206" s="186"/>
    </row>
    <row r="207" spans="1:33" s="193" customFormat="1" ht="13.5" customHeight="1" thickTop="1">
      <c r="A207" s="121"/>
      <c r="B207" s="538" t="s">
        <v>175</v>
      </c>
      <c r="C207" s="539"/>
      <c r="D207" s="641" t="s">
        <v>351</v>
      </c>
      <c r="E207" s="640"/>
      <c r="F207" s="640" t="s">
        <v>351</v>
      </c>
      <c r="G207" s="640"/>
      <c r="H207" s="631" t="s">
        <v>368</v>
      </c>
      <c r="I207" s="640"/>
      <c r="J207" s="640" t="s">
        <v>389</v>
      </c>
      <c r="K207" s="632"/>
      <c r="L207" s="640" t="s">
        <v>384</v>
      </c>
      <c r="M207" s="640"/>
      <c r="N207" s="640" t="s">
        <v>356</v>
      </c>
      <c r="O207" s="640"/>
      <c r="P207" s="631" t="s">
        <v>477</v>
      </c>
      <c r="Q207" s="640"/>
      <c r="R207" s="640" t="s">
        <v>258</v>
      </c>
      <c r="S207" s="632"/>
      <c r="T207" s="639" t="s">
        <v>158</v>
      </c>
      <c r="U207" s="639"/>
      <c r="V207" s="563" t="s">
        <v>159</v>
      </c>
      <c r="W207" s="564"/>
      <c r="X207" s="570" t="s">
        <v>160</v>
      </c>
      <c r="Y207" s="570"/>
      <c r="AA207" s="188"/>
      <c r="AB207" s="188"/>
      <c r="AC207" s="188"/>
      <c r="AD207" s="188"/>
      <c r="AE207" s="188"/>
      <c r="AF207" s="188"/>
      <c r="AG207" s="188"/>
    </row>
    <row r="208" spans="1:33" s="196" customFormat="1" ht="13.5" customHeight="1">
      <c r="A208" s="607">
        <v>4</v>
      </c>
      <c r="B208" s="198" t="s">
        <v>379</v>
      </c>
      <c r="C208" s="199" t="s">
        <v>367</v>
      </c>
      <c r="D208" s="613"/>
      <c r="E208" s="600"/>
      <c r="F208" s="600"/>
      <c r="G208" s="601"/>
      <c r="H208" s="552" t="str">
        <f>IF(I208="","",IF(I208&gt;J208,"○","●"))</f>
        <v>●</v>
      </c>
      <c r="I208" s="544">
        <v>1</v>
      </c>
      <c r="J208" s="544">
        <v>6</v>
      </c>
      <c r="K208" s="546"/>
      <c r="L208" s="552" t="str">
        <f>IF(M208="","",IF(M208&gt;N208,"○","●"))</f>
        <v>○</v>
      </c>
      <c r="M208" s="544">
        <v>6</v>
      </c>
      <c r="N208" s="544">
        <v>2</v>
      </c>
      <c r="O208" s="546"/>
      <c r="P208" s="552">
        <f>IF(Q208="","",IF(Q208&gt;R208,"○","●"))</f>
      </c>
      <c r="Q208" s="544"/>
      <c r="R208" s="544"/>
      <c r="S208" s="546"/>
      <c r="T208" s="565">
        <f>IF(H208="","",COUNTIF(D208:S209,"○"))</f>
        <v>1</v>
      </c>
      <c r="U208" s="566">
        <f>IF(H208="","",COUNTIF(D208:S209,"●"))</f>
        <v>1</v>
      </c>
      <c r="V208" s="532">
        <f>IF(I208="","",(I208+M208+Q208)/(I208+J208+M208+N208+Q208+R208)+T208)</f>
        <v>1.4666666666666668</v>
      </c>
      <c r="W208" s="533"/>
      <c r="X208" s="565">
        <f>IF(V208="","",RANK(V208,V208:W215))</f>
        <v>2</v>
      </c>
      <c r="Y208" s="566"/>
      <c r="AA208" s="186"/>
      <c r="AB208" s="186"/>
      <c r="AC208" s="186"/>
      <c r="AD208" s="186"/>
      <c r="AE208" s="186"/>
      <c r="AF208" s="186"/>
      <c r="AG208" s="186"/>
    </row>
    <row r="209" spans="1:33" s="196" customFormat="1" ht="13.5" customHeight="1">
      <c r="A209" s="608"/>
      <c r="B209" s="201" t="s">
        <v>366</v>
      </c>
      <c r="C209" s="202" t="s">
        <v>367</v>
      </c>
      <c r="D209" s="614"/>
      <c r="E209" s="603"/>
      <c r="F209" s="603"/>
      <c r="G209" s="604"/>
      <c r="H209" s="553"/>
      <c r="I209" s="598"/>
      <c r="J209" s="598"/>
      <c r="K209" s="549"/>
      <c r="L209" s="553"/>
      <c r="M209" s="598"/>
      <c r="N209" s="598"/>
      <c r="O209" s="549"/>
      <c r="P209" s="553"/>
      <c r="Q209" s="598"/>
      <c r="R209" s="598"/>
      <c r="S209" s="549"/>
      <c r="T209" s="658"/>
      <c r="U209" s="659"/>
      <c r="V209" s="567"/>
      <c r="W209" s="568"/>
      <c r="X209" s="658"/>
      <c r="Y209" s="659"/>
      <c r="AA209" s="186"/>
      <c r="AB209" s="186"/>
      <c r="AC209" s="186"/>
      <c r="AD209" s="186"/>
      <c r="AE209" s="186"/>
      <c r="AF209" s="186"/>
      <c r="AG209" s="186"/>
    </row>
    <row r="210" spans="1:33" s="196" customFormat="1" ht="13.5" customHeight="1">
      <c r="A210" s="607">
        <v>5</v>
      </c>
      <c r="B210" s="198" t="s">
        <v>372</v>
      </c>
      <c r="C210" s="199" t="s">
        <v>373</v>
      </c>
      <c r="D210" s="605" t="str">
        <f>IF(H208="","",IF(H208="○","●","○"))</f>
        <v>○</v>
      </c>
      <c r="E210" s="544">
        <f>IF(J208="","",J208)</f>
        <v>6</v>
      </c>
      <c r="F210" s="544">
        <f>IF(I208="","",I208)</f>
        <v>1</v>
      </c>
      <c r="G210" s="546">
        <f>IF(K208="","",K208)</f>
      </c>
      <c r="H210" s="599"/>
      <c r="I210" s="600"/>
      <c r="J210" s="600"/>
      <c r="K210" s="601"/>
      <c r="L210" s="552" t="str">
        <f>IF(M210="","",IF(M210&gt;N210,"○","●"))</f>
        <v>○</v>
      </c>
      <c r="M210" s="544">
        <v>6</v>
      </c>
      <c r="N210" s="544">
        <v>1</v>
      </c>
      <c r="O210" s="546"/>
      <c r="P210" s="552">
        <f>IF(Q210="","",IF(Q210&gt;R210,"○","●"))</f>
      </c>
      <c r="Q210" s="544"/>
      <c r="R210" s="544"/>
      <c r="S210" s="546"/>
      <c r="T210" s="565">
        <f>IF(D210="","",COUNTIF(D210:S211,"○"))</f>
        <v>2</v>
      </c>
      <c r="U210" s="566">
        <f>IF(D210="","",COUNTIF(D210:S211,"●"))</f>
        <v>0</v>
      </c>
      <c r="V210" s="532">
        <f>IF(E210="","",(E210+M210+Q210)/(E210+F210+M210+N210+Q210+R210)+T210)</f>
        <v>2.857142857142857</v>
      </c>
      <c r="W210" s="533"/>
      <c r="X210" s="565">
        <f>IF(V210="","",RANK(V210,V208:W215))</f>
        <v>1</v>
      </c>
      <c r="Y210" s="566"/>
      <c r="AA210" s="186"/>
      <c r="AB210" s="186"/>
      <c r="AC210" s="186"/>
      <c r="AD210" s="186"/>
      <c r="AE210" s="186"/>
      <c r="AF210" s="186"/>
      <c r="AG210" s="186"/>
    </row>
    <row r="211" spans="1:33" s="196" customFormat="1" ht="13.5" customHeight="1">
      <c r="A211" s="608"/>
      <c r="B211" s="201" t="s">
        <v>392</v>
      </c>
      <c r="C211" s="202" t="s">
        <v>393</v>
      </c>
      <c r="D211" s="606"/>
      <c r="E211" s="612"/>
      <c r="F211" s="612"/>
      <c r="G211" s="549"/>
      <c r="H211" s="602"/>
      <c r="I211" s="603"/>
      <c r="J211" s="603"/>
      <c r="K211" s="604"/>
      <c r="L211" s="553"/>
      <c r="M211" s="598"/>
      <c r="N211" s="598"/>
      <c r="O211" s="549"/>
      <c r="P211" s="553"/>
      <c r="Q211" s="598"/>
      <c r="R211" s="598"/>
      <c r="S211" s="549"/>
      <c r="T211" s="658"/>
      <c r="U211" s="659"/>
      <c r="V211" s="567"/>
      <c r="W211" s="568"/>
      <c r="X211" s="658"/>
      <c r="Y211" s="659"/>
      <c r="AA211" s="186"/>
      <c r="AB211" s="186"/>
      <c r="AC211" s="186"/>
      <c r="AD211" s="186"/>
      <c r="AE211" s="186"/>
      <c r="AF211" s="186"/>
      <c r="AG211" s="186"/>
    </row>
    <row r="212" spans="1:33" s="196" customFormat="1" ht="13.5" customHeight="1">
      <c r="A212" s="607">
        <v>6</v>
      </c>
      <c r="B212" s="198" t="s">
        <v>387</v>
      </c>
      <c r="C212" s="199" t="s">
        <v>257</v>
      </c>
      <c r="D212" s="605" t="str">
        <f>IF(L208="","",IF(L208="○","●","○"))</f>
        <v>●</v>
      </c>
      <c r="E212" s="544">
        <f>IF(N208="","",N208)</f>
        <v>2</v>
      </c>
      <c r="F212" s="544">
        <f>IF(M208="","",M208)</f>
        <v>6</v>
      </c>
      <c r="G212" s="546">
        <f>IF(O208="","",O208)</f>
      </c>
      <c r="H212" s="552" t="str">
        <f>IF(L210="","",IF(L210="○","●","○"))</f>
        <v>●</v>
      </c>
      <c r="I212" s="544">
        <f>IF(N210="","",N210)</f>
        <v>1</v>
      </c>
      <c r="J212" s="544">
        <f>IF(M210="","",M210)</f>
        <v>6</v>
      </c>
      <c r="K212" s="546">
        <f>IF(O210="","",O210)</f>
      </c>
      <c r="L212" s="599"/>
      <c r="M212" s="600"/>
      <c r="N212" s="600"/>
      <c r="O212" s="601"/>
      <c r="P212" s="552">
        <f>IF(Q212="","",IF(Q212&gt;R212,"○","●"))</f>
      </c>
      <c r="Q212" s="544"/>
      <c r="R212" s="544"/>
      <c r="S212" s="546"/>
      <c r="T212" s="565">
        <f>IF(D212="","",COUNTIF(D212:S213,"○"))</f>
        <v>0</v>
      </c>
      <c r="U212" s="566">
        <f>IF(D212="","",COUNTIF(D212:S213,"●"))</f>
        <v>2</v>
      </c>
      <c r="V212" s="532">
        <f>IF(E212="","",(E212+I212+Q212)/(E212+F212+I212+J212+Q212+R212)+T212)</f>
        <v>0.2</v>
      </c>
      <c r="W212" s="533"/>
      <c r="X212" s="565">
        <f>IF(V212="","",RANK(V212,V208:W215))</f>
        <v>3</v>
      </c>
      <c r="Y212" s="566"/>
      <c r="AA212" s="186"/>
      <c r="AB212" s="186"/>
      <c r="AC212" s="186"/>
      <c r="AD212" s="186"/>
      <c r="AE212" s="186"/>
      <c r="AF212" s="186"/>
      <c r="AG212" s="186"/>
    </row>
    <row r="213" spans="1:33" s="196" customFormat="1" ht="13.5" customHeight="1">
      <c r="A213" s="608"/>
      <c r="B213" s="201" t="s">
        <v>359</v>
      </c>
      <c r="C213" s="202" t="s">
        <v>257</v>
      </c>
      <c r="D213" s="606"/>
      <c r="E213" s="598"/>
      <c r="F213" s="598"/>
      <c r="G213" s="549"/>
      <c r="H213" s="553"/>
      <c r="I213" s="598"/>
      <c r="J213" s="598"/>
      <c r="K213" s="549"/>
      <c r="L213" s="602"/>
      <c r="M213" s="603"/>
      <c r="N213" s="603"/>
      <c r="O213" s="604"/>
      <c r="P213" s="553"/>
      <c r="Q213" s="598"/>
      <c r="R213" s="598"/>
      <c r="S213" s="549"/>
      <c r="T213" s="658"/>
      <c r="U213" s="659"/>
      <c r="V213" s="567"/>
      <c r="W213" s="568"/>
      <c r="X213" s="658"/>
      <c r="Y213" s="659"/>
      <c r="AA213" s="186"/>
      <c r="AB213" s="186"/>
      <c r="AC213" s="186"/>
      <c r="AD213" s="186"/>
      <c r="AE213" s="186"/>
      <c r="AF213" s="186"/>
      <c r="AG213" s="186"/>
    </row>
    <row r="214" spans="1:33" s="196" customFormat="1" ht="13.5" customHeight="1">
      <c r="A214" s="609">
        <v>7</v>
      </c>
      <c r="B214" s="577" t="s">
        <v>192</v>
      </c>
      <c r="C214" s="199"/>
      <c r="D214" s="605">
        <f>IF(P208="","",IF(P208="○","●","○"))</f>
      </c>
      <c r="E214" s="544">
        <f>IF(R208="","",R208)</f>
      </c>
      <c r="F214" s="544">
        <f>IF(Q208="","",Q208)</f>
      </c>
      <c r="G214" s="546">
        <f>IF(S208="","",S208)</f>
      </c>
      <c r="H214" s="552">
        <f>IF(P210="","",IF(P210="○","●","○"))</f>
      </c>
      <c r="I214" s="544">
        <f>IF(R210="","",R210)</f>
      </c>
      <c r="J214" s="544">
        <f>IF(Q210="","",Q210)</f>
      </c>
      <c r="K214" s="546">
        <f>IF(S210="","",S210)</f>
      </c>
      <c r="L214" s="552">
        <f>IF(P212="","",IF(P212="○","●","○"))</f>
      </c>
      <c r="M214" s="544">
        <f>IF(R212="","",R212)</f>
      </c>
      <c r="N214" s="544">
        <f>IF(Q212="","",Q212)</f>
      </c>
      <c r="O214" s="546">
        <f>IF(S212="","",S212)</f>
      </c>
      <c r="P214" s="599"/>
      <c r="Q214" s="600"/>
      <c r="R214" s="600"/>
      <c r="S214" s="601"/>
      <c r="T214" s="565">
        <f>IF(D214="","",COUNTIF(D214:S215,"○"))</f>
      </c>
      <c r="U214" s="566">
        <f>IF(D214="","",COUNTIF(D214:S215,"●"))</f>
      </c>
      <c r="V214" s="532">
        <f>IF(E214="","",(E214+I214+M214)/(E214+F214+I214+J214+M214+N214)+T214)</f>
      </c>
      <c r="W214" s="533"/>
      <c r="X214" s="565">
        <f>IF(V214="","",RANK(V214,V208:W215))</f>
      </c>
      <c r="Y214" s="566"/>
      <c r="AA214" s="186"/>
      <c r="AB214" s="186"/>
      <c r="AC214" s="186"/>
      <c r="AD214" s="186"/>
      <c r="AE214" s="186"/>
      <c r="AF214" s="186"/>
      <c r="AG214" s="186"/>
    </row>
    <row r="215" spans="1:33" s="196" customFormat="1" ht="13.5" customHeight="1" thickBot="1">
      <c r="A215" s="610"/>
      <c r="B215" s="668"/>
      <c r="C215" s="144"/>
      <c r="D215" s="606"/>
      <c r="E215" s="598"/>
      <c r="F215" s="598"/>
      <c r="G215" s="549"/>
      <c r="H215" s="553"/>
      <c r="I215" s="598"/>
      <c r="J215" s="598"/>
      <c r="K215" s="549"/>
      <c r="L215" s="553"/>
      <c r="M215" s="598"/>
      <c r="N215" s="598"/>
      <c r="O215" s="549"/>
      <c r="P215" s="602"/>
      <c r="Q215" s="603"/>
      <c r="R215" s="603"/>
      <c r="S215" s="604"/>
      <c r="T215" s="658"/>
      <c r="U215" s="659"/>
      <c r="V215" s="567"/>
      <c r="W215" s="568"/>
      <c r="X215" s="658"/>
      <c r="Y215" s="659"/>
      <c r="AA215" s="186"/>
      <c r="AB215" s="186"/>
      <c r="AC215" s="186"/>
      <c r="AD215" s="186"/>
      <c r="AE215" s="186"/>
      <c r="AF215" s="186"/>
      <c r="AG215" s="186"/>
    </row>
    <row r="216" spans="1:33" s="193" customFormat="1" ht="13.5" customHeight="1" thickTop="1">
      <c r="A216" s="121"/>
      <c r="B216" s="538" t="s">
        <v>162</v>
      </c>
      <c r="C216" s="539"/>
      <c r="D216" s="641" t="s">
        <v>307</v>
      </c>
      <c r="E216" s="640"/>
      <c r="F216" s="640" t="s">
        <v>339</v>
      </c>
      <c r="G216" s="640"/>
      <c r="H216" s="631" t="s">
        <v>313</v>
      </c>
      <c r="I216" s="640"/>
      <c r="J216" s="640" t="s">
        <v>478</v>
      </c>
      <c r="K216" s="632"/>
      <c r="L216" s="640" t="s">
        <v>346</v>
      </c>
      <c r="M216" s="640"/>
      <c r="N216" s="640" t="s">
        <v>308</v>
      </c>
      <c r="O216" s="640"/>
      <c r="P216" s="631" t="s">
        <v>383</v>
      </c>
      <c r="Q216" s="640"/>
      <c r="R216" s="640" t="s">
        <v>370</v>
      </c>
      <c r="S216" s="632"/>
      <c r="T216" s="639" t="s">
        <v>158</v>
      </c>
      <c r="U216" s="639"/>
      <c r="V216" s="658" t="s">
        <v>159</v>
      </c>
      <c r="W216" s="659"/>
      <c r="X216" s="667" t="s">
        <v>160</v>
      </c>
      <c r="Y216" s="667"/>
      <c r="AA216" s="188"/>
      <c r="AB216" s="188"/>
      <c r="AC216" s="188"/>
      <c r="AD216" s="188"/>
      <c r="AE216" s="188"/>
      <c r="AF216" s="188"/>
      <c r="AG216" s="188"/>
    </row>
    <row r="217" spans="1:33" s="196" customFormat="1" ht="13.5" customHeight="1">
      <c r="A217" s="607">
        <v>8</v>
      </c>
      <c r="B217" s="198" t="s">
        <v>479</v>
      </c>
      <c r="C217" s="199" t="s">
        <v>310</v>
      </c>
      <c r="D217" s="613"/>
      <c r="E217" s="600"/>
      <c r="F217" s="600"/>
      <c r="G217" s="601"/>
      <c r="H217" s="552" t="str">
        <f>IF(I217="","",IF(I217&gt;J217,"○","●"))</f>
        <v>○</v>
      </c>
      <c r="I217" s="544">
        <v>6</v>
      </c>
      <c r="J217" s="544">
        <v>1</v>
      </c>
      <c r="K217" s="546"/>
      <c r="L217" s="552" t="str">
        <f>IF(M217="","",IF(M217&gt;N217,"○","●"))</f>
        <v>○</v>
      </c>
      <c r="M217" s="544">
        <v>6</v>
      </c>
      <c r="N217" s="544">
        <v>3</v>
      </c>
      <c r="O217" s="546"/>
      <c r="P217" s="552" t="str">
        <f>IF(Q217="","",IF(Q217&gt;R217,"○","●"))</f>
        <v>○</v>
      </c>
      <c r="Q217" s="544">
        <v>6</v>
      </c>
      <c r="R217" s="544">
        <v>1</v>
      </c>
      <c r="S217" s="546"/>
      <c r="T217" s="565">
        <f>IF(H217="","",COUNTIF(D217:S218,"○"))</f>
        <v>3</v>
      </c>
      <c r="U217" s="566">
        <f>IF(H217="","",COUNTIF(D217:S218,"●"))</f>
        <v>0</v>
      </c>
      <c r="V217" s="532">
        <f>IF(I217="","",(I217+M217+Q217)/(I217+J217+M217+N217+Q217+R217)+T217)</f>
        <v>3.782608695652174</v>
      </c>
      <c r="W217" s="533"/>
      <c r="X217" s="565">
        <f>IF(V217="","",RANK(V217,V217:W224))</f>
        <v>1</v>
      </c>
      <c r="Y217" s="566"/>
      <c r="AA217" s="186"/>
      <c r="AB217" s="186"/>
      <c r="AC217" s="186"/>
      <c r="AD217" s="186"/>
      <c r="AE217" s="186"/>
      <c r="AF217" s="186"/>
      <c r="AG217" s="186"/>
    </row>
    <row r="218" spans="1:33" s="196" customFormat="1" ht="13.5" customHeight="1">
      <c r="A218" s="608"/>
      <c r="B218" s="201" t="s">
        <v>341</v>
      </c>
      <c r="C218" s="202" t="s">
        <v>310</v>
      </c>
      <c r="D218" s="614"/>
      <c r="E218" s="603"/>
      <c r="F218" s="603"/>
      <c r="G218" s="604"/>
      <c r="H218" s="553"/>
      <c r="I218" s="598"/>
      <c r="J218" s="598"/>
      <c r="K218" s="549"/>
      <c r="L218" s="553"/>
      <c r="M218" s="598"/>
      <c r="N218" s="598"/>
      <c r="O218" s="549"/>
      <c r="P218" s="553"/>
      <c r="Q218" s="598"/>
      <c r="R218" s="598"/>
      <c r="S218" s="549"/>
      <c r="T218" s="658"/>
      <c r="U218" s="659"/>
      <c r="V218" s="567"/>
      <c r="W218" s="568"/>
      <c r="X218" s="658"/>
      <c r="Y218" s="659"/>
      <c r="AA218" s="186"/>
      <c r="AB218" s="186"/>
      <c r="AC218" s="186"/>
      <c r="AD218" s="186"/>
      <c r="AE218" s="186"/>
      <c r="AF218" s="186"/>
      <c r="AG218" s="186"/>
    </row>
    <row r="219" spans="1:33" s="196" customFormat="1" ht="13.5" customHeight="1">
      <c r="A219" s="607">
        <v>9</v>
      </c>
      <c r="B219" s="198" t="s">
        <v>317</v>
      </c>
      <c r="C219" s="199" t="s">
        <v>273</v>
      </c>
      <c r="D219" s="605" t="str">
        <f>IF(H217="","",IF(H217="○","●","○"))</f>
        <v>●</v>
      </c>
      <c r="E219" s="544">
        <f>IF(J217="","",J217)</f>
        <v>1</v>
      </c>
      <c r="F219" s="544">
        <f>IF(I217="","",I217)</f>
        <v>6</v>
      </c>
      <c r="G219" s="546">
        <f>IF(K217="","",K217)</f>
      </c>
      <c r="H219" s="599"/>
      <c r="I219" s="600"/>
      <c r="J219" s="600"/>
      <c r="K219" s="601"/>
      <c r="L219" s="552" t="str">
        <f>IF(M219="","",IF(M219&gt;N219,"○","●"))</f>
        <v>●</v>
      </c>
      <c r="M219" s="544">
        <v>0</v>
      </c>
      <c r="N219" s="544">
        <v>6</v>
      </c>
      <c r="O219" s="546"/>
      <c r="P219" s="552" t="str">
        <f>IF(Q219="","",IF(Q219&gt;R219,"○","●"))</f>
        <v>●</v>
      </c>
      <c r="Q219" s="544">
        <v>1</v>
      </c>
      <c r="R219" s="544">
        <v>6</v>
      </c>
      <c r="S219" s="546"/>
      <c r="T219" s="565">
        <f>IF(D219="","",COUNTIF(D219:S220,"○"))</f>
        <v>0</v>
      </c>
      <c r="U219" s="566">
        <f>IF(D219="","",COUNTIF(D219:S220,"●"))</f>
        <v>3</v>
      </c>
      <c r="V219" s="532">
        <f>IF(E219="","",(E219+M219+Q219)/(E219+F219+M219+N219+Q219+R219)+T219)</f>
        <v>0.1</v>
      </c>
      <c r="W219" s="533"/>
      <c r="X219" s="565">
        <f>IF(V219="","",RANK(V219,V217:W224))</f>
        <v>4</v>
      </c>
      <c r="Y219" s="566"/>
      <c r="AA219" s="186"/>
      <c r="AB219" s="186"/>
      <c r="AC219" s="186"/>
      <c r="AD219" s="186"/>
      <c r="AE219" s="186"/>
      <c r="AF219" s="186"/>
      <c r="AG219" s="186"/>
    </row>
    <row r="220" spans="1:33" s="196" customFormat="1" ht="13.5" customHeight="1">
      <c r="A220" s="608"/>
      <c r="B220" s="201" t="s">
        <v>480</v>
      </c>
      <c r="C220" s="202" t="s">
        <v>273</v>
      </c>
      <c r="D220" s="606"/>
      <c r="E220" s="612"/>
      <c r="F220" s="612"/>
      <c r="G220" s="549"/>
      <c r="H220" s="602"/>
      <c r="I220" s="603"/>
      <c r="J220" s="603"/>
      <c r="K220" s="604"/>
      <c r="L220" s="553"/>
      <c r="M220" s="598"/>
      <c r="N220" s="598"/>
      <c r="O220" s="549"/>
      <c r="P220" s="553"/>
      <c r="Q220" s="598"/>
      <c r="R220" s="598"/>
      <c r="S220" s="549"/>
      <c r="T220" s="658"/>
      <c r="U220" s="659"/>
      <c r="V220" s="567"/>
      <c r="W220" s="568"/>
      <c r="X220" s="658"/>
      <c r="Y220" s="659"/>
      <c r="AA220" s="186"/>
      <c r="AB220" s="186"/>
      <c r="AC220" s="186"/>
      <c r="AD220" s="186"/>
      <c r="AE220" s="186"/>
      <c r="AF220" s="186"/>
      <c r="AG220" s="186"/>
    </row>
    <row r="221" spans="1:33" s="196" customFormat="1" ht="13.5" customHeight="1">
      <c r="A221" s="607">
        <v>10</v>
      </c>
      <c r="B221" s="198" t="s">
        <v>348</v>
      </c>
      <c r="C221" s="199" t="s">
        <v>257</v>
      </c>
      <c r="D221" s="605" t="str">
        <f>IF(L217="","",IF(L217="○","●","○"))</f>
        <v>●</v>
      </c>
      <c r="E221" s="544">
        <f>IF(N217="","",N217)</f>
        <v>3</v>
      </c>
      <c r="F221" s="544">
        <f>IF(M217="","",M217)</f>
        <v>6</v>
      </c>
      <c r="G221" s="546">
        <f>IF(O217="","",O217)</f>
      </c>
      <c r="H221" s="552" t="str">
        <f>IF(L219="","",IF(L219="○","●","○"))</f>
        <v>○</v>
      </c>
      <c r="I221" s="544">
        <f>IF(N219="","",N219)</f>
        <v>6</v>
      </c>
      <c r="J221" s="544">
        <f>IF(M219="","",M219)</f>
        <v>0</v>
      </c>
      <c r="K221" s="546">
        <f>IF(O219="","",O219)</f>
      </c>
      <c r="L221" s="599"/>
      <c r="M221" s="600"/>
      <c r="N221" s="600"/>
      <c r="O221" s="601"/>
      <c r="P221" s="552" t="str">
        <f>IF(Q221="","",IF(Q221&gt;R221,"○","●"))</f>
        <v>○</v>
      </c>
      <c r="Q221" s="544">
        <v>6</v>
      </c>
      <c r="R221" s="544">
        <v>4</v>
      </c>
      <c r="S221" s="546"/>
      <c r="T221" s="565">
        <f>IF(D221="","",COUNTIF(D221:S222,"○"))</f>
        <v>2</v>
      </c>
      <c r="U221" s="566">
        <f>IF(D221="","",COUNTIF(D221:S222,"●"))</f>
        <v>1</v>
      </c>
      <c r="V221" s="532">
        <f>IF(E221="","",(E221+I221+Q221)/(E221+F221+I221+J221+Q221+R221)+T221)</f>
        <v>2.6</v>
      </c>
      <c r="W221" s="533"/>
      <c r="X221" s="565">
        <f>IF(V221="","",RANK(V221,V217:W224))</f>
        <v>2</v>
      </c>
      <c r="Y221" s="566"/>
      <c r="AA221" s="186"/>
      <c r="AB221" s="186"/>
      <c r="AC221" s="186"/>
      <c r="AD221" s="186"/>
      <c r="AE221" s="186"/>
      <c r="AF221" s="186"/>
      <c r="AG221" s="186"/>
    </row>
    <row r="222" spans="1:33" s="196" customFormat="1" ht="13.5" customHeight="1">
      <c r="A222" s="608"/>
      <c r="B222" s="201" t="s">
        <v>371</v>
      </c>
      <c r="C222" s="202" t="s">
        <v>257</v>
      </c>
      <c r="D222" s="606"/>
      <c r="E222" s="598"/>
      <c r="F222" s="598"/>
      <c r="G222" s="549"/>
      <c r="H222" s="553"/>
      <c r="I222" s="598"/>
      <c r="J222" s="598"/>
      <c r="K222" s="549"/>
      <c r="L222" s="602"/>
      <c r="M222" s="603"/>
      <c r="N222" s="603"/>
      <c r="O222" s="604"/>
      <c r="P222" s="553"/>
      <c r="Q222" s="598"/>
      <c r="R222" s="598"/>
      <c r="S222" s="549"/>
      <c r="T222" s="658"/>
      <c r="U222" s="659"/>
      <c r="V222" s="567"/>
      <c r="W222" s="568"/>
      <c r="X222" s="658"/>
      <c r="Y222" s="659"/>
      <c r="AA222" s="186"/>
      <c r="AB222" s="186"/>
      <c r="AC222" s="186"/>
      <c r="AD222" s="186"/>
      <c r="AE222" s="186"/>
      <c r="AF222" s="186"/>
      <c r="AG222" s="186"/>
    </row>
    <row r="223" spans="1:33" s="196" customFormat="1" ht="13.5" customHeight="1">
      <c r="A223" s="609">
        <v>11</v>
      </c>
      <c r="B223" s="198" t="s">
        <v>386</v>
      </c>
      <c r="C223" s="199" t="s">
        <v>312</v>
      </c>
      <c r="D223" s="605" t="str">
        <f>IF(P217="","",IF(P217="○","●","○"))</f>
        <v>●</v>
      </c>
      <c r="E223" s="544">
        <f>IF(R217="","",R217)</f>
        <v>1</v>
      </c>
      <c r="F223" s="544">
        <f>IF(Q217="","",Q217)</f>
        <v>6</v>
      </c>
      <c r="G223" s="546">
        <f>IF(S217="","",S217)</f>
      </c>
      <c r="H223" s="552" t="str">
        <f>IF(P219="","",IF(P219="○","●","○"))</f>
        <v>○</v>
      </c>
      <c r="I223" s="544">
        <f>IF(R219="","",R219)</f>
        <v>6</v>
      </c>
      <c r="J223" s="544">
        <f>IF(Q219="","",Q219)</f>
        <v>1</v>
      </c>
      <c r="K223" s="546">
        <f>IF(S219="","",S219)</f>
      </c>
      <c r="L223" s="552" t="str">
        <f>IF(P221="","",IF(P221="○","●","○"))</f>
        <v>●</v>
      </c>
      <c r="M223" s="544">
        <f>IF(R221="","",R221)</f>
        <v>4</v>
      </c>
      <c r="N223" s="544">
        <f>IF(Q221="","",Q221)</f>
        <v>6</v>
      </c>
      <c r="O223" s="546">
        <f>IF(S221="","",S221)</f>
      </c>
      <c r="P223" s="599"/>
      <c r="Q223" s="600"/>
      <c r="R223" s="600"/>
      <c r="S223" s="601"/>
      <c r="T223" s="565">
        <f>IF(D223="","",COUNTIF(D223:S224,"○"))</f>
        <v>1</v>
      </c>
      <c r="U223" s="566">
        <f>IF(D223="","",COUNTIF(D223:S224,"●"))</f>
        <v>2</v>
      </c>
      <c r="V223" s="532">
        <f>IF(E223="","",(E223+I223+M223)/(E223+F223+I223+J223+M223+N223)+T223)</f>
        <v>1.4583333333333333</v>
      </c>
      <c r="W223" s="533"/>
      <c r="X223" s="565">
        <f>IF(V223="","",RANK(V223,V217:W224))</f>
        <v>3</v>
      </c>
      <c r="Y223" s="566"/>
      <c r="AA223" s="186"/>
      <c r="AB223" s="186"/>
      <c r="AC223" s="186"/>
      <c r="AD223" s="186"/>
      <c r="AE223" s="186"/>
      <c r="AF223" s="186"/>
      <c r="AG223" s="186"/>
    </row>
    <row r="224" spans="1:33" s="196" customFormat="1" ht="13.5" customHeight="1" thickBot="1">
      <c r="A224" s="610"/>
      <c r="B224" s="143" t="s">
        <v>375</v>
      </c>
      <c r="C224" s="144" t="s">
        <v>376</v>
      </c>
      <c r="D224" s="606"/>
      <c r="E224" s="598"/>
      <c r="F224" s="598"/>
      <c r="G224" s="549"/>
      <c r="H224" s="553"/>
      <c r="I224" s="598"/>
      <c r="J224" s="598"/>
      <c r="K224" s="549"/>
      <c r="L224" s="553"/>
      <c r="M224" s="598"/>
      <c r="N224" s="598"/>
      <c r="O224" s="549"/>
      <c r="P224" s="602"/>
      <c r="Q224" s="603"/>
      <c r="R224" s="603"/>
      <c r="S224" s="604"/>
      <c r="T224" s="665"/>
      <c r="U224" s="666"/>
      <c r="V224" s="567"/>
      <c r="W224" s="568"/>
      <c r="X224" s="658"/>
      <c r="Y224" s="659"/>
      <c r="AA224" s="186"/>
      <c r="AB224" s="186"/>
      <c r="AC224" s="186"/>
      <c r="AD224" s="186"/>
      <c r="AE224" s="186"/>
      <c r="AF224" s="186"/>
      <c r="AG224" s="186"/>
    </row>
    <row r="225" spans="1:39" s="193" customFormat="1" ht="16.5" customHeight="1" thickBot="1" thickTop="1">
      <c r="A225" s="81"/>
      <c r="B225" s="660" t="s">
        <v>51</v>
      </c>
      <c r="C225" s="661"/>
      <c r="D225" s="662" t="s">
        <v>1091</v>
      </c>
      <c r="E225" s="616"/>
      <c r="F225" s="663" t="s">
        <v>1092</v>
      </c>
      <c r="G225" s="616"/>
      <c r="H225" s="664" t="s">
        <v>1094</v>
      </c>
      <c r="I225" s="616"/>
      <c r="J225" s="663" t="s">
        <v>988</v>
      </c>
      <c r="K225" s="618"/>
      <c r="L225" s="663" t="s">
        <v>1096</v>
      </c>
      <c r="M225" s="616"/>
      <c r="N225" s="663" t="s">
        <v>1098</v>
      </c>
      <c r="O225" s="616"/>
      <c r="P225" s="628" t="s">
        <v>158</v>
      </c>
      <c r="Q225" s="628"/>
      <c r="R225" s="617" t="s">
        <v>159</v>
      </c>
      <c r="S225" s="616"/>
      <c r="T225" s="654" t="s">
        <v>160</v>
      </c>
      <c r="U225" s="655"/>
      <c r="W225" s="463"/>
      <c r="X225" s="188"/>
      <c r="Y225" s="188"/>
      <c r="AA225" s="188"/>
      <c r="AB225" s="188"/>
      <c r="AC225" s="186"/>
      <c r="AD225" s="186"/>
      <c r="AE225" s="196"/>
      <c r="AF225" s="196"/>
      <c r="AG225" s="196"/>
      <c r="AH225" s="196"/>
      <c r="AI225" s="196"/>
      <c r="AJ225" s="196"/>
      <c r="AK225" s="196"/>
      <c r="AL225" s="196"/>
      <c r="AM225" s="196"/>
    </row>
    <row r="226" spans="1:30" s="196" customFormat="1" ht="13.5" customHeight="1" thickBot="1">
      <c r="A226" s="656" t="s">
        <v>178</v>
      </c>
      <c r="B226" s="198" t="s">
        <v>1090</v>
      </c>
      <c r="C226" s="199" t="s">
        <v>329</v>
      </c>
      <c r="D226" s="613"/>
      <c r="E226" s="600"/>
      <c r="F226" s="600"/>
      <c r="G226" s="601"/>
      <c r="H226" s="552" t="str">
        <f>IF(I226="","",IF(I226&gt;J226,"○","●"))</f>
        <v>●</v>
      </c>
      <c r="I226" s="544">
        <v>3</v>
      </c>
      <c r="J226" s="544">
        <v>6</v>
      </c>
      <c r="K226" s="546"/>
      <c r="L226" s="552" t="str">
        <f>IF(M226="","",IF(M226&gt;N226,"○","●"))</f>
        <v>○</v>
      </c>
      <c r="M226" s="544">
        <v>6</v>
      </c>
      <c r="N226" s="544">
        <v>3</v>
      </c>
      <c r="O226" s="546"/>
      <c r="P226" s="552">
        <f>IF(H226="","",COUNTIF(D226:O227,"○"))</f>
        <v>1</v>
      </c>
      <c r="Q226" s="546">
        <f>IF(H226="","",COUNTIF(D226:O227,"●"))</f>
        <v>1</v>
      </c>
      <c r="R226" s="540">
        <f>IF(I226="","",(I226+M226)/(I226+J226+M226+N226)+P226)</f>
        <v>1.5</v>
      </c>
      <c r="S226" s="541"/>
      <c r="T226" s="649">
        <f>IF(R226="","",RANK(R226,R226:S231))</f>
        <v>2</v>
      </c>
      <c r="U226" s="650"/>
      <c r="V226" s="193"/>
      <c r="W226" s="463"/>
      <c r="X226" s="188"/>
      <c r="Y226" s="188"/>
      <c r="Z226" s="193"/>
      <c r="AA226" s="188"/>
      <c r="AB226" s="186"/>
      <c r="AC226" s="186"/>
      <c r="AD226" s="186"/>
    </row>
    <row r="227" spans="1:40" s="196" customFormat="1" ht="13.5" customHeight="1" thickBot="1">
      <c r="A227" s="657"/>
      <c r="B227" s="201" t="s">
        <v>980</v>
      </c>
      <c r="C227" s="202" t="s">
        <v>382</v>
      </c>
      <c r="D227" s="614"/>
      <c r="E227" s="603"/>
      <c r="F227" s="603"/>
      <c r="G227" s="604"/>
      <c r="H227" s="553"/>
      <c r="I227" s="598"/>
      <c r="J227" s="598"/>
      <c r="K227" s="549"/>
      <c r="L227" s="553"/>
      <c r="M227" s="598"/>
      <c r="N227" s="598"/>
      <c r="O227" s="549"/>
      <c r="P227" s="553"/>
      <c r="Q227" s="549"/>
      <c r="R227" s="550"/>
      <c r="S227" s="551"/>
      <c r="T227" s="649"/>
      <c r="U227" s="650"/>
      <c r="V227" s="193"/>
      <c r="W227" s="463"/>
      <c r="X227" s="188"/>
      <c r="Y227" s="188"/>
      <c r="Z227" s="193"/>
      <c r="AA227" s="188"/>
      <c r="AB227" s="186"/>
      <c r="AC227" s="186"/>
      <c r="AD227" s="186"/>
      <c r="AN227" s="186"/>
    </row>
    <row r="228" spans="1:40" s="196" customFormat="1" ht="13.5" customHeight="1" thickBot="1">
      <c r="A228" s="651" t="s">
        <v>175</v>
      </c>
      <c r="B228" s="198" t="s">
        <v>1093</v>
      </c>
      <c r="C228" s="199" t="s">
        <v>373</v>
      </c>
      <c r="D228" s="605" t="str">
        <f>IF(H226="","",IF(H226="○","●","○"))</f>
        <v>○</v>
      </c>
      <c r="E228" s="544">
        <f>IF(J226="","",J226)</f>
        <v>6</v>
      </c>
      <c r="F228" s="544">
        <f>IF(I226="","",I226)</f>
        <v>3</v>
      </c>
      <c r="G228" s="546">
        <f>IF(K226="","",K226)</f>
      </c>
      <c r="H228" s="599"/>
      <c r="I228" s="600"/>
      <c r="J228" s="600"/>
      <c r="K228" s="601"/>
      <c r="L228" s="552" t="str">
        <f>IF(M228="","",IF(M228&gt;N228,"○","●"))</f>
        <v>○</v>
      </c>
      <c r="M228" s="544">
        <v>6</v>
      </c>
      <c r="N228" s="544">
        <v>3</v>
      </c>
      <c r="O228" s="546"/>
      <c r="P228" s="552">
        <f>IF(D228="","",COUNTIF(D228:O229,"○"))</f>
        <v>2</v>
      </c>
      <c r="Q228" s="546">
        <f>IF(D228="","",COUNTIF(D228:O229,"●"))</f>
        <v>0</v>
      </c>
      <c r="R228" s="540">
        <f>IF(E228="","",(E228+M228)/(E228+F228+M228+N228)+P228)</f>
        <v>2.6666666666666665</v>
      </c>
      <c r="S228" s="541"/>
      <c r="T228" s="649">
        <f>IF(R228="","",RANK(R228,R226:S231))</f>
        <v>1</v>
      </c>
      <c r="U228" s="650"/>
      <c r="V228" s="193"/>
      <c r="W228" s="463"/>
      <c r="X228" s="188"/>
      <c r="Y228" s="188"/>
      <c r="Z228" s="193"/>
      <c r="AA228" s="188"/>
      <c r="AB228" s="186"/>
      <c r="AC228" s="186"/>
      <c r="AD228" s="186"/>
      <c r="AN228" s="186"/>
    </row>
    <row r="229" spans="1:40" s="196" customFormat="1" ht="13.5" customHeight="1" thickBot="1">
      <c r="A229" s="653"/>
      <c r="B229" s="201" t="s">
        <v>987</v>
      </c>
      <c r="C229" s="202" t="s">
        <v>393</v>
      </c>
      <c r="D229" s="606"/>
      <c r="E229" s="612"/>
      <c r="F229" s="612"/>
      <c r="G229" s="549"/>
      <c r="H229" s="602"/>
      <c r="I229" s="603"/>
      <c r="J229" s="603"/>
      <c r="K229" s="604"/>
      <c r="L229" s="553"/>
      <c r="M229" s="598"/>
      <c r="N229" s="598"/>
      <c r="O229" s="549"/>
      <c r="P229" s="553"/>
      <c r="Q229" s="549"/>
      <c r="R229" s="550"/>
      <c r="S229" s="551"/>
      <c r="T229" s="649"/>
      <c r="U229" s="650"/>
      <c r="V229" s="193"/>
      <c r="W229" s="463"/>
      <c r="X229" s="188"/>
      <c r="Y229" s="188"/>
      <c r="Z229" s="193"/>
      <c r="AA229" s="188"/>
      <c r="AB229" s="186"/>
      <c r="AC229" s="186"/>
      <c r="AD229" s="186"/>
      <c r="AN229" s="186"/>
    </row>
    <row r="230" spans="1:30" s="196" customFormat="1" ht="13.5" customHeight="1" thickBot="1">
      <c r="A230" s="651" t="s">
        <v>162</v>
      </c>
      <c r="B230" s="198" t="s">
        <v>1095</v>
      </c>
      <c r="C230" s="199" t="s">
        <v>310</v>
      </c>
      <c r="D230" s="605" t="str">
        <f>IF(L226="","",IF(L226="○","●","○"))</f>
        <v>●</v>
      </c>
      <c r="E230" s="544">
        <f>IF(N226="","",N226)</f>
        <v>3</v>
      </c>
      <c r="F230" s="544">
        <f>IF(M226="","",M226)</f>
        <v>6</v>
      </c>
      <c r="G230" s="546">
        <f>IF(O226="","",O226)</f>
      </c>
      <c r="H230" s="552" t="str">
        <f>IF(L228="","",IF(L228="○","●","○"))</f>
        <v>●</v>
      </c>
      <c r="I230" s="544">
        <f>IF(N228="","",N228)</f>
        <v>3</v>
      </c>
      <c r="J230" s="544">
        <f>IF(M228="","",M228)</f>
        <v>6</v>
      </c>
      <c r="K230" s="546">
        <f>IF(O228="","",O228)</f>
      </c>
      <c r="L230" s="599"/>
      <c r="M230" s="600"/>
      <c r="N230" s="600"/>
      <c r="O230" s="601"/>
      <c r="P230" s="552">
        <f>IF(D230="","",COUNTIF(D230:O231,"○"))</f>
        <v>0</v>
      </c>
      <c r="Q230" s="546">
        <f>IF(D230="","",COUNTIF(D230:O231,"●"))</f>
        <v>2</v>
      </c>
      <c r="R230" s="540">
        <f>IF(E230="","",(E230+I230)/(E230+F230+I230+J230)+P230)</f>
        <v>0.3333333333333333</v>
      </c>
      <c r="S230" s="541"/>
      <c r="T230" s="649">
        <f>IF(R230="","",RANK(R230,R226:S231))</f>
        <v>3</v>
      </c>
      <c r="U230" s="650"/>
      <c r="V230" s="193"/>
      <c r="W230" s="463"/>
      <c r="X230" s="188"/>
      <c r="Y230" s="188"/>
      <c r="Z230" s="193"/>
      <c r="AA230" s="188"/>
      <c r="AB230" s="186"/>
      <c r="AC230" s="186"/>
      <c r="AD230" s="186"/>
    </row>
    <row r="231" spans="1:30" s="196" customFormat="1" ht="13.5" customHeight="1" thickBot="1">
      <c r="A231" s="652"/>
      <c r="B231" s="201" t="s">
        <v>1097</v>
      </c>
      <c r="C231" s="202" t="s">
        <v>310</v>
      </c>
      <c r="D231" s="611"/>
      <c r="E231" s="545"/>
      <c r="F231" s="545"/>
      <c r="G231" s="547"/>
      <c r="H231" s="548"/>
      <c r="I231" s="545"/>
      <c r="J231" s="545"/>
      <c r="K231" s="547"/>
      <c r="L231" s="619"/>
      <c r="M231" s="620"/>
      <c r="N231" s="620"/>
      <c r="O231" s="621"/>
      <c r="P231" s="548"/>
      <c r="Q231" s="547"/>
      <c r="R231" s="542"/>
      <c r="S231" s="543"/>
      <c r="T231" s="649"/>
      <c r="U231" s="650"/>
      <c r="V231" s="193"/>
      <c r="W231" s="463"/>
      <c r="X231" s="188"/>
      <c r="Y231" s="188"/>
      <c r="Z231" s="193"/>
      <c r="AA231" s="188"/>
      <c r="AC231" s="186"/>
      <c r="AD231" s="186"/>
    </row>
    <row r="232" spans="1:39" ht="21.75" customHeight="1" thickBot="1" thickTop="1">
      <c r="A232" s="81"/>
      <c r="B232" s="210" t="s">
        <v>193</v>
      </c>
      <c r="C232" s="211"/>
      <c r="D232" s="662" t="s">
        <v>1100</v>
      </c>
      <c r="E232" s="616"/>
      <c r="F232" s="663" t="s">
        <v>1102</v>
      </c>
      <c r="G232" s="616"/>
      <c r="H232" s="664" t="s">
        <v>989</v>
      </c>
      <c r="I232" s="616"/>
      <c r="J232" s="663" t="s">
        <v>989</v>
      </c>
      <c r="K232" s="618"/>
      <c r="L232" s="663" t="s">
        <v>1105</v>
      </c>
      <c r="M232" s="616"/>
      <c r="N232" s="663" t="s">
        <v>1107</v>
      </c>
      <c r="O232" s="616"/>
      <c r="P232" s="628" t="s">
        <v>158</v>
      </c>
      <c r="Q232" s="628"/>
      <c r="R232" s="617" t="s">
        <v>159</v>
      </c>
      <c r="S232" s="616"/>
      <c r="T232" s="654" t="s">
        <v>160</v>
      </c>
      <c r="U232" s="655"/>
      <c r="V232" s="70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0" s="196" customFormat="1" ht="13.5" customHeight="1" thickBot="1">
      <c r="A233" s="651" t="s">
        <v>178</v>
      </c>
      <c r="B233" s="198" t="s">
        <v>1099</v>
      </c>
      <c r="C233" s="199" t="s">
        <v>257</v>
      </c>
      <c r="D233" s="613"/>
      <c r="E233" s="600"/>
      <c r="F233" s="600"/>
      <c r="G233" s="601"/>
      <c r="H233" s="552" t="str">
        <f>IF(I233="","",IF(I233&gt;J233,"○","●"))</f>
        <v>●</v>
      </c>
      <c r="I233" s="544">
        <v>0</v>
      </c>
      <c r="J233" s="544">
        <v>6</v>
      </c>
      <c r="K233" s="546"/>
      <c r="L233" s="552" t="str">
        <f>IF(M233="","",IF(M233&gt;N233,"○","●"))</f>
        <v>●</v>
      </c>
      <c r="M233" s="544">
        <v>1</v>
      </c>
      <c r="N233" s="544">
        <v>6</v>
      </c>
      <c r="O233" s="546"/>
      <c r="P233" s="552">
        <f>IF(H233="","",COUNTIF(D233:O234,"○"))</f>
        <v>0</v>
      </c>
      <c r="Q233" s="546">
        <f>IF(H233="","",COUNTIF(D233:O234,"●"))</f>
        <v>2</v>
      </c>
      <c r="R233" s="540">
        <f>IF(I233="","",(I233+M233)/(I233+J233+M233+N233)+P233)</f>
        <v>0.07692307692307693</v>
      </c>
      <c r="S233" s="541"/>
      <c r="T233" s="649">
        <v>6</v>
      </c>
      <c r="U233" s="650"/>
      <c r="V233" s="193"/>
      <c r="W233" s="463"/>
      <c r="X233" s="188"/>
      <c r="Y233" s="188"/>
      <c r="Z233" s="193"/>
      <c r="AA233" s="188"/>
      <c r="AB233" s="186"/>
      <c r="AC233" s="186"/>
      <c r="AD233" s="186"/>
    </row>
    <row r="234" spans="1:40" s="196" customFormat="1" ht="13.5" customHeight="1" thickBot="1">
      <c r="A234" s="787"/>
      <c r="B234" s="201" t="s">
        <v>1101</v>
      </c>
      <c r="C234" s="202" t="s">
        <v>257</v>
      </c>
      <c r="D234" s="614"/>
      <c r="E234" s="603"/>
      <c r="F234" s="603"/>
      <c r="G234" s="604"/>
      <c r="H234" s="553"/>
      <c r="I234" s="598"/>
      <c r="J234" s="598"/>
      <c r="K234" s="549"/>
      <c r="L234" s="553"/>
      <c r="M234" s="598"/>
      <c r="N234" s="598"/>
      <c r="O234" s="549"/>
      <c r="P234" s="553"/>
      <c r="Q234" s="549"/>
      <c r="R234" s="550"/>
      <c r="S234" s="551"/>
      <c r="T234" s="649"/>
      <c r="U234" s="650"/>
      <c r="V234" s="193"/>
      <c r="W234" s="463"/>
      <c r="X234" s="188"/>
      <c r="Y234" s="188"/>
      <c r="Z234" s="193"/>
      <c r="AA234" s="188"/>
      <c r="AB234" s="186"/>
      <c r="AC234" s="186"/>
      <c r="AD234" s="186"/>
      <c r="AN234" s="186"/>
    </row>
    <row r="235" spans="1:40" s="196" customFormat="1" ht="13.5" customHeight="1" thickBot="1">
      <c r="A235" s="651" t="s">
        <v>175</v>
      </c>
      <c r="B235" s="198" t="s">
        <v>1103</v>
      </c>
      <c r="C235" s="199" t="s">
        <v>367</v>
      </c>
      <c r="D235" s="605" t="str">
        <f>IF(H233="","",IF(H233="○","●","○"))</f>
        <v>○</v>
      </c>
      <c r="E235" s="544">
        <f>IF(J233="","",J233)</f>
        <v>6</v>
      </c>
      <c r="F235" s="544">
        <f>IF(I233="","",I233)</f>
        <v>0</v>
      </c>
      <c r="G235" s="546">
        <f>IF(K233="","",K233)</f>
      </c>
      <c r="H235" s="599"/>
      <c r="I235" s="600"/>
      <c r="J235" s="600"/>
      <c r="K235" s="601"/>
      <c r="L235" s="552" t="str">
        <f>IF(M235="","",IF(M235&gt;N235,"○","●"))</f>
        <v>●</v>
      </c>
      <c r="M235" s="544">
        <v>3</v>
      </c>
      <c r="N235" s="544">
        <v>6</v>
      </c>
      <c r="O235" s="546"/>
      <c r="P235" s="552">
        <f>IF(D235="","",COUNTIF(D235:O236,"○"))</f>
        <v>1</v>
      </c>
      <c r="Q235" s="546">
        <f>IF(D235="","",COUNTIF(D235:O236,"●"))</f>
        <v>1</v>
      </c>
      <c r="R235" s="540">
        <f>IF(E235="","",(E235+M235)/(E235+F235+M235+N235)+P235)</f>
        <v>1.6</v>
      </c>
      <c r="S235" s="541"/>
      <c r="T235" s="649">
        <v>5</v>
      </c>
      <c r="U235" s="650"/>
      <c r="V235" s="193"/>
      <c r="W235" s="463"/>
      <c r="X235" s="188"/>
      <c r="Y235" s="188"/>
      <c r="Z235" s="193"/>
      <c r="AA235" s="188"/>
      <c r="AB235" s="186"/>
      <c r="AC235" s="186"/>
      <c r="AD235" s="186"/>
      <c r="AN235" s="186"/>
    </row>
    <row r="236" spans="1:40" s="196" customFormat="1" ht="13.5" customHeight="1" thickBot="1">
      <c r="A236" s="787"/>
      <c r="B236" s="201" t="s">
        <v>366</v>
      </c>
      <c r="C236" s="202" t="s">
        <v>367</v>
      </c>
      <c r="D236" s="606"/>
      <c r="E236" s="612"/>
      <c r="F236" s="612"/>
      <c r="G236" s="549"/>
      <c r="H236" s="602"/>
      <c r="I236" s="603"/>
      <c r="J236" s="603"/>
      <c r="K236" s="604"/>
      <c r="L236" s="553"/>
      <c r="M236" s="598"/>
      <c r="N236" s="598"/>
      <c r="O236" s="549"/>
      <c r="P236" s="553"/>
      <c r="Q236" s="549"/>
      <c r="R236" s="550"/>
      <c r="S236" s="551"/>
      <c r="T236" s="649"/>
      <c r="U236" s="650"/>
      <c r="V236" s="193"/>
      <c r="W236" s="463"/>
      <c r="X236" s="188"/>
      <c r="Y236" s="188"/>
      <c r="Z236" s="193"/>
      <c r="AA236" s="188"/>
      <c r="AB236" s="186"/>
      <c r="AC236" s="186"/>
      <c r="AD236" s="186"/>
      <c r="AN236" s="186"/>
    </row>
    <row r="237" spans="1:30" s="196" customFormat="1" ht="13.5" customHeight="1" thickBot="1">
      <c r="A237" s="651" t="s">
        <v>162</v>
      </c>
      <c r="B237" s="198" t="s">
        <v>1104</v>
      </c>
      <c r="C237" s="199" t="s">
        <v>257</v>
      </c>
      <c r="D237" s="605" t="str">
        <f>IF(L233="","",IF(L233="○","●","○"))</f>
        <v>○</v>
      </c>
      <c r="E237" s="544">
        <f>IF(N233="","",N233)</f>
        <v>6</v>
      </c>
      <c r="F237" s="544">
        <f>IF(M233="","",M233)</f>
        <v>1</v>
      </c>
      <c r="G237" s="546">
        <f>IF(O233="","",O233)</f>
      </c>
      <c r="H237" s="552" t="str">
        <f>IF(L235="","",IF(L235="○","●","○"))</f>
        <v>○</v>
      </c>
      <c r="I237" s="544">
        <f>IF(N235="","",N235)</f>
        <v>6</v>
      </c>
      <c r="J237" s="544">
        <f>IF(M235="","",M235)</f>
        <v>3</v>
      </c>
      <c r="K237" s="546">
        <f>IF(O235="","",O235)</f>
      </c>
      <c r="L237" s="599"/>
      <c r="M237" s="600"/>
      <c r="N237" s="600"/>
      <c r="O237" s="601"/>
      <c r="P237" s="552">
        <f>IF(D237="","",COUNTIF(D237:O238,"○"))</f>
        <v>2</v>
      </c>
      <c r="Q237" s="546">
        <f>IF(D237="","",COUNTIF(D237:O238,"●"))</f>
        <v>0</v>
      </c>
      <c r="R237" s="540">
        <f>IF(E237="","",(E237+I237)/(E237+F237+I237+J237)+P237)</f>
        <v>2.75</v>
      </c>
      <c r="S237" s="541"/>
      <c r="T237" s="649">
        <v>4</v>
      </c>
      <c r="U237" s="650"/>
      <c r="V237" s="193"/>
      <c r="W237" s="463"/>
      <c r="X237" s="188"/>
      <c r="Y237" s="188"/>
      <c r="Z237" s="193"/>
      <c r="AA237" s="188"/>
      <c r="AB237" s="186"/>
      <c r="AC237" s="186"/>
      <c r="AD237" s="186"/>
    </row>
    <row r="238" spans="1:30" s="196" customFormat="1" ht="13.5" customHeight="1" thickBot="1">
      <c r="A238" s="652"/>
      <c r="B238" s="143" t="s">
        <v>1106</v>
      </c>
      <c r="C238" s="144" t="s">
        <v>257</v>
      </c>
      <c r="D238" s="611"/>
      <c r="E238" s="545"/>
      <c r="F238" s="545"/>
      <c r="G238" s="547"/>
      <c r="H238" s="548"/>
      <c r="I238" s="545"/>
      <c r="J238" s="545"/>
      <c r="K238" s="547"/>
      <c r="L238" s="619"/>
      <c r="M238" s="620"/>
      <c r="N238" s="620"/>
      <c r="O238" s="621"/>
      <c r="P238" s="548"/>
      <c r="Q238" s="547"/>
      <c r="R238" s="542"/>
      <c r="S238" s="543"/>
      <c r="T238" s="649"/>
      <c r="U238" s="650"/>
      <c r="V238" s="193"/>
      <c r="W238" s="463"/>
      <c r="X238" s="188"/>
      <c r="Y238" s="188"/>
      <c r="Z238" s="193"/>
      <c r="AA238" s="188"/>
      <c r="AC238" s="186"/>
      <c r="AD238" s="186"/>
    </row>
    <row r="239" spans="1:30" s="196" customFormat="1" ht="21" customHeight="1" thickTop="1">
      <c r="A239" s="212"/>
      <c r="B239" s="212"/>
      <c r="C239" s="213"/>
      <c r="D239" s="212"/>
      <c r="E239" s="212"/>
      <c r="F239" s="212"/>
      <c r="G239" s="212"/>
      <c r="H239" s="212"/>
      <c r="I239" s="212"/>
      <c r="J239" s="212"/>
      <c r="K239" s="212"/>
      <c r="L239" s="212"/>
      <c r="M239" s="212"/>
      <c r="N239" s="212"/>
      <c r="O239" s="99"/>
      <c r="P239" s="99"/>
      <c r="Q239" s="99"/>
      <c r="R239" s="214"/>
      <c r="S239" s="214"/>
      <c r="T239" s="215"/>
      <c r="U239" s="215"/>
      <c r="W239" s="463"/>
      <c r="X239" s="186"/>
      <c r="Y239" s="186"/>
      <c r="AA239" s="186"/>
      <c r="AB239" s="186"/>
      <c r="AC239" s="186"/>
      <c r="AD239" s="186"/>
    </row>
    <row r="240" spans="1:40" s="196" customFormat="1" ht="27" customHeight="1">
      <c r="A240" s="72" t="s">
        <v>197</v>
      </c>
      <c r="B240" s="73"/>
      <c r="C240" s="73"/>
      <c r="D240" s="73"/>
      <c r="E240" s="73"/>
      <c r="F240" s="73"/>
      <c r="G240" s="194"/>
      <c r="H240" s="194"/>
      <c r="I240" s="194"/>
      <c r="J240" s="73"/>
      <c r="K240" s="73"/>
      <c r="L240" s="73"/>
      <c r="M240" s="73"/>
      <c r="N240" s="74">
        <v>2</v>
      </c>
      <c r="O240" s="75"/>
      <c r="P240" s="76"/>
      <c r="Q240" s="76"/>
      <c r="R240" s="76"/>
      <c r="S240" s="76"/>
      <c r="T240" s="195"/>
      <c r="U240" s="195"/>
      <c r="V240" s="77"/>
      <c r="W240" s="445"/>
      <c r="X240" s="77"/>
      <c r="Y240" s="77"/>
      <c r="Z240" s="77"/>
      <c r="AA240" s="77"/>
      <c r="AB240" s="77"/>
      <c r="AC240" s="77"/>
      <c r="AD240" s="78"/>
      <c r="AE240" s="77"/>
      <c r="AF240" s="77"/>
      <c r="AG240" s="77"/>
      <c r="AH240" s="77"/>
      <c r="AI240" s="77"/>
      <c r="AJ240" s="77"/>
      <c r="AK240" s="77"/>
      <c r="AL240" s="77"/>
      <c r="AM240" s="77"/>
      <c r="AN240" s="79"/>
    </row>
    <row r="241" spans="1:30" s="196" customFormat="1" ht="21" customHeight="1">
      <c r="A241" s="212"/>
      <c r="B241" s="212"/>
      <c r="C241" s="213"/>
      <c r="D241" s="212"/>
      <c r="E241" s="212"/>
      <c r="F241" s="212"/>
      <c r="G241" s="212"/>
      <c r="H241" s="212"/>
      <c r="I241" s="212"/>
      <c r="J241" s="212"/>
      <c r="K241" s="212"/>
      <c r="L241" s="212"/>
      <c r="M241" s="212"/>
      <c r="N241" s="212"/>
      <c r="O241" s="99"/>
      <c r="P241" s="99"/>
      <c r="Q241" s="99"/>
      <c r="R241" s="214"/>
      <c r="S241" s="214"/>
      <c r="T241" s="215"/>
      <c r="U241" s="215"/>
      <c r="W241" s="463"/>
      <c r="X241" s="186"/>
      <c r="Y241" s="186"/>
      <c r="AA241" s="186"/>
      <c r="AB241" s="186"/>
      <c r="AC241" s="186"/>
      <c r="AD241" s="186"/>
    </row>
    <row r="242" spans="1:39" s="193" customFormat="1" ht="21" customHeight="1">
      <c r="A242" s="121"/>
      <c r="B242" s="642" t="s">
        <v>194</v>
      </c>
      <c r="C242" s="643"/>
      <c r="D242" s="641" t="s">
        <v>417</v>
      </c>
      <c r="E242" s="640"/>
      <c r="F242" s="640" t="s">
        <v>429</v>
      </c>
      <c r="G242" s="640"/>
      <c r="H242" s="631" t="s">
        <v>279</v>
      </c>
      <c r="I242" s="640"/>
      <c r="J242" s="640" t="s">
        <v>398</v>
      </c>
      <c r="K242" s="632"/>
      <c r="L242" s="640" t="s">
        <v>405</v>
      </c>
      <c r="M242" s="640"/>
      <c r="N242" s="640" t="s">
        <v>256</v>
      </c>
      <c r="O242" s="640"/>
      <c r="P242" s="631" t="s">
        <v>477</v>
      </c>
      <c r="Q242" s="640"/>
      <c r="R242" s="640" t="s">
        <v>258</v>
      </c>
      <c r="S242" s="632"/>
      <c r="T242" s="639" t="s">
        <v>158</v>
      </c>
      <c r="U242" s="639"/>
      <c r="V242" s="563" t="s">
        <v>159</v>
      </c>
      <c r="W242" s="564"/>
      <c r="X242" s="570" t="s">
        <v>160</v>
      </c>
      <c r="Y242" s="570"/>
      <c r="Z242" s="196"/>
      <c r="AA242" s="186"/>
      <c r="AC242" s="186"/>
      <c r="AD242" s="186"/>
      <c r="AE242" s="186"/>
      <c r="AF242" s="186"/>
      <c r="AG242" s="186"/>
      <c r="AH242" s="186"/>
      <c r="AI242" s="186"/>
      <c r="AJ242" s="186"/>
      <c r="AK242" s="186"/>
      <c r="AL242" s="186"/>
      <c r="AM242" s="186"/>
    </row>
    <row r="243" spans="1:39" s="196" customFormat="1" ht="21" customHeight="1">
      <c r="A243" s="607">
        <v>1</v>
      </c>
      <c r="B243" s="198" t="s">
        <v>419</v>
      </c>
      <c r="C243" s="199" t="s">
        <v>420</v>
      </c>
      <c r="D243" s="613"/>
      <c r="E243" s="600"/>
      <c r="F243" s="600"/>
      <c r="G243" s="601"/>
      <c r="H243" s="552" t="str">
        <f>IF(I243="","",IF(I243&gt;J243,"○","●"))</f>
        <v>○</v>
      </c>
      <c r="I243" s="544">
        <v>6</v>
      </c>
      <c r="J243" s="544">
        <v>0</v>
      </c>
      <c r="K243" s="546"/>
      <c r="L243" s="552" t="str">
        <f>IF(M243="","",IF(M243&gt;N243,"○","●"))</f>
        <v>○</v>
      </c>
      <c r="M243" s="544">
        <v>6</v>
      </c>
      <c r="N243" s="544">
        <v>1</v>
      </c>
      <c r="O243" s="546"/>
      <c r="P243" s="552">
        <f>IF(Q243="","",IF(Q243&gt;R243,"○","●"))</f>
      </c>
      <c r="Q243" s="544"/>
      <c r="R243" s="544"/>
      <c r="S243" s="546"/>
      <c r="T243" s="565">
        <f>IF(H243="","",COUNTIF(D243:S244,"○"))</f>
        <v>2</v>
      </c>
      <c r="U243" s="566">
        <f>IF(H243="","",COUNTIF(D243:S244,"●"))</f>
        <v>0</v>
      </c>
      <c r="V243" s="532">
        <f>IF(I243="","",(I243+M243+Q243)/(I243+J243+M243+N243+Q243+R243)+T243)</f>
        <v>2.9230769230769234</v>
      </c>
      <c r="W243" s="533"/>
      <c r="X243" s="565">
        <f>IF(V243="","",RANK(V243,V243:W250))</f>
        <v>1</v>
      </c>
      <c r="Y243" s="566"/>
      <c r="AA243" s="186"/>
      <c r="AC243" s="186"/>
      <c r="AD243" s="186"/>
      <c r="AE243" s="186"/>
      <c r="AF243" s="186"/>
      <c r="AG243" s="186"/>
      <c r="AH243" s="186"/>
      <c r="AI243" s="186"/>
      <c r="AJ243" s="186"/>
      <c r="AK243" s="186"/>
      <c r="AL243" s="186"/>
      <c r="AM243" s="186"/>
    </row>
    <row r="244" spans="1:39" s="196" customFormat="1" ht="21" customHeight="1">
      <c r="A244" s="608"/>
      <c r="B244" s="201" t="s">
        <v>432</v>
      </c>
      <c r="C244" s="202" t="s">
        <v>420</v>
      </c>
      <c r="D244" s="614"/>
      <c r="E244" s="603"/>
      <c r="F244" s="603"/>
      <c r="G244" s="604"/>
      <c r="H244" s="553"/>
      <c r="I244" s="598"/>
      <c r="J244" s="598"/>
      <c r="K244" s="549"/>
      <c r="L244" s="553"/>
      <c r="M244" s="598"/>
      <c r="N244" s="598"/>
      <c r="O244" s="549"/>
      <c r="P244" s="553"/>
      <c r="Q244" s="598"/>
      <c r="R244" s="598"/>
      <c r="S244" s="549"/>
      <c r="T244" s="658"/>
      <c r="U244" s="659"/>
      <c r="V244" s="567"/>
      <c r="W244" s="568"/>
      <c r="X244" s="658"/>
      <c r="Y244" s="659"/>
      <c r="AA244" s="186"/>
      <c r="AC244" s="186"/>
      <c r="AD244" s="186"/>
      <c r="AE244" s="186"/>
      <c r="AF244" s="186"/>
      <c r="AG244" s="186"/>
      <c r="AH244" s="186"/>
      <c r="AI244" s="186"/>
      <c r="AJ244" s="186"/>
      <c r="AK244" s="186"/>
      <c r="AL244" s="186"/>
      <c r="AM244" s="186"/>
    </row>
    <row r="245" spans="1:39" s="196" customFormat="1" ht="21" customHeight="1">
      <c r="A245" s="607">
        <v>2</v>
      </c>
      <c r="B245" s="198" t="s">
        <v>451</v>
      </c>
      <c r="C245" s="199" t="s">
        <v>285</v>
      </c>
      <c r="D245" s="605" t="str">
        <f>IF(H243="","",IF(H243="○","●","○"))</f>
        <v>●</v>
      </c>
      <c r="E245" s="544">
        <f>IF(J243="","",J243)</f>
        <v>0</v>
      </c>
      <c r="F245" s="544">
        <f>IF(I243="","",I243)</f>
        <v>6</v>
      </c>
      <c r="G245" s="546">
        <f>IF(K243="","",K243)</f>
      </c>
      <c r="H245" s="599"/>
      <c r="I245" s="600"/>
      <c r="J245" s="600"/>
      <c r="K245" s="601"/>
      <c r="L245" s="552" t="str">
        <f>IF(M245="","",IF(M245&gt;N245,"○","●"))</f>
        <v>●</v>
      </c>
      <c r="M245" s="544">
        <v>0</v>
      </c>
      <c r="N245" s="544">
        <v>6</v>
      </c>
      <c r="O245" s="546"/>
      <c r="P245" s="552">
        <f>IF(Q245="","",IF(Q245&gt;R245,"○","●"))</f>
      </c>
      <c r="Q245" s="544"/>
      <c r="R245" s="544"/>
      <c r="S245" s="546"/>
      <c r="T245" s="565">
        <f>IF(D245="","",COUNTIF(D245:S246,"○"))</f>
        <v>0</v>
      </c>
      <c r="U245" s="566">
        <f>IF(D245="","",COUNTIF(D245:S246,"●"))</f>
        <v>2</v>
      </c>
      <c r="V245" s="532">
        <f>IF(E245="","",(E245+M245+Q245)/(E245+F245+M245+N245+Q245+R245)+T245)</f>
        <v>0</v>
      </c>
      <c r="W245" s="533"/>
      <c r="X245" s="565">
        <f>IF(V245="","",RANK(V245,V243:W250))</f>
        <v>3</v>
      </c>
      <c r="Y245" s="566"/>
      <c r="AA245" s="186"/>
      <c r="AC245" s="186"/>
      <c r="AD245" s="186"/>
      <c r="AE245" s="186"/>
      <c r="AF245" s="186"/>
      <c r="AG245" s="186"/>
      <c r="AH245" s="186"/>
      <c r="AI245" s="186"/>
      <c r="AJ245" s="186"/>
      <c r="AK245" s="186"/>
      <c r="AL245" s="186"/>
      <c r="AM245" s="186"/>
    </row>
    <row r="246" spans="1:39" s="196" customFormat="1" ht="21" customHeight="1">
      <c r="A246" s="608"/>
      <c r="B246" s="201" t="s">
        <v>403</v>
      </c>
      <c r="C246" s="202" t="s">
        <v>285</v>
      </c>
      <c r="D246" s="606"/>
      <c r="E246" s="612"/>
      <c r="F246" s="612"/>
      <c r="G246" s="549"/>
      <c r="H246" s="602"/>
      <c r="I246" s="603"/>
      <c r="J246" s="603"/>
      <c r="K246" s="604"/>
      <c r="L246" s="553"/>
      <c r="M246" s="598"/>
      <c r="N246" s="598"/>
      <c r="O246" s="549"/>
      <c r="P246" s="553"/>
      <c r="Q246" s="598"/>
      <c r="R246" s="598"/>
      <c r="S246" s="549"/>
      <c r="T246" s="658"/>
      <c r="U246" s="659"/>
      <c r="V246" s="567"/>
      <c r="W246" s="568"/>
      <c r="X246" s="658"/>
      <c r="Y246" s="659"/>
      <c r="AA246" s="186"/>
      <c r="AC246" s="186"/>
      <c r="AD246" s="186"/>
      <c r="AE246" s="186"/>
      <c r="AF246" s="186"/>
      <c r="AG246" s="186"/>
      <c r="AH246" s="186"/>
      <c r="AI246" s="186"/>
      <c r="AJ246" s="186"/>
      <c r="AK246" s="186"/>
      <c r="AL246" s="186"/>
      <c r="AM246" s="186"/>
    </row>
    <row r="247" spans="1:39" s="196" customFormat="1" ht="21" customHeight="1">
      <c r="A247" s="607">
        <v>3</v>
      </c>
      <c r="B247" s="198" t="s">
        <v>408</v>
      </c>
      <c r="C247" s="199" t="s">
        <v>261</v>
      </c>
      <c r="D247" s="605" t="str">
        <f>IF(L243="","",IF(L243="○","●","○"))</f>
        <v>●</v>
      </c>
      <c r="E247" s="544">
        <f>IF(N243="","",N243)</f>
        <v>1</v>
      </c>
      <c r="F247" s="544">
        <f>IF(M243="","",M243)</f>
        <v>6</v>
      </c>
      <c r="G247" s="546">
        <f>IF(O243="","",O243)</f>
      </c>
      <c r="H247" s="552" t="str">
        <f>IF(L245="","",IF(L245="○","●","○"))</f>
        <v>○</v>
      </c>
      <c r="I247" s="544">
        <f>IF(N245="","",N245)</f>
        <v>6</v>
      </c>
      <c r="J247" s="544">
        <f>IF(M245="","",M245)</f>
        <v>0</v>
      </c>
      <c r="K247" s="546">
        <f>IF(O245="","",O245)</f>
      </c>
      <c r="L247" s="599"/>
      <c r="M247" s="600"/>
      <c r="N247" s="600"/>
      <c r="O247" s="601"/>
      <c r="P247" s="552">
        <f>IF(Q247="","",IF(Q247&gt;R247,"○","●"))</f>
      </c>
      <c r="Q247" s="544"/>
      <c r="R247" s="544"/>
      <c r="S247" s="546"/>
      <c r="T247" s="565">
        <f>IF(D247="","",COUNTIF(D247:S248,"○"))</f>
        <v>1</v>
      </c>
      <c r="U247" s="566">
        <f>IF(D247="","",COUNTIF(D247:S248,"●"))</f>
        <v>1</v>
      </c>
      <c r="V247" s="532">
        <f>IF(E247="","",(E247+I247+Q247)/(E247+F247+I247+J247+Q247+R247)+T247)</f>
        <v>1.5384615384615383</v>
      </c>
      <c r="W247" s="533"/>
      <c r="X247" s="565">
        <f>IF(V247="","",RANK(V247,V243:W250))</f>
        <v>2</v>
      </c>
      <c r="Y247" s="566"/>
      <c r="AA247" s="186"/>
      <c r="AC247" s="186"/>
      <c r="AD247" s="186"/>
      <c r="AE247" s="186"/>
      <c r="AF247" s="186"/>
      <c r="AG247" s="186"/>
      <c r="AH247" s="186"/>
      <c r="AI247" s="186"/>
      <c r="AJ247" s="186"/>
      <c r="AK247" s="186"/>
      <c r="AL247" s="186"/>
      <c r="AM247" s="186"/>
    </row>
    <row r="248" spans="1:39" s="196" customFormat="1" ht="21" customHeight="1">
      <c r="A248" s="608"/>
      <c r="B248" s="201" t="s">
        <v>439</v>
      </c>
      <c r="C248" s="202" t="s">
        <v>261</v>
      </c>
      <c r="D248" s="606"/>
      <c r="E248" s="598"/>
      <c r="F248" s="598"/>
      <c r="G248" s="549"/>
      <c r="H248" s="553"/>
      <c r="I248" s="598"/>
      <c r="J248" s="598"/>
      <c r="K248" s="549"/>
      <c r="L248" s="602"/>
      <c r="M248" s="603"/>
      <c r="N248" s="603"/>
      <c r="O248" s="604"/>
      <c r="P248" s="553"/>
      <c r="Q248" s="598"/>
      <c r="R248" s="598"/>
      <c r="S248" s="549"/>
      <c r="T248" s="658"/>
      <c r="U248" s="659"/>
      <c r="V248" s="567"/>
      <c r="W248" s="568"/>
      <c r="X248" s="658"/>
      <c r="Y248" s="659"/>
      <c r="AA248" s="186"/>
      <c r="AC248" s="186"/>
      <c r="AD248" s="186"/>
      <c r="AE248" s="188"/>
      <c r="AF248" s="188"/>
      <c r="AG248" s="216"/>
      <c r="AH248" s="186"/>
      <c r="AI248" s="186"/>
      <c r="AJ248" s="188"/>
      <c r="AK248" s="188"/>
      <c r="AL248" s="188"/>
      <c r="AM248" s="188"/>
    </row>
    <row r="249" spans="1:38" s="196" customFormat="1" ht="21" customHeight="1">
      <c r="A249" s="609">
        <v>4</v>
      </c>
      <c r="B249" s="577" t="s">
        <v>198</v>
      </c>
      <c r="C249" s="199"/>
      <c r="D249" s="605">
        <f>IF(P243="","",IF(P243="○","●","○"))</f>
      </c>
      <c r="E249" s="544">
        <f>IF(R243="","",R243)</f>
      </c>
      <c r="F249" s="544">
        <f>IF(Q243="","",Q243)</f>
      </c>
      <c r="G249" s="546">
        <f>IF(S243="","",S243)</f>
      </c>
      <c r="H249" s="552">
        <f>IF(P245="","",IF(P245="○","●","○"))</f>
      </c>
      <c r="I249" s="544">
        <f>IF(R245="","",R245)</f>
      </c>
      <c r="J249" s="544">
        <f>IF(Q245="","",Q245)</f>
      </c>
      <c r="K249" s="546">
        <f>IF(S245="","",S245)</f>
      </c>
      <c r="L249" s="552">
        <f>IF(P247="","",IF(P247="○","●","○"))</f>
      </c>
      <c r="M249" s="544">
        <f>IF(R247="","",R247)</f>
      </c>
      <c r="N249" s="544">
        <f>IF(Q247="","",Q247)</f>
      </c>
      <c r="O249" s="546">
        <f>IF(S247="","",S247)</f>
      </c>
      <c r="P249" s="599"/>
      <c r="Q249" s="600"/>
      <c r="R249" s="600"/>
      <c r="S249" s="601"/>
      <c r="T249" s="565">
        <f>IF(D249="","",COUNTIF(D249:S250,"○"))</f>
      </c>
      <c r="U249" s="566">
        <f>IF(D249="","",COUNTIF(D249:S250,"●"))</f>
      </c>
      <c r="V249" s="532">
        <f>IF(E249="","",(E249+I249+M249)/(E249+F249+I249+J249+M249+N249)+T249)</f>
      </c>
      <c r="W249" s="533"/>
      <c r="X249" s="565">
        <f>IF(V249="","",RANK(V249,V243:W250))</f>
      </c>
      <c r="Y249" s="566"/>
      <c r="AA249" s="186"/>
      <c r="AC249" s="186"/>
      <c r="AD249" s="186"/>
      <c r="AE249" s="186"/>
      <c r="AF249" s="186"/>
      <c r="AG249" s="186"/>
      <c r="AH249" s="186"/>
      <c r="AI249" s="186"/>
      <c r="AJ249" s="186"/>
      <c r="AK249" s="186"/>
      <c r="AL249" s="186"/>
    </row>
    <row r="250" spans="1:38" s="196" customFormat="1" ht="21" customHeight="1" thickBot="1">
      <c r="A250" s="610"/>
      <c r="B250" s="668"/>
      <c r="C250" s="144"/>
      <c r="D250" s="606"/>
      <c r="E250" s="598"/>
      <c r="F250" s="598"/>
      <c r="G250" s="549"/>
      <c r="H250" s="553"/>
      <c r="I250" s="598"/>
      <c r="J250" s="598"/>
      <c r="K250" s="549"/>
      <c r="L250" s="553"/>
      <c r="M250" s="598"/>
      <c r="N250" s="598"/>
      <c r="O250" s="549"/>
      <c r="P250" s="602"/>
      <c r="Q250" s="603"/>
      <c r="R250" s="603"/>
      <c r="S250" s="604"/>
      <c r="T250" s="658"/>
      <c r="U250" s="659"/>
      <c r="V250" s="567"/>
      <c r="W250" s="568"/>
      <c r="X250" s="658"/>
      <c r="Y250" s="659"/>
      <c r="AA250" s="186"/>
      <c r="AB250" s="186"/>
      <c r="AC250" s="186"/>
      <c r="AD250" s="186"/>
      <c r="AE250" s="186"/>
      <c r="AF250" s="186"/>
      <c r="AG250" s="186"/>
      <c r="AH250" s="186"/>
      <c r="AI250" s="186"/>
      <c r="AJ250" s="186"/>
      <c r="AK250" s="70"/>
      <c r="AL250" s="186"/>
    </row>
    <row r="251" spans="1:38" s="193" customFormat="1" ht="21" customHeight="1" thickTop="1">
      <c r="A251" s="121"/>
      <c r="B251" s="642" t="s">
        <v>195</v>
      </c>
      <c r="C251" s="643"/>
      <c r="D251" s="641" t="s">
        <v>481</v>
      </c>
      <c r="E251" s="640"/>
      <c r="F251" s="640" t="s">
        <v>452</v>
      </c>
      <c r="G251" s="640"/>
      <c r="H251" s="631" t="s">
        <v>467</v>
      </c>
      <c r="I251" s="640"/>
      <c r="J251" s="640" t="s">
        <v>482</v>
      </c>
      <c r="K251" s="632"/>
      <c r="L251" s="640" t="s">
        <v>460</v>
      </c>
      <c r="M251" s="640"/>
      <c r="N251" s="640" t="s">
        <v>462</v>
      </c>
      <c r="O251" s="640"/>
      <c r="P251" s="631" t="s">
        <v>397</v>
      </c>
      <c r="Q251" s="640"/>
      <c r="R251" s="640" t="s">
        <v>324</v>
      </c>
      <c r="S251" s="632"/>
      <c r="T251" s="639" t="s">
        <v>158</v>
      </c>
      <c r="U251" s="639"/>
      <c r="V251" s="563" t="s">
        <v>159</v>
      </c>
      <c r="W251" s="564"/>
      <c r="X251" s="570" t="s">
        <v>160</v>
      </c>
      <c r="Y251" s="570"/>
      <c r="AC251" s="67"/>
      <c r="AD251" s="137"/>
      <c r="AE251" s="70"/>
      <c r="AF251" s="70"/>
      <c r="AG251" s="70"/>
      <c r="AH251" s="70"/>
      <c r="AI251" s="70"/>
      <c r="AJ251" s="70"/>
      <c r="AK251" s="188"/>
      <c r="AL251" s="188"/>
    </row>
    <row r="252" spans="1:38" s="196" customFormat="1" ht="21" customHeight="1">
      <c r="A252" s="607">
        <v>5</v>
      </c>
      <c r="B252" s="198" t="s">
        <v>483</v>
      </c>
      <c r="C252" s="199" t="s">
        <v>484</v>
      </c>
      <c r="D252" s="613"/>
      <c r="E252" s="600"/>
      <c r="F252" s="600"/>
      <c r="G252" s="601"/>
      <c r="H252" s="552" t="str">
        <f>IF(I252="","",IF(I252&gt;J252,"○","●"))</f>
        <v>○</v>
      </c>
      <c r="I252" s="544">
        <v>6</v>
      </c>
      <c r="J252" s="544">
        <v>2</v>
      </c>
      <c r="K252" s="546"/>
      <c r="L252" s="552" t="str">
        <f>IF(M252="","",IF(M252&gt;N252,"○","●"))</f>
        <v>○</v>
      </c>
      <c r="M252" s="544">
        <v>6</v>
      </c>
      <c r="N252" s="544">
        <v>3</v>
      </c>
      <c r="O252" s="546"/>
      <c r="P252" s="552" t="str">
        <f>IF(Q252="","",IF(Q252&gt;R252,"○","●"))</f>
        <v>●</v>
      </c>
      <c r="Q252" s="544">
        <v>4</v>
      </c>
      <c r="R252" s="544">
        <v>6</v>
      </c>
      <c r="S252" s="546"/>
      <c r="T252" s="565">
        <f>IF(H252="","",COUNTIF(D252:S253,"○"))</f>
        <v>2</v>
      </c>
      <c r="U252" s="566">
        <f>IF(H252="","",COUNTIF(D252:S253,"●"))</f>
        <v>1</v>
      </c>
      <c r="V252" s="532">
        <f>IF(I252="","",(I252+M252+Q252)/(I252+J252+M252+N252+Q252+R252)+T252)</f>
        <v>2.5925925925925926</v>
      </c>
      <c r="W252" s="533"/>
      <c r="X252" s="565">
        <f>IF(V252="","",RANK(V252,V252:W259))</f>
        <v>2</v>
      </c>
      <c r="Y252" s="566"/>
      <c r="AC252" s="186"/>
      <c r="AD252" s="186"/>
      <c r="AE252" s="186"/>
      <c r="AF252" s="186"/>
      <c r="AG252" s="186"/>
      <c r="AH252" s="186"/>
      <c r="AI252" s="186"/>
      <c r="AJ252" s="186"/>
      <c r="AK252" s="186"/>
      <c r="AL252" s="186"/>
    </row>
    <row r="253" spans="1:38" s="196" customFormat="1" ht="21" customHeight="1">
      <c r="A253" s="608"/>
      <c r="B253" s="201" t="s">
        <v>455</v>
      </c>
      <c r="C253" s="202" t="s">
        <v>456</v>
      </c>
      <c r="D253" s="614"/>
      <c r="E253" s="603"/>
      <c r="F253" s="603"/>
      <c r="G253" s="604"/>
      <c r="H253" s="553"/>
      <c r="I253" s="598"/>
      <c r="J253" s="598"/>
      <c r="K253" s="549"/>
      <c r="L253" s="553"/>
      <c r="M253" s="598"/>
      <c r="N253" s="598"/>
      <c r="O253" s="549"/>
      <c r="P253" s="553"/>
      <c r="Q253" s="598"/>
      <c r="R253" s="598"/>
      <c r="S253" s="549"/>
      <c r="T253" s="658"/>
      <c r="U253" s="659"/>
      <c r="V253" s="567"/>
      <c r="W253" s="568"/>
      <c r="X253" s="658"/>
      <c r="Y253" s="659"/>
      <c r="AC253" s="186"/>
      <c r="AD253" s="186"/>
      <c r="AE253" s="186"/>
      <c r="AF253" s="186"/>
      <c r="AG253" s="70"/>
      <c r="AH253" s="70"/>
      <c r="AI253" s="70"/>
      <c r="AJ253" s="70"/>
      <c r="AK253" s="186"/>
      <c r="AL253" s="186"/>
    </row>
    <row r="254" spans="1:38" s="196" customFormat="1" ht="21" customHeight="1">
      <c r="A254" s="607">
        <v>6</v>
      </c>
      <c r="B254" s="198" t="s">
        <v>470</v>
      </c>
      <c r="C254" s="199" t="s">
        <v>276</v>
      </c>
      <c r="D254" s="605" t="str">
        <f>IF(H252="","",IF(H252="○","●","○"))</f>
        <v>●</v>
      </c>
      <c r="E254" s="544">
        <f>IF(J252="","",J252)</f>
        <v>2</v>
      </c>
      <c r="F254" s="544">
        <f>IF(I252="","",I252)</f>
        <v>6</v>
      </c>
      <c r="G254" s="546">
        <f>IF(K252="","",K252)</f>
      </c>
      <c r="H254" s="599"/>
      <c r="I254" s="600"/>
      <c r="J254" s="600"/>
      <c r="K254" s="601"/>
      <c r="L254" s="552" t="str">
        <f>IF(M254="","",IF(M254&gt;N254,"○","●"))</f>
        <v>●</v>
      </c>
      <c r="M254" s="544">
        <v>6</v>
      </c>
      <c r="N254" s="544">
        <v>7</v>
      </c>
      <c r="O254" s="546"/>
      <c r="P254" s="552" t="str">
        <f>IF(Q254="","",IF(Q254&gt;R254,"○","●"))</f>
        <v>●</v>
      </c>
      <c r="Q254" s="544">
        <v>0</v>
      </c>
      <c r="R254" s="544">
        <v>6</v>
      </c>
      <c r="S254" s="546"/>
      <c r="T254" s="565">
        <f>IF(D254="","",COUNTIF(D254:S255,"○"))</f>
        <v>0</v>
      </c>
      <c r="U254" s="566">
        <f>IF(D254="","",COUNTIF(D254:S255,"●"))</f>
        <v>3</v>
      </c>
      <c r="V254" s="532">
        <f>IF(E254="","",(E254+M254+Q254)/(E254+F254+M254+N254+Q254+R254)+T254)</f>
        <v>0.2962962962962963</v>
      </c>
      <c r="W254" s="533"/>
      <c r="X254" s="565">
        <f>IF(V254="","",RANK(V254,V252:W259))</f>
        <v>4</v>
      </c>
      <c r="Y254" s="566"/>
      <c r="AC254" s="186"/>
      <c r="AD254" s="186"/>
      <c r="AE254" s="186"/>
      <c r="AF254" s="186"/>
      <c r="AG254" s="95"/>
      <c r="AH254" s="95"/>
      <c r="AI254" s="95"/>
      <c r="AJ254" s="95"/>
      <c r="AK254" s="186"/>
      <c r="AL254" s="186"/>
    </row>
    <row r="255" spans="1:38" s="196" customFormat="1" ht="21" customHeight="1">
      <c r="A255" s="608"/>
      <c r="B255" s="201" t="s">
        <v>485</v>
      </c>
      <c r="C255" s="202" t="s">
        <v>486</v>
      </c>
      <c r="D255" s="606"/>
      <c r="E255" s="612"/>
      <c r="F255" s="612"/>
      <c r="G255" s="549"/>
      <c r="H255" s="602"/>
      <c r="I255" s="603"/>
      <c r="J255" s="603"/>
      <c r="K255" s="604"/>
      <c r="L255" s="553"/>
      <c r="M255" s="598"/>
      <c r="N255" s="598"/>
      <c r="O255" s="549"/>
      <c r="P255" s="553"/>
      <c r="Q255" s="598"/>
      <c r="R255" s="598"/>
      <c r="S255" s="549"/>
      <c r="T255" s="658"/>
      <c r="U255" s="659"/>
      <c r="V255" s="567"/>
      <c r="W255" s="568"/>
      <c r="X255" s="658"/>
      <c r="Y255" s="659"/>
      <c r="AC255" s="186"/>
      <c r="AD255" s="186"/>
      <c r="AE255" s="186"/>
      <c r="AF255" s="186"/>
      <c r="AG255" s="186"/>
      <c r="AH255" s="186"/>
      <c r="AI255" s="186"/>
      <c r="AJ255" s="186"/>
      <c r="AK255" s="186"/>
      <c r="AL255" s="186"/>
    </row>
    <row r="256" spans="1:38" s="196" customFormat="1" ht="21" customHeight="1">
      <c r="A256" s="607">
        <v>7</v>
      </c>
      <c r="B256" s="198" t="s">
        <v>463</v>
      </c>
      <c r="C256" s="199" t="s">
        <v>273</v>
      </c>
      <c r="D256" s="605" t="str">
        <f>IF(L252="","",IF(L252="○","●","○"))</f>
        <v>●</v>
      </c>
      <c r="E256" s="544">
        <f>IF(N252="","",N252)</f>
        <v>3</v>
      </c>
      <c r="F256" s="544">
        <f>IF(M252="","",M252)</f>
        <v>6</v>
      </c>
      <c r="G256" s="546">
        <f>IF(O252="","",O252)</f>
      </c>
      <c r="H256" s="552" t="str">
        <f>IF(L254="","",IF(L254="○","●","○"))</f>
        <v>○</v>
      </c>
      <c r="I256" s="544">
        <f>IF(N254="","",N254)</f>
        <v>7</v>
      </c>
      <c r="J256" s="544">
        <f>IF(M254="","",M254)</f>
        <v>6</v>
      </c>
      <c r="K256" s="546">
        <f>IF(O254="","",O254)</f>
      </c>
      <c r="L256" s="599"/>
      <c r="M256" s="600"/>
      <c r="N256" s="600"/>
      <c r="O256" s="601"/>
      <c r="P256" s="552" t="str">
        <f>IF(Q256="","",IF(Q256&gt;R256,"○","●"))</f>
        <v>●</v>
      </c>
      <c r="Q256" s="544">
        <v>2</v>
      </c>
      <c r="R256" s="544">
        <v>6</v>
      </c>
      <c r="S256" s="546"/>
      <c r="T256" s="565">
        <f>IF(D256="","",COUNTIF(D256:S257,"○"))</f>
        <v>1</v>
      </c>
      <c r="U256" s="566">
        <f>IF(D256="","",COUNTIF(D256:S257,"●"))</f>
        <v>2</v>
      </c>
      <c r="V256" s="532">
        <f>IF(E256="","",(E256+I256+Q256)/(E256+F256+I256+J256+Q256+R256)+T256)</f>
        <v>1.4</v>
      </c>
      <c r="W256" s="533"/>
      <c r="X256" s="565">
        <f>IF(V256="","",RANK(V256,V252:W259))</f>
        <v>3</v>
      </c>
      <c r="Y256" s="566"/>
      <c r="AC256" s="186"/>
      <c r="AD256" s="186"/>
      <c r="AE256" s="186"/>
      <c r="AF256" s="186"/>
      <c r="AG256" s="186"/>
      <c r="AH256" s="186"/>
      <c r="AI256" s="186"/>
      <c r="AJ256" s="186"/>
      <c r="AK256" s="186"/>
      <c r="AL256" s="186"/>
    </row>
    <row r="257" spans="1:25" s="196" customFormat="1" ht="21" customHeight="1">
      <c r="A257" s="608"/>
      <c r="B257" s="201" t="s">
        <v>465</v>
      </c>
      <c r="C257" s="202" t="s">
        <v>285</v>
      </c>
      <c r="D257" s="606"/>
      <c r="E257" s="598"/>
      <c r="F257" s="598"/>
      <c r="G257" s="549"/>
      <c r="H257" s="553"/>
      <c r="I257" s="598"/>
      <c r="J257" s="598"/>
      <c r="K257" s="549"/>
      <c r="L257" s="602"/>
      <c r="M257" s="603"/>
      <c r="N257" s="603"/>
      <c r="O257" s="604"/>
      <c r="P257" s="553"/>
      <c r="Q257" s="598"/>
      <c r="R257" s="598"/>
      <c r="S257" s="549"/>
      <c r="T257" s="658"/>
      <c r="U257" s="659"/>
      <c r="V257" s="567"/>
      <c r="W257" s="568"/>
      <c r="X257" s="658"/>
      <c r="Y257" s="659"/>
    </row>
    <row r="258" spans="1:25" s="196" customFormat="1" ht="21" customHeight="1">
      <c r="A258" s="609">
        <v>8</v>
      </c>
      <c r="B258" s="198" t="s">
        <v>401</v>
      </c>
      <c r="C258" s="199" t="s">
        <v>402</v>
      </c>
      <c r="D258" s="605" t="str">
        <f>IF(P252="","",IF(P252="○","●","○"))</f>
        <v>○</v>
      </c>
      <c r="E258" s="544">
        <f>IF(R252="","",R252)</f>
        <v>6</v>
      </c>
      <c r="F258" s="544">
        <f>IF(Q252="","",Q252)</f>
        <v>4</v>
      </c>
      <c r="G258" s="546">
        <f>IF(S252="","",S252)</f>
      </c>
      <c r="H258" s="552" t="str">
        <f>IF(P254="","",IF(P254="○","●","○"))</f>
        <v>○</v>
      </c>
      <c r="I258" s="544">
        <f>IF(R254="","",R254)</f>
        <v>6</v>
      </c>
      <c r="J258" s="544">
        <f>IF(Q254="","",Q254)</f>
        <v>0</v>
      </c>
      <c r="K258" s="546">
        <f>IF(S254="","",S254)</f>
      </c>
      <c r="L258" s="552" t="str">
        <f>IF(P256="","",IF(P256="○","●","○"))</f>
        <v>○</v>
      </c>
      <c r="M258" s="544">
        <f>IF(R256="","",R256)</f>
        <v>6</v>
      </c>
      <c r="N258" s="544">
        <f>IF(Q256="","",Q256)</f>
        <v>2</v>
      </c>
      <c r="O258" s="546">
        <f>IF(S256="","",S256)</f>
      </c>
      <c r="P258" s="599"/>
      <c r="Q258" s="600"/>
      <c r="R258" s="600"/>
      <c r="S258" s="601"/>
      <c r="T258" s="565">
        <f>IF(D258="","",COUNTIF(D258:S259,"○"))</f>
        <v>3</v>
      </c>
      <c r="U258" s="566">
        <f>IF(D258="","",COUNTIF(D258:S259,"●"))</f>
        <v>0</v>
      </c>
      <c r="V258" s="532">
        <f>IF(E258="","",(E258+I258+M258)/(E258+F258+I258+J258+M258+N258)+T258)</f>
        <v>3.75</v>
      </c>
      <c r="W258" s="533"/>
      <c r="X258" s="565">
        <f>IF(V258="","",RANK(V258,V252:W259))</f>
        <v>1</v>
      </c>
      <c r="Y258" s="566"/>
    </row>
    <row r="259" spans="1:40" ht="21" customHeight="1" thickBot="1">
      <c r="A259" s="610"/>
      <c r="B259" s="143" t="s">
        <v>426</v>
      </c>
      <c r="C259" s="144" t="s">
        <v>257</v>
      </c>
      <c r="D259" s="606"/>
      <c r="E259" s="598"/>
      <c r="F259" s="598"/>
      <c r="G259" s="549"/>
      <c r="H259" s="553"/>
      <c r="I259" s="598"/>
      <c r="J259" s="598"/>
      <c r="K259" s="549"/>
      <c r="L259" s="553"/>
      <c r="M259" s="598"/>
      <c r="N259" s="598"/>
      <c r="O259" s="549"/>
      <c r="P259" s="602"/>
      <c r="Q259" s="603"/>
      <c r="R259" s="603"/>
      <c r="S259" s="604"/>
      <c r="T259" s="658"/>
      <c r="U259" s="659"/>
      <c r="V259" s="567"/>
      <c r="W259" s="568"/>
      <c r="X259" s="658"/>
      <c r="Y259" s="659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</row>
    <row r="260" spans="1:40" s="62" customFormat="1" ht="21.75" customHeight="1" thickTop="1">
      <c r="A260" s="157" t="s">
        <v>199</v>
      </c>
      <c r="B260" s="160"/>
      <c r="C260" s="161"/>
      <c r="L260" s="157" t="s">
        <v>173</v>
      </c>
      <c r="P260" s="159"/>
      <c r="W260" s="158"/>
      <c r="Z260" s="158"/>
      <c r="AA260" s="217"/>
      <c r="AB260" s="217"/>
      <c r="AC260" s="217"/>
      <c r="AD260" s="217"/>
      <c r="AE260" s="217"/>
      <c r="AF260" s="217"/>
      <c r="AG260" s="217"/>
      <c r="AH260" s="217"/>
      <c r="AI260" s="217"/>
      <c r="AJ260" s="217"/>
      <c r="AK260" s="217"/>
      <c r="AL260" s="217"/>
      <c r="AM260" s="217"/>
      <c r="AN260" s="217"/>
    </row>
    <row r="261" spans="1:40" ht="14.25" thickBot="1">
      <c r="A261" s="218" t="s">
        <v>200</v>
      </c>
      <c r="B261" s="198" t="s">
        <v>972</v>
      </c>
      <c r="C261" s="199" t="s">
        <v>420</v>
      </c>
      <c r="D261" s="166"/>
      <c r="E261" s="95"/>
      <c r="F261" s="130"/>
      <c r="G261" s="130"/>
      <c r="H261" s="130"/>
      <c r="I261" s="130"/>
      <c r="L261" s="489"/>
      <c r="M261" s="669">
        <v>5</v>
      </c>
      <c r="N261" s="689" t="s">
        <v>1109</v>
      </c>
      <c r="O261" s="670"/>
      <c r="P261" s="690"/>
      <c r="Q261" s="691"/>
      <c r="R261" s="670" t="s">
        <v>1110</v>
      </c>
      <c r="S261" s="670"/>
      <c r="T261" s="671"/>
      <c r="U261" s="430"/>
      <c r="V261" s="431"/>
      <c r="W261" s="224"/>
      <c r="X261" s="224"/>
      <c r="Y261" s="432"/>
      <c r="Z261" s="224"/>
      <c r="AA261" s="217"/>
      <c r="AB261" s="217"/>
      <c r="AC261" s="217"/>
      <c r="AD261" s="217"/>
      <c r="AE261" s="217"/>
      <c r="AF261" s="217"/>
      <c r="AG261" s="217"/>
      <c r="AH261" s="217"/>
      <c r="AI261" s="217"/>
      <c r="AJ261" s="217"/>
      <c r="AK261" s="217"/>
      <c r="AL261" s="217"/>
      <c r="AM261" s="217"/>
      <c r="AN261" s="217"/>
    </row>
    <row r="262" spans="1:40" ht="15" thickBot="1" thickTop="1">
      <c r="A262" s="209"/>
      <c r="B262" s="201" t="s">
        <v>1307</v>
      </c>
      <c r="C262" s="202" t="s">
        <v>420</v>
      </c>
      <c r="D262" s="420"/>
      <c r="E262" s="288"/>
      <c r="F262" s="289">
        <v>6</v>
      </c>
      <c r="G262" s="387"/>
      <c r="H262" s="130"/>
      <c r="I262" s="130"/>
      <c r="L262" s="489"/>
      <c r="M262" s="669"/>
      <c r="N262" s="707" t="s">
        <v>960</v>
      </c>
      <c r="O262" s="672"/>
      <c r="P262" s="765"/>
      <c r="Q262" s="766"/>
      <c r="R262" s="672" t="s">
        <v>961</v>
      </c>
      <c r="S262" s="672"/>
      <c r="T262" s="673"/>
      <c r="U262" s="433"/>
      <c r="V262" s="434"/>
      <c r="W262" s="437" t="s">
        <v>1042</v>
      </c>
      <c r="X262" s="434"/>
      <c r="Y262" s="772" t="s">
        <v>930</v>
      </c>
      <c r="Z262" s="773"/>
      <c r="AA262" s="217"/>
      <c r="AB262" s="217"/>
      <c r="AC262" s="217"/>
      <c r="AD262" s="217"/>
      <c r="AE262" s="217"/>
      <c r="AF262" s="217"/>
      <c r="AG262" s="217"/>
      <c r="AH262" s="217"/>
      <c r="AI262" s="217"/>
      <c r="AJ262" s="217"/>
      <c r="AK262" s="217"/>
      <c r="AL262" s="217"/>
      <c r="AM262" s="217"/>
      <c r="AN262" s="217"/>
    </row>
    <row r="263" spans="1:40" ht="15" thickBot="1" thickTop="1">
      <c r="A263" s="219" t="s">
        <v>201</v>
      </c>
      <c r="B263" s="198" t="s">
        <v>1108</v>
      </c>
      <c r="C263" s="199" t="s">
        <v>1110</v>
      </c>
      <c r="D263" s="162"/>
      <c r="E263" s="169"/>
      <c r="F263" s="95">
        <v>1</v>
      </c>
      <c r="G263" s="95"/>
      <c r="H263" s="389"/>
      <c r="I263" s="95"/>
      <c r="L263" s="489"/>
      <c r="M263" s="669">
        <v>8</v>
      </c>
      <c r="N263" s="689" t="s">
        <v>1113</v>
      </c>
      <c r="O263" s="670"/>
      <c r="P263" s="690"/>
      <c r="Q263" s="691"/>
      <c r="R263" s="670" t="s">
        <v>1115</v>
      </c>
      <c r="S263" s="670"/>
      <c r="T263" s="671"/>
      <c r="U263" s="435"/>
      <c r="V263" s="436"/>
      <c r="W263" s="438">
        <v>7</v>
      </c>
      <c r="X263" s="439"/>
      <c r="Y263" s="772" t="s">
        <v>1137</v>
      </c>
      <c r="Z263" s="773"/>
      <c r="AA263" s="217"/>
      <c r="AB263" s="217"/>
      <c r="AC263" s="217"/>
      <c r="AD263" s="217"/>
      <c r="AE263" s="217"/>
      <c r="AF263" s="217"/>
      <c r="AG263" s="217"/>
      <c r="AH263" s="217"/>
      <c r="AI263" s="217"/>
      <c r="AJ263" s="217"/>
      <c r="AK263" s="217"/>
      <c r="AL263" s="217"/>
      <c r="AM263" s="217"/>
      <c r="AN263" s="217"/>
    </row>
    <row r="264" spans="1:40" ht="15" thickBot="1" thickTop="1">
      <c r="A264" s="220"/>
      <c r="B264" s="201" t="s">
        <v>1111</v>
      </c>
      <c r="C264" s="202" t="s">
        <v>961</v>
      </c>
      <c r="D264" s="130"/>
      <c r="E264" s="130"/>
      <c r="F264" s="95"/>
      <c r="G264" s="95"/>
      <c r="H264" s="289">
        <v>6</v>
      </c>
      <c r="I264" s="387"/>
      <c r="J264" s="772" t="s">
        <v>972</v>
      </c>
      <c r="K264" s="773"/>
      <c r="L264" s="788"/>
      <c r="M264" s="669"/>
      <c r="N264" s="707" t="s">
        <v>954</v>
      </c>
      <c r="O264" s="672"/>
      <c r="P264" s="765"/>
      <c r="Q264" s="766"/>
      <c r="R264" s="672" t="s">
        <v>992</v>
      </c>
      <c r="S264" s="672"/>
      <c r="T264" s="673"/>
      <c r="U264" s="224"/>
      <c r="V264" s="224"/>
      <c r="W264" s="224"/>
      <c r="X264" s="434"/>
      <c r="Y264" s="432"/>
      <c r="Z264" s="224"/>
      <c r="AA264" s="217"/>
      <c r="AB264" s="217"/>
      <c r="AC264" s="217"/>
      <c r="AD264" s="217"/>
      <c r="AE264" s="217"/>
      <c r="AF264" s="217"/>
      <c r="AG264" s="217"/>
      <c r="AH264" s="217"/>
      <c r="AI264" s="217"/>
      <c r="AJ264" s="217"/>
      <c r="AK264" s="217"/>
      <c r="AL264" s="217"/>
      <c r="AM264" s="217"/>
      <c r="AN264" s="217"/>
    </row>
    <row r="265" spans="1:40" ht="15" thickBot="1" thickTop="1">
      <c r="A265" s="218" t="s">
        <v>202</v>
      </c>
      <c r="B265" s="198" t="s">
        <v>408</v>
      </c>
      <c r="C265" s="199" t="s">
        <v>261</v>
      </c>
      <c r="D265" s="166"/>
      <c r="E265" s="95"/>
      <c r="F265" s="130"/>
      <c r="G265" s="130"/>
      <c r="H265" s="166">
        <v>1</v>
      </c>
      <c r="I265" s="95"/>
      <c r="J265" s="772" t="s">
        <v>1136</v>
      </c>
      <c r="K265" s="773"/>
      <c r="L265" s="774"/>
      <c r="P265" s="153"/>
      <c r="V265" s="1"/>
      <c r="X265" s="1"/>
      <c r="Y265" s="13"/>
      <c r="AA265" s="217"/>
      <c r="AB265" s="217"/>
      <c r="AC265" s="217"/>
      <c r="AD265" s="217"/>
      <c r="AE265" s="217"/>
      <c r="AF265" s="217"/>
      <c r="AG265" s="217"/>
      <c r="AH265" s="217"/>
      <c r="AI265" s="217"/>
      <c r="AJ265" s="217"/>
      <c r="AK265" s="217"/>
      <c r="AL265" s="217"/>
      <c r="AM265" s="217"/>
      <c r="AN265" s="217"/>
    </row>
    <row r="266" spans="1:9" ht="15" thickBot="1" thickTop="1">
      <c r="A266" s="209"/>
      <c r="B266" s="201" t="s">
        <v>439</v>
      </c>
      <c r="C266" s="202" t="s">
        <v>261</v>
      </c>
      <c r="D266" s="420"/>
      <c r="E266" s="288"/>
      <c r="F266" s="289">
        <v>7</v>
      </c>
      <c r="G266" s="390"/>
      <c r="H266" s="166"/>
      <c r="I266" s="95"/>
    </row>
    <row r="267" spans="1:9" ht="14.25" thickTop="1">
      <c r="A267" s="219" t="s">
        <v>203</v>
      </c>
      <c r="B267" s="198" t="s">
        <v>1112</v>
      </c>
      <c r="C267" s="199" t="s">
        <v>1114</v>
      </c>
      <c r="D267" s="162"/>
      <c r="E267" s="169"/>
      <c r="F267" s="130">
        <v>5</v>
      </c>
      <c r="G267" s="130"/>
      <c r="H267" s="130"/>
      <c r="I267" s="130"/>
    </row>
    <row r="268" spans="1:9" ht="13.5">
      <c r="A268" s="209"/>
      <c r="B268" s="201" t="s">
        <v>953</v>
      </c>
      <c r="C268" s="202" t="s">
        <v>1003</v>
      </c>
      <c r="D268" s="130"/>
      <c r="E268" s="130"/>
      <c r="F268" s="130"/>
      <c r="G268" s="95"/>
      <c r="H268" s="130"/>
      <c r="I268" s="130"/>
    </row>
    <row r="269" ht="18.75" customHeight="1"/>
    <row r="270" spans="1:40" s="71" customFormat="1" ht="14.25">
      <c r="A270" s="67" t="s">
        <v>188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9"/>
      <c r="W270" s="444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70"/>
      <c r="AJ270" s="70"/>
      <c r="AK270" s="70"/>
      <c r="AL270" s="70"/>
      <c r="AM270" s="70"/>
      <c r="AN270" s="70"/>
    </row>
    <row r="271" spans="1:40" s="71" customFormat="1" ht="14.25">
      <c r="A271" s="67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9"/>
      <c r="W271" s="444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70"/>
      <c r="AJ271" s="70"/>
      <c r="AK271" s="70"/>
      <c r="AL271" s="70"/>
      <c r="AM271" s="70"/>
      <c r="AN271" s="70"/>
    </row>
    <row r="272" spans="1:40" s="71" customFormat="1" ht="28.5">
      <c r="A272" s="72" t="s">
        <v>204</v>
      </c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4">
        <v>3</v>
      </c>
      <c r="O272" s="75"/>
      <c r="P272" s="76"/>
      <c r="Q272" s="76"/>
      <c r="R272" s="76"/>
      <c r="S272" s="76"/>
      <c r="T272" s="76"/>
      <c r="U272" s="76"/>
      <c r="V272" s="77"/>
      <c r="W272" s="445"/>
      <c r="X272" s="77"/>
      <c r="Y272" s="77"/>
      <c r="Z272" s="77"/>
      <c r="AA272" s="77"/>
      <c r="AB272" s="77"/>
      <c r="AC272" s="77"/>
      <c r="AD272" s="78"/>
      <c r="AE272" s="77"/>
      <c r="AF272" s="77"/>
      <c r="AG272" s="77"/>
      <c r="AH272" s="77"/>
      <c r="AI272" s="77"/>
      <c r="AJ272" s="77"/>
      <c r="AK272" s="77"/>
      <c r="AL272" s="77"/>
      <c r="AM272" s="77"/>
      <c r="AN272" s="79"/>
    </row>
    <row r="273" spans="11:40" s="71" customFormat="1" ht="21" customHeight="1">
      <c r="K273" s="80"/>
      <c r="L273" s="80"/>
      <c r="M273" s="80"/>
      <c r="N273" s="688"/>
      <c r="O273" s="688"/>
      <c r="P273" s="688"/>
      <c r="Q273" s="688"/>
      <c r="R273" s="688"/>
      <c r="S273" s="687"/>
      <c r="T273" s="688"/>
      <c r="U273" s="688"/>
      <c r="V273" s="70"/>
      <c r="W273" s="427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</row>
    <row r="274" spans="1:40" s="71" customFormat="1" ht="21" customHeight="1">
      <c r="A274" s="81"/>
      <c r="B274" s="642" t="s">
        <v>174</v>
      </c>
      <c r="C274" s="643"/>
      <c r="D274" s="700" t="s">
        <v>397</v>
      </c>
      <c r="E274" s="701"/>
      <c r="F274" s="701"/>
      <c r="G274" s="702"/>
      <c r="H274" s="701" t="s">
        <v>313</v>
      </c>
      <c r="I274" s="701"/>
      <c r="J274" s="701"/>
      <c r="K274" s="702"/>
      <c r="L274" s="702" t="s">
        <v>487</v>
      </c>
      <c r="M274" s="702"/>
      <c r="N274" s="702"/>
      <c r="O274" s="702"/>
      <c r="P274" s="711" t="s">
        <v>488</v>
      </c>
      <c r="Q274" s="712"/>
      <c r="R274" s="712"/>
      <c r="S274" s="701"/>
      <c r="T274" s="633" t="s">
        <v>158</v>
      </c>
      <c r="U274" s="633"/>
      <c r="V274" s="703" t="s">
        <v>159</v>
      </c>
      <c r="W274" s="704"/>
      <c r="X274" s="705" t="s">
        <v>160</v>
      </c>
      <c r="Y274" s="705"/>
      <c r="Z274" s="176"/>
      <c r="AA274" s="70"/>
      <c r="AB274" s="70"/>
      <c r="AC274" s="70"/>
      <c r="AF274" s="70"/>
      <c r="AG274" s="70"/>
      <c r="AH274" s="70"/>
      <c r="AI274" s="70"/>
      <c r="AJ274" s="70"/>
      <c r="AK274" s="70"/>
      <c r="AL274" s="70"/>
      <c r="AM274" s="70"/>
      <c r="AN274" s="70"/>
    </row>
    <row r="275" spans="1:40" s="71" customFormat="1" ht="21" customHeight="1" thickBot="1">
      <c r="A275" s="81">
        <v>1</v>
      </c>
      <c r="B275" s="85" t="s">
        <v>1284</v>
      </c>
      <c r="C275" s="85" t="s">
        <v>1115</v>
      </c>
      <c r="D275" s="645"/>
      <c r="E275" s="560"/>
      <c r="F275" s="560"/>
      <c r="G275" s="561"/>
      <c r="H275" s="131" t="str">
        <f>IF(I275="","",IF(I275&gt;J275,"○","●"))</f>
        <v>○</v>
      </c>
      <c r="I275" s="87">
        <v>6</v>
      </c>
      <c r="J275" s="88">
        <v>1</v>
      </c>
      <c r="K275" s="89"/>
      <c r="L275" s="131" t="str">
        <f>IF(M275="","",IF(M275&gt;N275,"○","●"))</f>
        <v>○</v>
      </c>
      <c r="M275" s="90">
        <v>6</v>
      </c>
      <c r="N275" s="91">
        <v>1</v>
      </c>
      <c r="O275" s="89"/>
      <c r="P275" s="131" t="str">
        <f>IF(Q275="","",IF(Q275&gt;R275,"○","●"))</f>
        <v>○</v>
      </c>
      <c r="Q275" s="90">
        <v>6</v>
      </c>
      <c r="R275" s="91">
        <v>0</v>
      </c>
      <c r="S275" s="89"/>
      <c r="T275" s="132">
        <f>IF(H275="","",COUNTIF(D275:S275,"○"))</f>
        <v>3</v>
      </c>
      <c r="U275" s="133">
        <f>IF(H275="","",COUNTIF(D275:S275,"●"))</f>
        <v>0</v>
      </c>
      <c r="V275" s="565">
        <f>IF(I275="","",(I275+M275+Q275)/(I275+J275+M275+N275+Q275+R275)+T275)</f>
        <v>3.9</v>
      </c>
      <c r="W275" s="566"/>
      <c r="X275" s="565">
        <f>IF(V275="","",RANK(V275,V275:W278))</f>
        <v>1</v>
      </c>
      <c r="Y275" s="566"/>
      <c r="Z275" s="112" t="s">
        <v>1277</v>
      </c>
      <c r="AA275" s="70"/>
      <c r="AB275" s="70"/>
      <c r="AE275" s="70"/>
      <c r="AF275" s="70"/>
      <c r="AG275" s="70"/>
      <c r="AH275" s="70"/>
      <c r="AI275" s="70"/>
      <c r="AJ275" s="70"/>
      <c r="AK275" s="70"/>
      <c r="AM275" s="70"/>
      <c r="AN275" s="70"/>
    </row>
    <row r="276" spans="1:40" s="71" customFormat="1" ht="21" customHeight="1" thickTop="1">
      <c r="A276" s="81">
        <v>2</v>
      </c>
      <c r="B276" s="85" t="s">
        <v>489</v>
      </c>
      <c r="C276" s="85" t="s">
        <v>273</v>
      </c>
      <c r="D276" s="138" t="str">
        <f>IF(H275="","",IF(H275="○","●","○"))</f>
        <v>●</v>
      </c>
      <c r="E276" s="90">
        <f>IF(J275="","",J275)</f>
        <v>1</v>
      </c>
      <c r="F276" s="91">
        <f>IF(I275="","",I275)</f>
        <v>6</v>
      </c>
      <c r="G276" s="89">
        <f>IF(K275="","",K275)</f>
      </c>
      <c r="H276" s="559"/>
      <c r="I276" s="560"/>
      <c r="J276" s="560"/>
      <c r="K276" s="561"/>
      <c r="L276" s="131" t="str">
        <f>IF(M276="","",IF(M276&gt;N276,"○","●"))</f>
        <v>●</v>
      </c>
      <c r="M276" s="87">
        <v>4</v>
      </c>
      <c r="N276" s="88">
        <v>6</v>
      </c>
      <c r="O276" s="89"/>
      <c r="P276" s="131" t="str">
        <f>IF(Q276="","",IF(Q276&gt;R276,"○","●"))</f>
        <v>●</v>
      </c>
      <c r="Q276" s="90">
        <v>5</v>
      </c>
      <c r="R276" s="91">
        <v>7</v>
      </c>
      <c r="S276" s="89"/>
      <c r="T276" s="132">
        <f>IF(D276="","",COUNTIF(D276:S276,"○"))</f>
        <v>0</v>
      </c>
      <c r="U276" s="133">
        <f>IF(D276="","",COUNTIF(D276:S276,"●"))</f>
        <v>3</v>
      </c>
      <c r="V276" s="565">
        <f>IF(E276="","",(E276+M276+Q276)/(E276+F276+M276+N276+Q276+R276)+T276)</f>
        <v>0.3448275862068966</v>
      </c>
      <c r="W276" s="566"/>
      <c r="X276" s="565">
        <f>IF(V276="","",RANK(V276,V275:W278))</f>
        <v>4</v>
      </c>
      <c r="Y276" s="566"/>
      <c r="Z276" s="523"/>
      <c r="AA276" s="70"/>
      <c r="AB276" s="70"/>
      <c r="AE276" s="67"/>
      <c r="AF276" s="137"/>
      <c r="AG276" s="70"/>
      <c r="AH276" s="70"/>
      <c r="AI276" s="70"/>
      <c r="AJ276" s="70"/>
      <c r="AK276" s="70"/>
      <c r="AL276" s="70"/>
      <c r="AM276" s="70"/>
      <c r="AN276" s="70"/>
    </row>
    <row r="277" spans="1:40" s="71" customFormat="1" ht="21" customHeight="1">
      <c r="A277" s="81">
        <v>3</v>
      </c>
      <c r="B277" s="85" t="s">
        <v>490</v>
      </c>
      <c r="C277" s="85" t="s">
        <v>296</v>
      </c>
      <c r="D277" s="138" t="str">
        <f>IF(L275="","",IF(L275="○","●","○"))</f>
        <v>●</v>
      </c>
      <c r="E277" s="87">
        <f>IF(N275="","",N275)</f>
        <v>1</v>
      </c>
      <c r="F277" s="88">
        <f>IF(M275="","",M275)</f>
        <v>6</v>
      </c>
      <c r="G277" s="101">
        <f>IF(O275="","",O275)</f>
      </c>
      <c r="H277" s="140" t="str">
        <f>IF(L276="","",IF(L276="○","●","○"))</f>
        <v>○</v>
      </c>
      <c r="I277" s="87">
        <f>IF(N276="","",N276)</f>
        <v>6</v>
      </c>
      <c r="J277" s="88">
        <f>IF(M276="","",M276)</f>
        <v>4</v>
      </c>
      <c r="K277" s="89">
        <f>IF(O276="","",O276)</f>
      </c>
      <c r="L277" s="559"/>
      <c r="M277" s="560"/>
      <c r="N277" s="560"/>
      <c r="O277" s="561"/>
      <c r="P277" s="131" t="str">
        <f>IF(Q277="","",IF(Q277&gt;R277,"○","●"))</f>
        <v>○</v>
      </c>
      <c r="Q277" s="87">
        <v>6</v>
      </c>
      <c r="R277" s="88">
        <v>3</v>
      </c>
      <c r="S277" s="89"/>
      <c r="T277" s="132">
        <f>IF(D277="","",COUNTIF(D277:S277,"○"))</f>
        <v>2</v>
      </c>
      <c r="U277" s="133">
        <f>IF(D277="","",COUNTIF(D277:S277,"●"))</f>
        <v>1</v>
      </c>
      <c r="V277" s="565">
        <f>IF(E277="","",(E277+I277+Q277)/(E277+F277+I277+J277+Q277+R277)+T277)</f>
        <v>2.5</v>
      </c>
      <c r="W277" s="566"/>
      <c r="X277" s="565">
        <f>IF(V277="","",RANK(V277,V275:W278))</f>
        <v>2</v>
      </c>
      <c r="Y277" s="566"/>
      <c r="Z277" s="524"/>
      <c r="AA277" s="70"/>
      <c r="AB277" s="70"/>
      <c r="AE277" s="67"/>
      <c r="AF277" s="137"/>
      <c r="AG277" s="70"/>
      <c r="AH277" s="70"/>
      <c r="AI277" s="70"/>
      <c r="AJ277" s="70"/>
      <c r="AK277" s="70"/>
      <c r="AL277" s="70"/>
      <c r="AM277" s="70"/>
      <c r="AN277" s="70"/>
    </row>
    <row r="278" spans="1:40" s="71" customFormat="1" ht="21" customHeight="1" thickBot="1">
      <c r="A278" s="103">
        <v>4</v>
      </c>
      <c r="B278" s="104" t="s">
        <v>491</v>
      </c>
      <c r="C278" s="105" t="s">
        <v>306</v>
      </c>
      <c r="D278" s="251" t="str">
        <f>IF(P275="","",IF(P275="○","●","○"))</f>
        <v>●</v>
      </c>
      <c r="E278" s="252">
        <f>IF(R275="","",R275)</f>
        <v>0</v>
      </c>
      <c r="F278" s="204">
        <f>IF(Q275="","",Q275)</f>
        <v>6</v>
      </c>
      <c r="G278" s="205">
        <f>IF(S275="","",S275)</f>
      </c>
      <c r="H278" s="203" t="str">
        <f>IF(P276="","",IF(P276="○","●","○"))</f>
        <v>○</v>
      </c>
      <c r="I278" s="252">
        <f>IF(R276="","",R276)</f>
        <v>7</v>
      </c>
      <c r="J278" s="204">
        <f>IF(Q276="","",Q276)</f>
        <v>5</v>
      </c>
      <c r="K278" s="101">
        <f>IF(S276="","",S276)</f>
      </c>
      <c r="L278" s="140" t="str">
        <f>IF(P277="","",IF(P277="○","●","○"))</f>
        <v>●</v>
      </c>
      <c r="M278" s="87">
        <f>IF(R277="","",R277)</f>
        <v>3</v>
      </c>
      <c r="N278" s="88">
        <f>IF(Q277="","",Q277)</f>
        <v>6</v>
      </c>
      <c r="O278" s="101">
        <f>IF(S277="","",S277)</f>
      </c>
      <c r="P278" s="559"/>
      <c r="Q278" s="560"/>
      <c r="R278" s="560"/>
      <c r="S278" s="561"/>
      <c r="T278" s="83">
        <f>IF(D278="","",COUNTIF(D278:S278,"○"))</f>
        <v>1</v>
      </c>
      <c r="U278" s="84">
        <f>IF(D278="","",COUNTIF(D278:S278,"●"))</f>
        <v>2</v>
      </c>
      <c r="V278" s="563">
        <f>IF(E278="","",(E278+I278+M278)/(E278+F278+I278+J278+M278+N278)+T278)</f>
        <v>1.3703703703703702</v>
      </c>
      <c r="W278" s="564"/>
      <c r="X278" s="563">
        <f>IF(V278="","",RANK(V278,V275:W278))</f>
        <v>3</v>
      </c>
      <c r="Y278" s="564"/>
      <c r="Z278" s="524"/>
      <c r="AA278" s="70">
        <v>6</v>
      </c>
      <c r="AB278" s="70"/>
      <c r="AE278" s="67"/>
      <c r="AF278" s="137"/>
      <c r="AG278" s="70"/>
      <c r="AH278" s="70"/>
      <c r="AI278" s="70"/>
      <c r="AJ278" s="70"/>
      <c r="AK278" s="70"/>
      <c r="AL278" s="70"/>
      <c r="AM278" s="70"/>
      <c r="AN278" s="70"/>
    </row>
    <row r="279" spans="1:40" s="71" customFormat="1" ht="21" customHeight="1" thickTop="1">
      <c r="A279" s="121"/>
      <c r="B279" s="538" t="s">
        <v>195</v>
      </c>
      <c r="C279" s="539"/>
      <c r="D279" s="646" t="s">
        <v>492</v>
      </c>
      <c r="E279" s="647"/>
      <c r="F279" s="647"/>
      <c r="G279" s="648"/>
      <c r="H279" s="682" t="s">
        <v>493</v>
      </c>
      <c r="I279" s="647"/>
      <c r="J279" s="647"/>
      <c r="K279" s="648"/>
      <c r="L279" s="682" t="s">
        <v>494</v>
      </c>
      <c r="M279" s="647"/>
      <c r="N279" s="647"/>
      <c r="O279" s="648"/>
      <c r="P279" s="683" t="s">
        <v>158</v>
      </c>
      <c r="Q279" s="684"/>
      <c r="R279" s="683" t="s">
        <v>159</v>
      </c>
      <c r="S279" s="684"/>
      <c r="T279" s="683" t="s">
        <v>160</v>
      </c>
      <c r="U279" s="684"/>
      <c r="V279" s="70"/>
      <c r="W279" s="427"/>
      <c r="X279" s="70"/>
      <c r="Y279" s="176"/>
      <c r="Z279" s="117"/>
      <c r="AA279" s="296">
        <v>3</v>
      </c>
      <c r="AB279" s="346"/>
      <c r="AE279" s="67"/>
      <c r="AF279" s="137"/>
      <c r="AG279" s="70"/>
      <c r="AH279" s="70"/>
      <c r="AI279" s="70"/>
      <c r="AJ279" s="70"/>
      <c r="AK279" s="70"/>
      <c r="AL279" s="70"/>
      <c r="AM279" s="70"/>
      <c r="AN279" s="70"/>
    </row>
    <row r="280" spans="1:40" s="71" customFormat="1" ht="21" customHeight="1">
      <c r="A280" s="81">
        <v>5</v>
      </c>
      <c r="B280" s="85" t="s">
        <v>495</v>
      </c>
      <c r="C280" s="85" t="s">
        <v>496</v>
      </c>
      <c r="D280" s="554"/>
      <c r="E280" s="560"/>
      <c r="F280" s="560"/>
      <c r="G280" s="561"/>
      <c r="H280" s="86" t="str">
        <f>IF(I280="","",IF(I280&gt;J280,"○","●"))</f>
        <v>●</v>
      </c>
      <c r="I280" s="87">
        <v>4</v>
      </c>
      <c r="J280" s="88">
        <v>6</v>
      </c>
      <c r="K280" s="89"/>
      <c r="L280" s="86" t="str">
        <f>IF(M280="","",IF(M280&gt;N280,"○","●"))</f>
        <v>○</v>
      </c>
      <c r="M280" s="90">
        <v>6</v>
      </c>
      <c r="N280" s="91">
        <v>1</v>
      </c>
      <c r="O280" s="89"/>
      <c r="P280" s="92">
        <f>IF(H280="","",COUNTIF(D280:O280,"○"))</f>
        <v>1</v>
      </c>
      <c r="Q280" s="82">
        <f>IF(H280="","",COUNTIF(D280:O280,"●"))</f>
        <v>1</v>
      </c>
      <c r="R280" s="571">
        <f>IF(I280="","",(I280+M280)/(I280+J280+M280+N280)+P280)</f>
        <v>1.5882352941176472</v>
      </c>
      <c r="S280" s="555"/>
      <c r="T280" s="570">
        <f>IF(R280="","",RANK(R280,R280:S282))</f>
        <v>2</v>
      </c>
      <c r="U280" s="570"/>
      <c r="V280" s="67" t="s">
        <v>1278</v>
      </c>
      <c r="W280" s="427"/>
      <c r="X280" s="70"/>
      <c r="Y280" s="176"/>
      <c r="Z280" s="117"/>
      <c r="AA280" s="70"/>
      <c r="AB280" s="302"/>
      <c r="AE280" s="67"/>
      <c r="AF280" s="70"/>
      <c r="AG280" s="70"/>
      <c r="AH280" s="70"/>
      <c r="AI280" s="70"/>
      <c r="AJ280" s="70"/>
      <c r="AK280" s="70"/>
      <c r="AL280" s="70"/>
      <c r="AM280" s="70"/>
      <c r="AN280" s="70"/>
    </row>
    <row r="281" spans="1:40" s="71" customFormat="1" ht="21" customHeight="1">
      <c r="A281" s="81">
        <v>6</v>
      </c>
      <c r="B281" s="85" t="s">
        <v>1278</v>
      </c>
      <c r="C281" s="85" t="s">
        <v>329</v>
      </c>
      <c r="D281" s="97" t="str">
        <f>IF(H280="","",IF(H280="○","●","○"))</f>
        <v>○</v>
      </c>
      <c r="E281" s="98">
        <f>IF(J280="","",J280)</f>
        <v>6</v>
      </c>
      <c r="F281" s="99">
        <f>IF(I280="","",I280)</f>
        <v>4</v>
      </c>
      <c r="G281" s="99">
        <f>IF(K280="","",K280)</f>
      </c>
      <c r="H281" s="559"/>
      <c r="I281" s="560"/>
      <c r="J281" s="560"/>
      <c r="K281" s="561"/>
      <c r="L281" s="100" t="str">
        <f>IF(M281="","",IF(M281&gt;N281,"○","●"))</f>
        <v>○</v>
      </c>
      <c r="M281" s="87">
        <v>6</v>
      </c>
      <c r="N281" s="88">
        <v>0</v>
      </c>
      <c r="O281" s="101"/>
      <c r="P281" s="92">
        <f>IF(D281="","",COUNTIF(D281:O281,"○"))</f>
        <v>2</v>
      </c>
      <c r="Q281" s="82">
        <f>IF(D281="","",COUNTIF(D281:O281,"●"))</f>
        <v>0</v>
      </c>
      <c r="R281" s="571">
        <f>IF(E281="","",(E281+M281)/(E281+F281+M281+N281)+P281)</f>
        <v>2.75</v>
      </c>
      <c r="S281" s="555"/>
      <c r="T281" s="570">
        <f>IF(R281="","",RANK(R281,R280:S282))</f>
        <v>1</v>
      </c>
      <c r="U281" s="570"/>
      <c r="V281" s="182"/>
      <c r="W281" s="462"/>
      <c r="X281" s="116"/>
      <c r="Y281" s="176"/>
      <c r="Z281" s="117"/>
      <c r="AA281" s="70"/>
      <c r="AB281" s="302"/>
      <c r="AE281" s="67"/>
      <c r="AF281" s="137"/>
      <c r="AG281" s="70"/>
      <c r="AH281" s="70"/>
      <c r="AI281" s="70"/>
      <c r="AJ281" s="70"/>
      <c r="AK281" s="70"/>
      <c r="AL281" s="70"/>
      <c r="AN281" s="70"/>
    </row>
    <row r="282" spans="1:40" s="71" customFormat="1" ht="21" customHeight="1" thickBot="1">
      <c r="A282" s="103">
        <v>7</v>
      </c>
      <c r="B282" s="104" t="s">
        <v>498</v>
      </c>
      <c r="C282" s="105" t="s">
        <v>393</v>
      </c>
      <c r="D282" s="97" t="str">
        <f>IF(L280="","",IF(L280="○","●","○"))</f>
        <v>●</v>
      </c>
      <c r="E282" s="98">
        <f>IF(N280="","",N280)</f>
        <v>1</v>
      </c>
      <c r="F282" s="99">
        <f>IF(M280="","",M280)</f>
        <v>6</v>
      </c>
      <c r="G282" s="99">
        <f>IF(O280="","",O280)</f>
      </c>
      <c r="H282" s="100" t="str">
        <f>IF(L281="","",IF(L281="○","●","○"))</f>
        <v>●</v>
      </c>
      <c r="I282" s="98">
        <f>IF(N281="","",N281)</f>
        <v>0</v>
      </c>
      <c r="J282" s="99">
        <f>IF(M281="","",M281)</f>
        <v>6</v>
      </c>
      <c r="K282" s="99">
        <f>IF(O281="","",O281)</f>
      </c>
      <c r="L282" s="559"/>
      <c r="M282" s="560"/>
      <c r="N282" s="560"/>
      <c r="O282" s="561"/>
      <c r="P282" s="92">
        <f>IF(D282="","",COUNTIF(D282:O282,"○"))</f>
        <v>0</v>
      </c>
      <c r="Q282" s="82">
        <f>IF(D282="","",COUNTIF(D282:O282,"●"))</f>
        <v>2</v>
      </c>
      <c r="R282" s="571">
        <f>IF(E282="","",(E282+I282)/(E282+F282+I282+J282)+P282)</f>
        <v>0.07692307692307693</v>
      </c>
      <c r="S282" s="555"/>
      <c r="T282" s="570">
        <f>IF(R282="","",RANK(R282,R280:S282))</f>
        <v>3</v>
      </c>
      <c r="U282" s="570"/>
      <c r="V282" s="70"/>
      <c r="W282" s="427"/>
      <c r="X282" s="117"/>
      <c r="Y282" s="178">
        <v>2</v>
      </c>
      <c r="Z282" s="117"/>
      <c r="AA282" s="70"/>
      <c r="AB282" s="302"/>
      <c r="AE282" s="70"/>
      <c r="AF282" s="137"/>
      <c r="AG282" s="70"/>
      <c r="AH282" s="70"/>
      <c r="AI282" s="70"/>
      <c r="AJ282" s="70"/>
      <c r="AK282" s="70"/>
      <c r="AL282" s="70"/>
      <c r="AN282" s="70"/>
    </row>
    <row r="283" spans="1:40" s="71" customFormat="1" ht="21" customHeight="1" thickTop="1">
      <c r="A283" s="121"/>
      <c r="B283" s="538" t="s">
        <v>196</v>
      </c>
      <c r="C283" s="539"/>
      <c r="D283" s="646" t="s">
        <v>499</v>
      </c>
      <c r="E283" s="647"/>
      <c r="F283" s="647"/>
      <c r="G283" s="648"/>
      <c r="H283" s="682" t="s">
        <v>278</v>
      </c>
      <c r="I283" s="647"/>
      <c r="J283" s="647"/>
      <c r="K283" s="648"/>
      <c r="L283" s="682" t="s">
        <v>294</v>
      </c>
      <c r="M283" s="647"/>
      <c r="N283" s="647"/>
      <c r="O283" s="648"/>
      <c r="P283" s="683" t="s">
        <v>158</v>
      </c>
      <c r="Q283" s="684"/>
      <c r="R283" s="683" t="s">
        <v>159</v>
      </c>
      <c r="S283" s="684"/>
      <c r="T283" s="683" t="s">
        <v>160</v>
      </c>
      <c r="U283" s="755"/>
      <c r="V283" s="102"/>
      <c r="W283" s="427"/>
      <c r="X283" s="70"/>
      <c r="Y283" s="518">
        <v>6</v>
      </c>
      <c r="Z283" s="296"/>
      <c r="AA283" s="70"/>
      <c r="AB283" s="302"/>
      <c r="AE283" s="70"/>
      <c r="AF283" s="95"/>
      <c r="AG283" s="95"/>
      <c r="AH283" s="95"/>
      <c r="AI283" s="70"/>
      <c r="AJ283" s="95"/>
      <c r="AK283" s="95"/>
      <c r="AL283" s="95"/>
      <c r="AN283" s="70"/>
    </row>
    <row r="284" spans="1:40" s="71" customFormat="1" ht="21" customHeight="1" thickBot="1">
      <c r="A284" s="81">
        <v>8</v>
      </c>
      <c r="B284" s="85" t="s">
        <v>500</v>
      </c>
      <c r="C284" s="85" t="s">
        <v>501</v>
      </c>
      <c r="D284" s="554"/>
      <c r="E284" s="560"/>
      <c r="F284" s="560"/>
      <c r="G284" s="561"/>
      <c r="H284" s="86" t="str">
        <f>IF(I284="","",IF(I284&gt;J284,"○","●"))</f>
        <v>○</v>
      </c>
      <c r="I284" s="87">
        <v>6</v>
      </c>
      <c r="J284" s="88">
        <v>1</v>
      </c>
      <c r="K284" s="89"/>
      <c r="L284" s="86" t="str">
        <f>IF(M284="","",IF(M284&gt;N284,"○","●"))</f>
        <v>●</v>
      </c>
      <c r="M284" s="90">
        <v>1</v>
      </c>
      <c r="N284" s="91">
        <v>6</v>
      </c>
      <c r="O284" s="89"/>
      <c r="P284" s="92">
        <f>IF(H284="","",COUNTIF(D284:O284,"○"))</f>
        <v>1</v>
      </c>
      <c r="Q284" s="82">
        <f>IF(H284="","",COUNTIF(D284:O284,"●"))</f>
        <v>1</v>
      </c>
      <c r="R284" s="571">
        <f>IF(I284="","",(I284+M284)/(I284+J284+M284+N284)+P284)</f>
        <v>1.5</v>
      </c>
      <c r="S284" s="555"/>
      <c r="T284" s="570">
        <f>IF(R284="","",RANK(R284,R284:S286))</f>
        <v>2</v>
      </c>
      <c r="U284" s="563"/>
      <c r="V284" s="292"/>
      <c r="W284" s="461"/>
      <c r="X284" s="290"/>
      <c r="Y284" s="526"/>
      <c r="Z284" s="70"/>
      <c r="AA284" s="70"/>
      <c r="AB284" s="302"/>
      <c r="AC284" s="70">
        <v>6</v>
      </c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</row>
    <row r="285" spans="1:40" s="71" customFormat="1" ht="21" customHeight="1" thickTop="1">
      <c r="A285" s="81">
        <v>9</v>
      </c>
      <c r="B285" s="85" t="s">
        <v>502</v>
      </c>
      <c r="C285" s="85" t="s">
        <v>283</v>
      </c>
      <c r="D285" s="97" t="str">
        <f>IF(H284="","",IF(H284="○","●","○"))</f>
        <v>●</v>
      </c>
      <c r="E285" s="98">
        <f>IF(J284="","",J284)</f>
        <v>1</v>
      </c>
      <c r="F285" s="99">
        <f>IF(I284="","",I284)</f>
        <v>6</v>
      </c>
      <c r="G285" s="99">
        <f>IF(K284="","",K284)</f>
      </c>
      <c r="H285" s="559"/>
      <c r="I285" s="560"/>
      <c r="J285" s="560"/>
      <c r="K285" s="561"/>
      <c r="L285" s="100" t="str">
        <f>IF(M285="","",IF(M285&gt;N285,"○","●"))</f>
        <v>●</v>
      </c>
      <c r="M285" s="87">
        <v>0</v>
      </c>
      <c r="N285" s="88">
        <v>6</v>
      </c>
      <c r="O285" s="101"/>
      <c r="P285" s="92">
        <f>IF(D285="","",COUNTIF(D285:O285,"○"))</f>
        <v>0</v>
      </c>
      <c r="Q285" s="82">
        <f>IF(D285="","",COUNTIF(D285:O285,"●"))</f>
        <v>2</v>
      </c>
      <c r="R285" s="571">
        <f>IF(E285="","",(E285+M285)/(E285+F285+M285+N285)+P285)</f>
        <v>0.07692307692307693</v>
      </c>
      <c r="S285" s="555"/>
      <c r="T285" s="570">
        <f>IF(R285="","",RANK(R285,R284:S286))</f>
        <v>3</v>
      </c>
      <c r="U285" s="570"/>
      <c r="V285" s="67" t="s">
        <v>1279</v>
      </c>
      <c r="W285" s="427"/>
      <c r="X285" s="70"/>
      <c r="Y285" s="176"/>
      <c r="Z285" s="70"/>
      <c r="AA285" s="70"/>
      <c r="AB285" s="70"/>
      <c r="AC285" s="525">
        <v>3</v>
      </c>
      <c r="AD285" s="304"/>
      <c r="AE285" s="137"/>
      <c r="AF285" s="67"/>
      <c r="AG285" s="70"/>
      <c r="AH285" s="70"/>
      <c r="AI285" s="70"/>
      <c r="AJ285" s="70"/>
      <c r="AK285" s="70"/>
      <c r="AL285" s="70"/>
      <c r="AM285" s="70"/>
      <c r="AN285" s="70"/>
    </row>
    <row r="286" spans="1:40" s="71" customFormat="1" ht="21" customHeight="1" thickBot="1">
      <c r="A286" s="103">
        <v>10</v>
      </c>
      <c r="B286" s="104" t="s">
        <v>1279</v>
      </c>
      <c r="C286" s="105" t="s">
        <v>299</v>
      </c>
      <c r="D286" s="97" t="str">
        <f>IF(L284="","",IF(L284="○","●","○"))</f>
        <v>○</v>
      </c>
      <c r="E286" s="98">
        <f>IF(N284="","",N284)</f>
        <v>6</v>
      </c>
      <c r="F286" s="99">
        <f>IF(M284="","",M284)</f>
        <v>1</v>
      </c>
      <c r="G286" s="99">
        <f>IF(O284="","",O284)</f>
      </c>
      <c r="H286" s="100" t="str">
        <f>IF(L285="","",IF(L285="○","●","○"))</f>
        <v>○</v>
      </c>
      <c r="I286" s="98">
        <f>IF(N285="","",N285)</f>
        <v>6</v>
      </c>
      <c r="J286" s="99">
        <f>IF(M285="","",M285)</f>
        <v>0</v>
      </c>
      <c r="K286" s="99">
        <f>IF(O285="","",O285)</f>
      </c>
      <c r="L286" s="559"/>
      <c r="M286" s="560"/>
      <c r="N286" s="560"/>
      <c r="O286" s="561"/>
      <c r="P286" s="92">
        <f>IF(D286="","",COUNTIF(D286:O286,"○"))</f>
        <v>2</v>
      </c>
      <c r="Q286" s="82">
        <f>IF(D286="","",COUNTIF(D286:O286,"●"))</f>
        <v>0</v>
      </c>
      <c r="R286" s="571">
        <f>IF(E286="","",(E286+I286)/(E286+F286+I286+J286)+P286)</f>
        <v>2.9230769230769234</v>
      </c>
      <c r="S286" s="555"/>
      <c r="T286" s="570">
        <f>IF(R286="","",RANK(R286,R284:S286))</f>
        <v>1</v>
      </c>
      <c r="U286" s="570"/>
      <c r="V286" s="70"/>
      <c r="W286" s="427"/>
      <c r="X286" s="70"/>
      <c r="Y286" s="176"/>
      <c r="Z286" s="70"/>
      <c r="AA286" s="70"/>
      <c r="AB286" s="70"/>
      <c r="AC286" s="112"/>
      <c r="AD286" s="291"/>
      <c r="AE286" s="137"/>
      <c r="AF286" s="70"/>
      <c r="AG286" s="70"/>
      <c r="AH286" s="70"/>
      <c r="AI286" s="70"/>
      <c r="AJ286" s="70"/>
      <c r="AK286" s="70"/>
      <c r="AL286" s="70"/>
      <c r="AM286" s="70"/>
      <c r="AN286" s="70"/>
    </row>
    <row r="287" spans="1:39" s="71" customFormat="1" ht="21" customHeight="1" thickTop="1">
      <c r="A287" s="121"/>
      <c r="B287" s="538" t="s">
        <v>205</v>
      </c>
      <c r="C287" s="539"/>
      <c r="D287" s="646" t="s">
        <v>504</v>
      </c>
      <c r="E287" s="647"/>
      <c r="F287" s="647"/>
      <c r="G287" s="648"/>
      <c r="H287" s="682" t="s">
        <v>425</v>
      </c>
      <c r="I287" s="647"/>
      <c r="J287" s="647"/>
      <c r="K287" s="648"/>
      <c r="L287" s="682" t="s">
        <v>418</v>
      </c>
      <c r="M287" s="647"/>
      <c r="N287" s="647"/>
      <c r="O287" s="648"/>
      <c r="P287" s="683" t="s">
        <v>158</v>
      </c>
      <c r="Q287" s="684"/>
      <c r="R287" s="683" t="s">
        <v>159</v>
      </c>
      <c r="S287" s="684"/>
      <c r="T287" s="683" t="s">
        <v>160</v>
      </c>
      <c r="U287" s="684"/>
      <c r="V287" s="70"/>
      <c r="W287" s="427"/>
      <c r="X287" s="70"/>
      <c r="Y287" s="176"/>
      <c r="Z287" s="70"/>
      <c r="AA287" s="70"/>
      <c r="AB287" s="70"/>
      <c r="AC287" s="102"/>
      <c r="AD287" s="291"/>
      <c r="AE287" s="70"/>
      <c r="AM287" s="70"/>
    </row>
    <row r="288" spans="1:40" s="71" customFormat="1" ht="21" customHeight="1">
      <c r="A288" s="81">
        <v>11</v>
      </c>
      <c r="B288" s="85" t="s">
        <v>505</v>
      </c>
      <c r="C288" s="85" t="s">
        <v>393</v>
      </c>
      <c r="D288" s="554"/>
      <c r="E288" s="560"/>
      <c r="F288" s="560"/>
      <c r="G288" s="561"/>
      <c r="H288" s="86" t="str">
        <f>IF(I288="","",IF(I288&gt;J288,"○","●"))</f>
        <v>●</v>
      </c>
      <c r="I288" s="87">
        <v>4</v>
      </c>
      <c r="J288" s="88">
        <v>6</v>
      </c>
      <c r="K288" s="89"/>
      <c r="L288" s="86" t="str">
        <f>IF(M288="","",IF(M288&gt;N288,"○","●"))</f>
        <v>●</v>
      </c>
      <c r="M288" s="90">
        <v>5</v>
      </c>
      <c r="N288" s="91">
        <v>7</v>
      </c>
      <c r="O288" s="89"/>
      <c r="P288" s="92">
        <f>IF(H288="","",COUNTIF(D288:O288,"○"))</f>
        <v>0</v>
      </c>
      <c r="Q288" s="82">
        <f>IF(H288="","",COUNTIF(D288:O288,"●"))</f>
        <v>2</v>
      </c>
      <c r="R288" s="571">
        <f>IF(I288="","",(I288+M288)/(I288+J288+M288+N288)+P288)</f>
        <v>0.4090909090909091</v>
      </c>
      <c r="S288" s="555"/>
      <c r="T288" s="570">
        <f>IF(R288="","",RANK(R288,R288:S290))</f>
        <v>3</v>
      </c>
      <c r="U288" s="570"/>
      <c r="V288" s="70"/>
      <c r="W288" s="467" t="s">
        <v>1281</v>
      </c>
      <c r="X288" s="70"/>
      <c r="Y288" s="176"/>
      <c r="Z288" s="70"/>
      <c r="AA288" s="70"/>
      <c r="AB288" s="70"/>
      <c r="AC288" s="112"/>
      <c r="AD288" s="291"/>
      <c r="AE288" s="137"/>
      <c r="AF288" s="70"/>
      <c r="AG288" s="70"/>
      <c r="AH288" s="70"/>
      <c r="AI288" s="70"/>
      <c r="AJ288" s="70"/>
      <c r="AK288" s="70"/>
      <c r="AL288" s="70"/>
      <c r="AM288" s="70"/>
      <c r="AN288" s="70"/>
    </row>
    <row r="289" spans="1:40" s="71" customFormat="1" ht="21" customHeight="1">
      <c r="A289" s="81">
        <v>12</v>
      </c>
      <c r="B289" s="85" t="s">
        <v>1280</v>
      </c>
      <c r="C289" s="85" t="s">
        <v>289</v>
      </c>
      <c r="D289" s="97" t="str">
        <f>IF(H288="","",IF(H288="○","●","○"))</f>
        <v>○</v>
      </c>
      <c r="E289" s="98">
        <f>IF(J288="","",J288)</f>
        <v>6</v>
      </c>
      <c r="F289" s="99">
        <f>IF(I288="","",I288)</f>
        <v>4</v>
      </c>
      <c r="G289" s="99">
        <f>IF(K288="","",K288)</f>
      </c>
      <c r="H289" s="559"/>
      <c r="I289" s="560"/>
      <c r="J289" s="560"/>
      <c r="K289" s="561"/>
      <c r="L289" s="100" t="str">
        <f>IF(M289="","",IF(M289&gt;N289,"○","●"))</f>
        <v>○</v>
      </c>
      <c r="M289" s="87">
        <v>6</v>
      </c>
      <c r="N289" s="88">
        <v>2</v>
      </c>
      <c r="O289" s="101"/>
      <c r="P289" s="92">
        <f>IF(D289="","",COUNTIF(D289:O289,"○"))</f>
        <v>2</v>
      </c>
      <c r="Q289" s="82">
        <f>IF(D289="","",COUNTIF(D289:O289,"●"))</f>
        <v>0</v>
      </c>
      <c r="R289" s="571">
        <f>IF(E289="","",(E289+M289)/(E289+F289+M289+N289)+P289)</f>
        <v>2.6666666666666665</v>
      </c>
      <c r="S289" s="555"/>
      <c r="T289" s="570">
        <f>IF(R289="","",RANK(R289,R288:S290))</f>
        <v>1</v>
      </c>
      <c r="U289" s="570"/>
      <c r="V289" s="182"/>
      <c r="W289" s="462"/>
      <c r="X289" s="182"/>
      <c r="Y289" s="222"/>
      <c r="Z289" s="116"/>
      <c r="AA289" s="70"/>
      <c r="AB289" s="67"/>
      <c r="AC289" s="112"/>
      <c r="AD289" s="291"/>
      <c r="AE289" s="137"/>
      <c r="AF289" s="95"/>
      <c r="AG289" s="95"/>
      <c r="AH289" s="70"/>
      <c r="AI289" s="70"/>
      <c r="AJ289" s="70"/>
      <c r="AK289" s="70"/>
      <c r="AL289" s="70"/>
      <c r="AM289" s="70"/>
      <c r="AN289" s="70"/>
    </row>
    <row r="290" spans="1:40" s="71" customFormat="1" ht="21" customHeight="1" thickBot="1">
      <c r="A290" s="103">
        <v>13</v>
      </c>
      <c r="B290" s="104" t="s">
        <v>507</v>
      </c>
      <c r="C290" s="105" t="s">
        <v>423</v>
      </c>
      <c r="D290" s="97" t="str">
        <f>IF(L288="","",IF(L288="○","●","○"))</f>
        <v>○</v>
      </c>
      <c r="E290" s="98">
        <f>IF(N288="","",N288)</f>
        <v>7</v>
      </c>
      <c r="F290" s="99">
        <f>IF(M288="","",M288)</f>
        <v>5</v>
      </c>
      <c r="G290" s="99">
        <f>IF(O288="","",O288)</f>
      </c>
      <c r="H290" s="100" t="str">
        <f>IF(L289="","",IF(L289="○","●","○"))</f>
        <v>●</v>
      </c>
      <c r="I290" s="98">
        <f>IF(N289="","",N289)</f>
        <v>2</v>
      </c>
      <c r="J290" s="99">
        <f>IF(M289="","",M289)</f>
        <v>6</v>
      </c>
      <c r="K290" s="99">
        <f>IF(O289="","",O289)</f>
      </c>
      <c r="L290" s="559"/>
      <c r="M290" s="560"/>
      <c r="N290" s="560"/>
      <c r="O290" s="561"/>
      <c r="P290" s="92">
        <f>IF(D290="","",COUNTIF(D290:O290,"○"))</f>
        <v>1</v>
      </c>
      <c r="Q290" s="82">
        <f>IF(D290="","",COUNTIF(D290:O290,"●"))</f>
        <v>1</v>
      </c>
      <c r="R290" s="571">
        <f>IF(E290="","",(E290+I290)/(E290+F290+I290+J290)+P290)</f>
        <v>1.45</v>
      </c>
      <c r="S290" s="555"/>
      <c r="T290" s="570">
        <f>IF(R290="","",RANK(R290,R288:S290))</f>
        <v>2</v>
      </c>
      <c r="U290" s="570"/>
      <c r="V290" s="70"/>
      <c r="W290" s="427"/>
      <c r="X290" s="70"/>
      <c r="Y290" s="176"/>
      <c r="Z290" s="117"/>
      <c r="AA290" s="102">
        <v>0</v>
      </c>
      <c r="AB290" s="67"/>
      <c r="AC290" s="112"/>
      <c r="AD290" s="291"/>
      <c r="AE290" s="137"/>
      <c r="AF290" s="95"/>
      <c r="AG290" s="95"/>
      <c r="AH290" s="70"/>
      <c r="AI290" s="70"/>
      <c r="AJ290" s="70"/>
      <c r="AK290" s="70"/>
      <c r="AL290" s="70"/>
      <c r="AM290" s="70"/>
      <c r="AN290" s="70"/>
    </row>
    <row r="291" spans="1:40" s="71" customFormat="1" ht="21" customHeight="1" thickTop="1">
      <c r="A291" s="121"/>
      <c r="B291" s="538" t="s">
        <v>206</v>
      </c>
      <c r="C291" s="539"/>
      <c r="D291" s="646" t="s">
        <v>508</v>
      </c>
      <c r="E291" s="647"/>
      <c r="F291" s="647"/>
      <c r="G291" s="648"/>
      <c r="H291" s="682" t="s">
        <v>509</v>
      </c>
      <c r="I291" s="647"/>
      <c r="J291" s="647"/>
      <c r="K291" s="648"/>
      <c r="L291" s="682" t="s">
        <v>510</v>
      </c>
      <c r="M291" s="647"/>
      <c r="N291" s="647"/>
      <c r="O291" s="648"/>
      <c r="P291" s="683" t="s">
        <v>158</v>
      </c>
      <c r="Q291" s="684"/>
      <c r="R291" s="683" t="s">
        <v>159</v>
      </c>
      <c r="S291" s="684"/>
      <c r="T291" s="683" t="s">
        <v>160</v>
      </c>
      <c r="U291" s="684"/>
      <c r="V291" s="102"/>
      <c r="W291" s="427"/>
      <c r="X291" s="70"/>
      <c r="Y291" s="176"/>
      <c r="Z291" s="302"/>
      <c r="AA291" s="350">
        <v>6</v>
      </c>
      <c r="AB291" s="401"/>
      <c r="AC291" s="67"/>
      <c r="AD291" s="291"/>
      <c r="AE291" s="137"/>
      <c r="AF291" s="95"/>
      <c r="AG291" s="95"/>
      <c r="AH291" s="70"/>
      <c r="AI291" s="70"/>
      <c r="AJ291" s="70"/>
      <c r="AK291" s="70"/>
      <c r="AL291" s="70"/>
      <c r="AM291" s="70"/>
      <c r="AN291" s="70"/>
    </row>
    <row r="292" spans="1:40" s="71" customFormat="1" ht="21" customHeight="1" thickBot="1">
      <c r="A292" s="81">
        <v>14</v>
      </c>
      <c r="B292" s="85" t="s">
        <v>1292</v>
      </c>
      <c r="C292" s="85" t="s">
        <v>1293</v>
      </c>
      <c r="D292" s="554"/>
      <c r="E292" s="560"/>
      <c r="F292" s="560"/>
      <c r="G292" s="561"/>
      <c r="H292" s="86" t="str">
        <f>IF(I292="","",IF(I292&gt;J292,"○","●"))</f>
        <v>○</v>
      </c>
      <c r="I292" s="87">
        <v>6</v>
      </c>
      <c r="J292" s="88">
        <v>0</v>
      </c>
      <c r="K292" s="89"/>
      <c r="L292" s="86" t="str">
        <f>IF(M292="","",IF(M292&gt;N292,"○","●"))</f>
        <v>○</v>
      </c>
      <c r="M292" s="90">
        <v>6</v>
      </c>
      <c r="N292" s="91">
        <v>0</v>
      </c>
      <c r="O292" s="89"/>
      <c r="P292" s="92">
        <f>IF(H292="","",COUNTIF(D292:O292,"○"))</f>
        <v>2</v>
      </c>
      <c r="Q292" s="82">
        <f>IF(H292="","",COUNTIF(D292:O292,"●"))</f>
        <v>0</v>
      </c>
      <c r="R292" s="571">
        <f>IF(I292="","",(I292+M292)/(I292+J292+M292+N292)+P292)</f>
        <v>3</v>
      </c>
      <c r="S292" s="555"/>
      <c r="T292" s="570">
        <f>IF(R292="","",RANK(R292,R292:S294))</f>
        <v>1</v>
      </c>
      <c r="U292" s="570"/>
      <c r="V292" s="292"/>
      <c r="W292" s="461"/>
      <c r="X292" s="290"/>
      <c r="Y292" s="347"/>
      <c r="Z292" s="294"/>
      <c r="AA292" s="70"/>
      <c r="AB292" s="67"/>
      <c r="AC292" s="67"/>
      <c r="AD292" s="291"/>
      <c r="AE292" s="137"/>
      <c r="AF292" s="95"/>
      <c r="AK292" s="70"/>
      <c r="AL292" s="70"/>
      <c r="AM292" s="70"/>
      <c r="AN292" s="70"/>
    </row>
    <row r="293" spans="1:40" s="71" customFormat="1" ht="21" customHeight="1" thickBot="1" thickTop="1">
      <c r="A293" s="81">
        <v>15</v>
      </c>
      <c r="B293" s="85" t="s">
        <v>511</v>
      </c>
      <c r="C293" s="85" t="s">
        <v>273</v>
      </c>
      <c r="D293" s="97" t="str">
        <f>IF(H292="","",IF(H292="○","●","○"))</f>
        <v>●</v>
      </c>
      <c r="E293" s="98">
        <f>IF(J292="","",J292)</f>
        <v>0</v>
      </c>
      <c r="F293" s="99">
        <f>IF(I292="","",I292)</f>
        <v>6</v>
      </c>
      <c r="G293" s="99">
        <f>IF(K292="","",K292)</f>
      </c>
      <c r="H293" s="559"/>
      <c r="I293" s="560"/>
      <c r="J293" s="560"/>
      <c r="K293" s="561"/>
      <c r="L293" s="100" t="str">
        <f>IF(M293="","",IF(M293&gt;N293,"○","●"))</f>
        <v>○</v>
      </c>
      <c r="M293" s="87">
        <v>6</v>
      </c>
      <c r="N293" s="88">
        <v>3</v>
      </c>
      <c r="O293" s="101"/>
      <c r="P293" s="92">
        <f>IF(D293="","",COUNTIF(D293:O293,"○"))</f>
        <v>1</v>
      </c>
      <c r="Q293" s="82">
        <f>IF(D293="","",COUNTIF(D293:O293,"●"))</f>
        <v>1</v>
      </c>
      <c r="R293" s="571">
        <f>IF(E293="","",(E293+M293)/(E293+F293+M293+N293)+P293)</f>
        <v>1.4</v>
      </c>
      <c r="S293" s="555"/>
      <c r="T293" s="570">
        <f>IF(R293="","",RANK(R293,R292:S294))</f>
        <v>2</v>
      </c>
      <c r="U293" s="570"/>
      <c r="V293" s="70"/>
      <c r="W293" s="467" t="s">
        <v>1266</v>
      </c>
      <c r="X293" s="70"/>
      <c r="Y293" s="176"/>
      <c r="Z293" s="70"/>
      <c r="AA293" s="70"/>
      <c r="AB293" s="67"/>
      <c r="AC293" s="67"/>
      <c r="AD293" s="291"/>
      <c r="AE293" s="506">
        <v>6</v>
      </c>
      <c r="AF293" s="387"/>
      <c r="AG293" s="713" t="s">
        <v>1277</v>
      </c>
      <c r="AH293" s="714"/>
      <c r="AI293" s="714"/>
      <c r="AJ293" s="714"/>
      <c r="AK293" s="70"/>
      <c r="AL293" s="70"/>
      <c r="AM293" s="70"/>
      <c r="AN293" s="70"/>
    </row>
    <row r="294" spans="1:40" s="71" customFormat="1" ht="21" customHeight="1" thickBot="1" thickTop="1">
      <c r="A294" s="103">
        <v>16</v>
      </c>
      <c r="B294" s="104" t="s">
        <v>512</v>
      </c>
      <c r="C294" s="105" t="s">
        <v>513</v>
      </c>
      <c r="D294" s="97" t="str">
        <f>IF(L292="","",IF(L292="○","●","○"))</f>
        <v>●</v>
      </c>
      <c r="E294" s="98">
        <f>IF(N292="","",N292)</f>
        <v>0</v>
      </c>
      <c r="F294" s="99">
        <f>IF(M292="","",M292)</f>
        <v>6</v>
      </c>
      <c r="G294" s="99">
        <f>IF(O292="","",O292)</f>
      </c>
      <c r="H294" s="100" t="str">
        <f>IF(L293="","",IF(L293="○","●","○"))</f>
        <v>●</v>
      </c>
      <c r="I294" s="98">
        <f>IF(N293="","",N293)</f>
        <v>3</v>
      </c>
      <c r="J294" s="99">
        <f>IF(M293="","",M293)</f>
        <v>6</v>
      </c>
      <c r="K294" s="99">
        <f>IF(O293="","",O293)</f>
      </c>
      <c r="L294" s="559"/>
      <c r="M294" s="560"/>
      <c r="N294" s="560"/>
      <c r="O294" s="561"/>
      <c r="P294" s="92">
        <f>IF(D294="","",COUNTIF(D294:O294,"○"))</f>
        <v>0</v>
      </c>
      <c r="Q294" s="82">
        <f>IF(D294="","",COUNTIF(D294:O294,"●"))</f>
        <v>2</v>
      </c>
      <c r="R294" s="571">
        <f>IF(E294="","",(E294+I294)/(E294+F294+I294+J294)+P294)</f>
        <v>0.2</v>
      </c>
      <c r="S294" s="555"/>
      <c r="T294" s="570">
        <f>IF(R294="","",RANK(R294,R292:S294))</f>
        <v>3</v>
      </c>
      <c r="U294" s="570"/>
      <c r="V294" s="70"/>
      <c r="W294" s="427"/>
      <c r="X294" s="70"/>
      <c r="Y294" s="176"/>
      <c r="Z294" s="70"/>
      <c r="AA294" s="70"/>
      <c r="AB294" s="67"/>
      <c r="AC294" s="67"/>
      <c r="AD294" s="124"/>
      <c r="AE294" s="137">
        <v>1</v>
      </c>
      <c r="AF294" s="95"/>
      <c r="AG294" s="714"/>
      <c r="AH294" s="714"/>
      <c r="AI294" s="714"/>
      <c r="AJ294" s="714"/>
      <c r="AK294" s="70"/>
      <c r="AL294" s="70"/>
      <c r="AM294" s="70"/>
      <c r="AN294" s="70"/>
    </row>
    <row r="295" spans="1:40" s="71" customFormat="1" ht="21" customHeight="1" thickTop="1">
      <c r="A295" s="121"/>
      <c r="B295" s="538" t="s">
        <v>207</v>
      </c>
      <c r="C295" s="539"/>
      <c r="D295" s="646" t="s">
        <v>294</v>
      </c>
      <c r="E295" s="647"/>
      <c r="F295" s="647"/>
      <c r="G295" s="648"/>
      <c r="H295" s="682" t="s">
        <v>357</v>
      </c>
      <c r="I295" s="647"/>
      <c r="J295" s="647"/>
      <c r="K295" s="648"/>
      <c r="L295" s="682" t="s">
        <v>514</v>
      </c>
      <c r="M295" s="647"/>
      <c r="N295" s="647"/>
      <c r="O295" s="648"/>
      <c r="P295" s="683" t="s">
        <v>158</v>
      </c>
      <c r="Q295" s="684"/>
      <c r="R295" s="683" t="s">
        <v>159</v>
      </c>
      <c r="S295" s="684"/>
      <c r="T295" s="683" t="s">
        <v>160</v>
      </c>
      <c r="U295" s="684"/>
      <c r="V295" s="70"/>
      <c r="W295" s="427"/>
      <c r="X295" s="70"/>
      <c r="Y295" s="176"/>
      <c r="Z295" s="70"/>
      <c r="AA295" s="70"/>
      <c r="AB295" s="67"/>
      <c r="AC295" s="67"/>
      <c r="AD295" s="124"/>
      <c r="AE295" s="137"/>
      <c r="AF295" s="95"/>
      <c r="AG295" s="95"/>
      <c r="AH295" s="70"/>
      <c r="AI295" s="70"/>
      <c r="AJ295" s="70"/>
      <c r="AK295" s="70"/>
      <c r="AL295" s="70"/>
      <c r="AM295" s="70"/>
      <c r="AN295" s="70"/>
    </row>
    <row r="296" spans="1:40" s="71" customFormat="1" ht="21" customHeight="1">
      <c r="A296" s="81">
        <v>17</v>
      </c>
      <c r="B296" s="85" t="s">
        <v>515</v>
      </c>
      <c r="C296" s="85" t="s">
        <v>268</v>
      </c>
      <c r="D296" s="554"/>
      <c r="E296" s="560"/>
      <c r="F296" s="560"/>
      <c r="G296" s="561"/>
      <c r="H296" s="86" t="str">
        <f>IF(I296="","",IF(I296&gt;J296,"○","●"))</f>
        <v>○</v>
      </c>
      <c r="I296" s="87">
        <v>6</v>
      </c>
      <c r="J296" s="88">
        <v>2</v>
      </c>
      <c r="K296" s="89"/>
      <c r="L296" s="86" t="str">
        <f>IF(M296="","",IF(M296&gt;N296,"○","●"))</f>
        <v>●</v>
      </c>
      <c r="M296" s="90">
        <v>4</v>
      </c>
      <c r="N296" s="91">
        <v>6</v>
      </c>
      <c r="O296" s="89"/>
      <c r="P296" s="92">
        <f>IF(H296="","",COUNTIF(D296:O296,"○"))</f>
        <v>1</v>
      </c>
      <c r="Q296" s="82">
        <f>IF(H296="","",COUNTIF(D296:O296,"●"))</f>
        <v>1</v>
      </c>
      <c r="R296" s="571">
        <f>IF(I296="","",(I296+M296)/(I296+J296+M296+N296)+P296)</f>
        <v>1.5555555555555556</v>
      </c>
      <c r="S296" s="555"/>
      <c r="T296" s="570">
        <f>IF(R296="","",RANK(R296,R296:S298))</f>
        <v>2</v>
      </c>
      <c r="U296" s="570"/>
      <c r="V296" s="119"/>
      <c r="W296" s="477" t="s">
        <v>1261</v>
      </c>
      <c r="X296" s="120"/>
      <c r="Y296" s="177"/>
      <c r="Z296" s="120"/>
      <c r="AA296" s="70"/>
      <c r="AB296" s="67"/>
      <c r="AC296" s="67"/>
      <c r="AD296" s="124"/>
      <c r="AE296" s="137"/>
      <c r="AF296" s="95"/>
      <c r="AG296" s="95"/>
      <c r="AH296" s="70"/>
      <c r="AI296" s="70"/>
      <c r="AJ296" s="70"/>
      <c r="AK296" s="70"/>
      <c r="AL296" s="70"/>
      <c r="AM296" s="70"/>
      <c r="AN296" s="70"/>
    </row>
    <row r="297" spans="1:40" s="71" customFormat="1" ht="21" customHeight="1">
      <c r="A297" s="81">
        <v>18</v>
      </c>
      <c r="B297" s="85" t="s">
        <v>516</v>
      </c>
      <c r="C297" s="85" t="s">
        <v>361</v>
      </c>
      <c r="D297" s="97" t="str">
        <f>IF(H296="","",IF(H296="○","●","○"))</f>
        <v>●</v>
      </c>
      <c r="E297" s="98">
        <f>IF(J296="","",J296)</f>
        <v>2</v>
      </c>
      <c r="F297" s="99">
        <f>IF(I296="","",I296)</f>
        <v>6</v>
      </c>
      <c r="G297" s="99">
        <f>IF(K296="","",K296)</f>
      </c>
      <c r="H297" s="559"/>
      <c r="I297" s="560"/>
      <c r="J297" s="560"/>
      <c r="K297" s="561"/>
      <c r="L297" s="100" t="str">
        <f>IF(M297="","",IF(M297&gt;N297,"○","●"))</f>
        <v>●</v>
      </c>
      <c r="M297" s="87">
        <v>1</v>
      </c>
      <c r="N297" s="88">
        <v>6</v>
      </c>
      <c r="O297" s="101"/>
      <c r="P297" s="92">
        <f>IF(D297="","",COUNTIF(D297:O297,"○"))</f>
        <v>0</v>
      </c>
      <c r="Q297" s="82">
        <f>IF(D297="","",COUNTIF(D297:O297,"●"))</f>
        <v>2</v>
      </c>
      <c r="R297" s="571">
        <f>IF(E297="","",(E297+M297)/(E297+F297+M297+N297)+P297)</f>
        <v>0.2</v>
      </c>
      <c r="S297" s="555"/>
      <c r="T297" s="570">
        <f>IF(R297="","",RANK(R297,R296:S298))</f>
        <v>3</v>
      </c>
      <c r="U297" s="570"/>
      <c r="V297" s="70"/>
      <c r="W297" s="427"/>
      <c r="X297" s="70"/>
      <c r="Y297" s="176"/>
      <c r="Z297" s="70"/>
      <c r="AA297" s="102"/>
      <c r="AB297" s="67"/>
      <c r="AC297" s="67"/>
      <c r="AD297" s="124"/>
      <c r="AE297" s="137"/>
      <c r="AF297" s="95"/>
      <c r="AG297" s="95"/>
      <c r="AH297" s="70"/>
      <c r="AI297" s="70"/>
      <c r="AJ297" s="70"/>
      <c r="AK297" s="70"/>
      <c r="AL297" s="70"/>
      <c r="AM297" s="70"/>
      <c r="AN297" s="70"/>
    </row>
    <row r="298" spans="1:40" s="71" customFormat="1" ht="21" customHeight="1" thickBot="1">
      <c r="A298" s="103">
        <v>19</v>
      </c>
      <c r="B298" s="104" t="s">
        <v>1282</v>
      </c>
      <c r="C298" s="105" t="s">
        <v>298</v>
      </c>
      <c r="D298" s="97" t="str">
        <f>IF(L296="","",IF(L296="○","●","○"))</f>
        <v>○</v>
      </c>
      <c r="E298" s="98">
        <f>IF(N296="","",N296)</f>
        <v>6</v>
      </c>
      <c r="F298" s="99">
        <f>IF(M296="","",M296)</f>
        <v>4</v>
      </c>
      <c r="G298" s="99">
        <f>IF(O296="","",O296)</f>
      </c>
      <c r="H298" s="100" t="str">
        <f>IF(L297="","",IF(L297="○","●","○"))</f>
        <v>○</v>
      </c>
      <c r="I298" s="98">
        <f>IF(N297="","",N297)</f>
        <v>6</v>
      </c>
      <c r="J298" s="99">
        <f>IF(M297="","",M297)</f>
        <v>1</v>
      </c>
      <c r="K298" s="99">
        <f>IF(O297="","",O297)</f>
      </c>
      <c r="L298" s="559"/>
      <c r="M298" s="560"/>
      <c r="N298" s="560"/>
      <c r="O298" s="561"/>
      <c r="P298" s="92">
        <f>IF(D298="","",COUNTIF(D298:O298,"○"))</f>
        <v>2</v>
      </c>
      <c r="Q298" s="82">
        <f>IF(D298="","",COUNTIF(D298:O298,"●"))</f>
        <v>0</v>
      </c>
      <c r="R298" s="571">
        <f>IF(E298="","",(E298+I298)/(E298+F298+I298+J298)+P298)</f>
        <v>2.7058823529411766</v>
      </c>
      <c r="S298" s="555"/>
      <c r="T298" s="570">
        <f>IF(R298="","",RANK(R298,R296:S298))</f>
        <v>1</v>
      </c>
      <c r="U298" s="570"/>
      <c r="V298" s="70"/>
      <c r="W298" s="427"/>
      <c r="X298" s="70"/>
      <c r="Y298" s="176"/>
      <c r="Z298" s="70"/>
      <c r="AA298" s="102">
        <v>3</v>
      </c>
      <c r="AB298" s="70"/>
      <c r="AC298" s="67"/>
      <c r="AD298" s="124"/>
      <c r="AE298" s="137"/>
      <c r="AF298" s="95"/>
      <c r="AG298" s="95"/>
      <c r="AH298" s="70"/>
      <c r="AI298" s="70"/>
      <c r="AJ298" s="70"/>
      <c r="AK298" s="70"/>
      <c r="AL298" s="70"/>
      <c r="AM298" s="70"/>
      <c r="AN298" s="70"/>
    </row>
    <row r="299" spans="1:30" s="71" customFormat="1" ht="21" customHeight="1" thickTop="1">
      <c r="A299" s="121"/>
      <c r="B299" s="538" t="s">
        <v>208</v>
      </c>
      <c r="C299" s="539"/>
      <c r="D299" s="646" t="s">
        <v>517</v>
      </c>
      <c r="E299" s="647"/>
      <c r="F299" s="647"/>
      <c r="G299" s="648"/>
      <c r="H299" s="682" t="s">
        <v>518</v>
      </c>
      <c r="I299" s="647"/>
      <c r="J299" s="647"/>
      <c r="K299" s="648"/>
      <c r="L299" s="682" t="s">
        <v>519</v>
      </c>
      <c r="M299" s="647"/>
      <c r="N299" s="647"/>
      <c r="O299" s="648"/>
      <c r="P299" s="683" t="s">
        <v>158</v>
      </c>
      <c r="Q299" s="684"/>
      <c r="R299" s="683" t="s">
        <v>159</v>
      </c>
      <c r="S299" s="684"/>
      <c r="T299" s="683" t="s">
        <v>160</v>
      </c>
      <c r="U299" s="684"/>
      <c r="V299" s="123"/>
      <c r="W299" s="446"/>
      <c r="Z299" s="291"/>
      <c r="AA299" s="286">
        <v>6</v>
      </c>
      <c r="AB299" s="304"/>
      <c r="AD299" s="124"/>
    </row>
    <row r="300" spans="1:30" s="71" customFormat="1" ht="21" customHeight="1" thickBot="1">
      <c r="A300" s="81">
        <v>20</v>
      </c>
      <c r="B300" s="85" t="s">
        <v>1287</v>
      </c>
      <c r="C300" s="85" t="s">
        <v>1288</v>
      </c>
      <c r="D300" s="554"/>
      <c r="E300" s="560"/>
      <c r="F300" s="560"/>
      <c r="G300" s="561"/>
      <c r="H300" s="86" t="str">
        <f>IF(I300="","",IF(I300&gt;J300,"○","●"))</f>
        <v>○</v>
      </c>
      <c r="I300" s="87">
        <v>6</v>
      </c>
      <c r="J300" s="88">
        <v>0</v>
      </c>
      <c r="K300" s="89"/>
      <c r="L300" s="86" t="str">
        <f>IF(M300="","",IF(M300&gt;N300,"○","●"))</f>
        <v>○</v>
      </c>
      <c r="M300" s="90">
        <v>6</v>
      </c>
      <c r="N300" s="91">
        <v>2</v>
      </c>
      <c r="O300" s="89"/>
      <c r="P300" s="92">
        <f>IF(H300="","",COUNTIF(D300:O300,"○"))</f>
        <v>2</v>
      </c>
      <c r="Q300" s="82">
        <f>IF(H300="","",COUNTIF(D300:O300,"●"))</f>
        <v>0</v>
      </c>
      <c r="R300" s="571">
        <f>IF(I300="","",(I300+M300)/(I300+J300+M300+N300)+P300)</f>
        <v>2.857142857142857</v>
      </c>
      <c r="S300" s="555"/>
      <c r="T300" s="570">
        <f>IF(R300="","",RANK(R300,R300:S302))</f>
        <v>1</v>
      </c>
      <c r="U300" s="570"/>
      <c r="V300" s="527"/>
      <c r="W300" s="460"/>
      <c r="X300" s="293"/>
      <c r="Y300" s="293"/>
      <c r="Z300" s="351"/>
      <c r="AB300" s="291"/>
      <c r="AD300" s="124"/>
    </row>
    <row r="301" spans="1:30" s="71" customFormat="1" ht="21" customHeight="1" thickTop="1">
      <c r="A301" s="81">
        <v>21</v>
      </c>
      <c r="B301" s="85" t="s">
        <v>520</v>
      </c>
      <c r="C301" s="85" t="s">
        <v>276</v>
      </c>
      <c r="D301" s="97" t="str">
        <f>IF(H300="","",IF(H300="○","●","○"))</f>
        <v>●</v>
      </c>
      <c r="E301" s="98">
        <f>IF(J300="","",J300)</f>
        <v>0</v>
      </c>
      <c r="F301" s="99">
        <f>IF(I300="","",I300)</f>
        <v>6</v>
      </c>
      <c r="G301" s="99">
        <f>IF(K300="","",K300)</f>
      </c>
      <c r="H301" s="559"/>
      <c r="I301" s="560"/>
      <c r="J301" s="560"/>
      <c r="K301" s="561"/>
      <c r="L301" s="100" t="str">
        <f>IF(M301="","",IF(M301&gt;N301,"○","●"))</f>
        <v>●</v>
      </c>
      <c r="M301" s="87">
        <v>2</v>
      </c>
      <c r="N301" s="88">
        <v>6</v>
      </c>
      <c r="O301" s="101"/>
      <c r="P301" s="92">
        <f>IF(D301="","",COUNTIF(D301:O301,"○"))</f>
        <v>0</v>
      </c>
      <c r="Q301" s="82">
        <f>IF(D301="","",COUNTIF(D301:O301,"●"))</f>
        <v>2</v>
      </c>
      <c r="R301" s="571">
        <f>IF(E301="","",(E301+M301)/(E301+F301+M301+N301)+P301)</f>
        <v>0.14285714285714285</v>
      </c>
      <c r="S301" s="555"/>
      <c r="T301" s="570">
        <f>IF(R301="","",RANK(R301,R300:S302))</f>
        <v>3</v>
      </c>
      <c r="U301" s="570"/>
      <c r="W301" s="467" t="s">
        <v>1265</v>
      </c>
      <c r="Z301" s="70"/>
      <c r="AA301" s="70"/>
      <c r="AB301" s="291"/>
      <c r="AD301" s="124"/>
    </row>
    <row r="302" spans="1:30" s="71" customFormat="1" ht="21" customHeight="1" thickBot="1">
      <c r="A302" s="103">
        <v>22</v>
      </c>
      <c r="B302" s="104" t="s">
        <v>521</v>
      </c>
      <c r="C302" s="105" t="s">
        <v>344</v>
      </c>
      <c r="D302" s="97" t="str">
        <f>IF(L300="","",IF(L300="○","●","○"))</f>
        <v>●</v>
      </c>
      <c r="E302" s="98">
        <f>IF(N300="","",N300)</f>
        <v>2</v>
      </c>
      <c r="F302" s="99">
        <f>IF(M300="","",M300)</f>
        <v>6</v>
      </c>
      <c r="G302" s="99">
        <f>IF(O300="","",O300)</f>
      </c>
      <c r="H302" s="100" t="str">
        <f>IF(L301="","",IF(L301="○","●","○"))</f>
        <v>○</v>
      </c>
      <c r="I302" s="98">
        <f>IF(N301="","",N301)</f>
        <v>6</v>
      </c>
      <c r="J302" s="99">
        <f>IF(M301="","",M301)</f>
        <v>2</v>
      </c>
      <c r="K302" s="99">
        <f>IF(O301="","",O301)</f>
      </c>
      <c r="L302" s="559"/>
      <c r="M302" s="560"/>
      <c r="N302" s="560"/>
      <c r="O302" s="561"/>
      <c r="P302" s="92">
        <f>IF(D302="","",COUNTIF(D302:O302,"○"))</f>
        <v>1</v>
      </c>
      <c r="Q302" s="82">
        <f>IF(D302="","",COUNTIF(D302:O302,"●"))</f>
        <v>1</v>
      </c>
      <c r="R302" s="571">
        <f>IF(E302="","",(E302+I302)/(E302+F302+I302+J302)+P302)</f>
        <v>1.5</v>
      </c>
      <c r="S302" s="555"/>
      <c r="T302" s="570">
        <f>IF(R302="","",RANK(R302,R300:S302))</f>
        <v>2</v>
      </c>
      <c r="U302" s="570"/>
      <c r="W302" s="446"/>
      <c r="AB302" s="291"/>
      <c r="AC302" s="402">
        <v>6</v>
      </c>
      <c r="AD302" s="403"/>
    </row>
    <row r="303" spans="1:33" ht="21" customHeight="1" thickTop="1">
      <c r="A303" s="121"/>
      <c r="B303" s="538" t="s">
        <v>209</v>
      </c>
      <c r="C303" s="539"/>
      <c r="D303" s="646" t="s">
        <v>522</v>
      </c>
      <c r="E303" s="647"/>
      <c r="F303" s="647"/>
      <c r="G303" s="648"/>
      <c r="H303" s="682" t="s">
        <v>467</v>
      </c>
      <c r="I303" s="647"/>
      <c r="J303" s="647"/>
      <c r="K303" s="648"/>
      <c r="L303" s="682" t="s">
        <v>286</v>
      </c>
      <c r="M303" s="647"/>
      <c r="N303" s="647"/>
      <c r="O303" s="648"/>
      <c r="P303" s="683" t="s">
        <v>158</v>
      </c>
      <c r="Q303" s="684"/>
      <c r="R303" s="683" t="s">
        <v>159</v>
      </c>
      <c r="S303" s="684"/>
      <c r="T303" s="683" t="s">
        <v>160</v>
      </c>
      <c r="U303" s="684"/>
      <c r="V303" s="71"/>
      <c r="W303" s="446"/>
      <c r="X303" s="71"/>
      <c r="Y303" s="71"/>
      <c r="Z303" s="70"/>
      <c r="AA303" s="67"/>
      <c r="AB303" s="181"/>
      <c r="AC303" s="67">
        <v>2</v>
      </c>
      <c r="AD303" s="1"/>
      <c r="AE303" s="137"/>
      <c r="AF303" s="95"/>
      <c r="AG303" s="95"/>
    </row>
    <row r="304" spans="1:40" s="71" customFormat="1" ht="21" customHeight="1">
      <c r="A304" s="81">
        <v>23</v>
      </c>
      <c r="B304" s="85" t="s">
        <v>1283</v>
      </c>
      <c r="C304" s="85" t="s">
        <v>329</v>
      </c>
      <c r="D304" s="554"/>
      <c r="E304" s="560"/>
      <c r="F304" s="560"/>
      <c r="G304" s="561"/>
      <c r="H304" s="86" t="str">
        <f>IF(I304="","",IF(I304&gt;J304,"○","●"))</f>
        <v>○</v>
      </c>
      <c r="I304" s="87">
        <v>6</v>
      </c>
      <c r="J304" s="88">
        <v>1</v>
      </c>
      <c r="K304" s="89"/>
      <c r="L304" s="86" t="str">
        <f>IF(M304="","",IF(M304&gt;N304,"○","●"))</f>
        <v>○</v>
      </c>
      <c r="M304" s="90">
        <v>6</v>
      </c>
      <c r="N304" s="91">
        <v>0</v>
      </c>
      <c r="O304" s="89"/>
      <c r="P304" s="92">
        <f>IF(H304="","",COUNTIF(D304:O304,"○"))</f>
        <v>2</v>
      </c>
      <c r="Q304" s="82">
        <f>IF(H304="","",COUNTIF(D304:O304,"●"))</f>
        <v>0</v>
      </c>
      <c r="R304" s="571">
        <f>IF(I304="","",(I304+M304)/(I304+J304+M304+N304)+P304)</f>
        <v>2.9230769230769234</v>
      </c>
      <c r="S304" s="555"/>
      <c r="T304" s="570">
        <f>IF(R304="","",RANK(R304,R304:S306))</f>
        <v>1</v>
      </c>
      <c r="U304" s="570"/>
      <c r="V304" s="94"/>
      <c r="W304" s="477" t="s">
        <v>1283</v>
      </c>
      <c r="X304" s="94"/>
      <c r="Y304" s="94"/>
      <c r="Z304" s="70"/>
      <c r="AA304" s="67"/>
      <c r="AB304" s="181"/>
      <c r="AC304" s="67"/>
      <c r="AE304" s="137"/>
      <c r="AF304" s="70"/>
      <c r="AG304" s="70"/>
      <c r="AH304" s="70"/>
      <c r="AI304" s="70"/>
      <c r="AJ304" s="70"/>
      <c r="AK304" s="70"/>
      <c r="AL304" s="70"/>
      <c r="AM304" s="70"/>
      <c r="AN304" s="70"/>
    </row>
    <row r="305" spans="1:28" s="71" customFormat="1" ht="21" customHeight="1">
      <c r="A305" s="81">
        <v>24</v>
      </c>
      <c r="B305" s="85" t="s">
        <v>524</v>
      </c>
      <c r="C305" s="85" t="s">
        <v>276</v>
      </c>
      <c r="D305" s="97" t="str">
        <f>IF(H304="","",IF(H304="○","●","○"))</f>
        <v>●</v>
      </c>
      <c r="E305" s="98">
        <f>IF(J304="","",J304)</f>
        <v>1</v>
      </c>
      <c r="F305" s="99">
        <f>IF(I304="","",I304)</f>
        <v>6</v>
      </c>
      <c r="G305" s="99">
        <f>IF(K304="","",K304)</f>
      </c>
      <c r="H305" s="559"/>
      <c r="I305" s="560"/>
      <c r="J305" s="560"/>
      <c r="K305" s="561"/>
      <c r="L305" s="100" t="str">
        <f>IF(M305="","",IF(M305&gt;N305,"○","●"))</f>
        <v>●</v>
      </c>
      <c r="M305" s="87">
        <v>4</v>
      </c>
      <c r="N305" s="88">
        <v>6</v>
      </c>
      <c r="O305" s="101"/>
      <c r="P305" s="92">
        <f>IF(D305="","",COUNTIF(D305:O305,"○"))</f>
        <v>0</v>
      </c>
      <c r="Q305" s="82">
        <f>IF(D305="","",COUNTIF(D305:O305,"●"))</f>
        <v>2</v>
      </c>
      <c r="R305" s="571">
        <f>IF(E305="","",(E305+M305)/(E305+F305+M305+N305)+P305)</f>
        <v>0.29411764705882354</v>
      </c>
      <c r="S305" s="555"/>
      <c r="T305" s="570">
        <f>IF(R305="","",RANK(R305,R304:S306))</f>
        <v>3</v>
      </c>
      <c r="U305" s="570"/>
      <c r="W305" s="446"/>
      <c r="Z305" s="116"/>
      <c r="AA305" s="70"/>
      <c r="AB305" s="124"/>
    </row>
    <row r="306" spans="1:28" s="71" customFormat="1" ht="21" customHeight="1" thickBot="1">
      <c r="A306" s="103">
        <v>25</v>
      </c>
      <c r="B306" s="104" t="s">
        <v>525</v>
      </c>
      <c r="C306" s="105" t="s">
        <v>289</v>
      </c>
      <c r="D306" s="97" t="str">
        <f>IF(L304="","",IF(L304="○","●","○"))</f>
        <v>●</v>
      </c>
      <c r="E306" s="98">
        <f>IF(N304="","",N304)</f>
        <v>0</v>
      </c>
      <c r="F306" s="99">
        <f>IF(M304="","",M304)</f>
        <v>6</v>
      </c>
      <c r="G306" s="99">
        <f>IF(O304="","",O304)</f>
      </c>
      <c r="H306" s="100" t="str">
        <f>IF(L305="","",IF(L305="○","●","○"))</f>
        <v>○</v>
      </c>
      <c r="I306" s="98">
        <f>IF(N305="","",N305)</f>
        <v>6</v>
      </c>
      <c r="J306" s="99">
        <f>IF(M305="","",M305)</f>
        <v>4</v>
      </c>
      <c r="K306" s="99">
        <f>IF(O305="","",O305)</f>
      </c>
      <c r="L306" s="559"/>
      <c r="M306" s="560"/>
      <c r="N306" s="560"/>
      <c r="O306" s="561"/>
      <c r="P306" s="92">
        <f>IF(D306="","",COUNTIF(D306:O306,"○"))</f>
        <v>1</v>
      </c>
      <c r="Q306" s="82">
        <f>IF(D306="","",COUNTIF(D306:O306,"●"))</f>
        <v>1</v>
      </c>
      <c r="R306" s="571">
        <f>IF(E306="","",(E306+I306)/(E306+F306+I306+J306)+P306)</f>
        <v>1.375</v>
      </c>
      <c r="S306" s="555"/>
      <c r="T306" s="570">
        <f>IF(R306="","",RANK(R306,R304:S306))</f>
        <v>2</v>
      </c>
      <c r="U306" s="570"/>
      <c r="W306" s="446"/>
      <c r="Z306" s="117"/>
      <c r="AA306" s="102">
        <v>2</v>
      </c>
      <c r="AB306" s="124"/>
    </row>
    <row r="307" spans="1:40" s="71" customFormat="1" ht="21" customHeight="1" thickTop="1">
      <c r="A307" s="121"/>
      <c r="B307" s="538" t="s">
        <v>210</v>
      </c>
      <c r="C307" s="539"/>
      <c r="D307" s="646" t="s">
        <v>429</v>
      </c>
      <c r="E307" s="647"/>
      <c r="F307" s="647"/>
      <c r="G307" s="648"/>
      <c r="H307" s="682" t="s">
        <v>526</v>
      </c>
      <c r="I307" s="647"/>
      <c r="J307" s="647"/>
      <c r="K307" s="648"/>
      <c r="L307" s="682" t="s">
        <v>527</v>
      </c>
      <c r="M307" s="647"/>
      <c r="N307" s="647"/>
      <c r="O307" s="648"/>
      <c r="P307" s="683" t="s">
        <v>158</v>
      </c>
      <c r="Q307" s="684"/>
      <c r="R307" s="683" t="s">
        <v>159</v>
      </c>
      <c r="S307" s="684"/>
      <c r="T307" s="683" t="s">
        <v>160</v>
      </c>
      <c r="U307" s="684"/>
      <c r="V307" s="102"/>
      <c r="W307" s="427"/>
      <c r="X307" s="70"/>
      <c r="Y307" s="70"/>
      <c r="Z307" s="302"/>
      <c r="AA307" s="350">
        <v>6</v>
      </c>
      <c r="AB307" s="296"/>
      <c r="AC307" s="67"/>
      <c r="AE307" s="137"/>
      <c r="AF307" s="70"/>
      <c r="AG307" s="70"/>
      <c r="AH307" s="70"/>
      <c r="AI307" s="70"/>
      <c r="AJ307" s="70"/>
      <c r="AK307" s="70"/>
      <c r="AL307" s="70"/>
      <c r="AM307" s="70"/>
      <c r="AN307" s="70"/>
    </row>
    <row r="308" spans="1:40" s="71" customFormat="1" ht="21" customHeight="1" thickBot="1">
      <c r="A308" s="81">
        <v>26</v>
      </c>
      <c r="B308" s="85" t="s">
        <v>1254</v>
      </c>
      <c r="C308" s="85" t="s">
        <v>1286</v>
      </c>
      <c r="D308" s="554"/>
      <c r="E308" s="560"/>
      <c r="F308" s="560"/>
      <c r="G308" s="561"/>
      <c r="H308" s="86" t="str">
        <f>IF(I308="","",IF(I308&gt;J308,"○","●"))</f>
        <v>○</v>
      </c>
      <c r="I308" s="87">
        <v>6</v>
      </c>
      <c r="J308" s="88">
        <v>0</v>
      </c>
      <c r="K308" s="89"/>
      <c r="L308" s="86" t="str">
        <f>IF(M308="","",IF(M308&gt;N308,"○","●"))</f>
        <v>○</v>
      </c>
      <c r="M308" s="90">
        <v>6</v>
      </c>
      <c r="N308" s="91">
        <v>1</v>
      </c>
      <c r="O308" s="89"/>
      <c r="P308" s="92">
        <f>IF(H308="","",COUNTIF(D308:O308,"○"))</f>
        <v>2</v>
      </c>
      <c r="Q308" s="82">
        <f>IF(H308="","",COUNTIF(D308:O308,"●"))</f>
        <v>0</v>
      </c>
      <c r="R308" s="571">
        <f>IF(I308="","",(I308+M308)/(I308+J308+M308+N308)+P308)</f>
        <v>2.9230769230769234</v>
      </c>
      <c r="S308" s="555"/>
      <c r="T308" s="570">
        <f>IF(R308="","",RANK(R308,R308:S310))</f>
        <v>1</v>
      </c>
      <c r="U308" s="570"/>
      <c r="V308" s="292"/>
      <c r="W308" s="461"/>
      <c r="X308" s="290"/>
      <c r="Y308" s="290"/>
      <c r="Z308" s="294"/>
      <c r="AA308" s="70"/>
      <c r="AB308" s="67"/>
      <c r="AC308" s="67"/>
      <c r="AE308" s="137"/>
      <c r="AF308" s="70"/>
      <c r="AG308" s="70"/>
      <c r="AH308" s="70"/>
      <c r="AI308" s="70"/>
      <c r="AJ308" s="70"/>
      <c r="AK308" s="70"/>
      <c r="AL308" s="70"/>
      <c r="AM308" s="70"/>
      <c r="AN308" s="70"/>
    </row>
    <row r="309" spans="1:40" s="71" customFormat="1" ht="21" customHeight="1" thickTop="1">
      <c r="A309" s="81">
        <v>27</v>
      </c>
      <c r="B309" s="85" t="s">
        <v>528</v>
      </c>
      <c r="C309" s="85" t="s">
        <v>273</v>
      </c>
      <c r="D309" s="97" t="str">
        <f>IF(H308="","",IF(H308="○","●","○"))</f>
        <v>●</v>
      </c>
      <c r="E309" s="98">
        <f>IF(J308="","",J308)</f>
        <v>0</v>
      </c>
      <c r="F309" s="99">
        <f>IF(I308="","",I308)</f>
        <v>6</v>
      </c>
      <c r="G309" s="99">
        <f>IF(K308="","",K308)</f>
      </c>
      <c r="H309" s="559"/>
      <c r="I309" s="560"/>
      <c r="J309" s="560"/>
      <c r="K309" s="561"/>
      <c r="L309" s="100" t="str">
        <f>IF(M309="","",IF(M309&gt;N309,"○","●"))</f>
        <v>●</v>
      </c>
      <c r="M309" s="87">
        <v>0</v>
      </c>
      <c r="N309" s="88">
        <v>6</v>
      </c>
      <c r="O309" s="101"/>
      <c r="P309" s="92">
        <f>IF(D309="","",COUNTIF(D309:O309,"○"))</f>
        <v>0</v>
      </c>
      <c r="Q309" s="82">
        <f>IF(D309="","",COUNTIF(D309:O309,"●"))</f>
        <v>2</v>
      </c>
      <c r="R309" s="571">
        <f>IF(E309="","",(E309+M309)/(E309+F309+M309+N309)+P309)</f>
        <v>0</v>
      </c>
      <c r="S309" s="555"/>
      <c r="T309" s="570">
        <f>IF(R309="","",RANK(R309,R308:S310))</f>
        <v>3</v>
      </c>
      <c r="U309" s="570"/>
      <c r="V309" s="70"/>
      <c r="W309" s="467" t="s">
        <v>1254</v>
      </c>
      <c r="X309" s="70"/>
      <c r="Y309" s="70"/>
      <c r="Z309" s="70"/>
      <c r="AA309" s="67"/>
      <c r="AB309" s="67"/>
      <c r="AC309" s="67"/>
      <c r="AE309" s="137"/>
      <c r="AF309" s="70"/>
      <c r="AG309" s="70"/>
      <c r="AH309" s="70"/>
      <c r="AI309" s="70"/>
      <c r="AJ309" s="70"/>
      <c r="AK309" s="70"/>
      <c r="AL309" s="70"/>
      <c r="AM309" s="70"/>
      <c r="AN309" s="70"/>
    </row>
    <row r="310" spans="1:40" s="71" customFormat="1" ht="22.5" customHeight="1" thickBot="1">
      <c r="A310" s="103">
        <v>28</v>
      </c>
      <c r="B310" s="104" t="s">
        <v>529</v>
      </c>
      <c r="C310" s="105" t="s">
        <v>344</v>
      </c>
      <c r="D310" s="97" t="str">
        <f>IF(L308="","",IF(L308="○","●","○"))</f>
        <v>●</v>
      </c>
      <c r="E310" s="98">
        <f>IF(N308="","",N308)</f>
        <v>1</v>
      </c>
      <c r="F310" s="99">
        <f>IF(M308="","",M308)</f>
        <v>6</v>
      </c>
      <c r="G310" s="99">
        <f>IF(O308="","",O308)</f>
      </c>
      <c r="H310" s="100" t="str">
        <f>IF(L309="","",IF(L309="○","●","○"))</f>
        <v>○</v>
      </c>
      <c r="I310" s="98">
        <f>IF(N309="","",N309)</f>
        <v>6</v>
      </c>
      <c r="J310" s="99">
        <f>IF(M309="","",M309)</f>
        <v>0</v>
      </c>
      <c r="K310" s="99">
        <f>IF(O309="","",O309)</f>
      </c>
      <c r="L310" s="559"/>
      <c r="M310" s="560"/>
      <c r="N310" s="560"/>
      <c r="O310" s="561"/>
      <c r="P310" s="92">
        <f>IF(D310="","",COUNTIF(D310:O310,"○"))</f>
        <v>1</v>
      </c>
      <c r="Q310" s="82">
        <f>IF(D310="","",COUNTIF(D310:O310,"●"))</f>
        <v>1</v>
      </c>
      <c r="R310" s="571">
        <f>IF(E310="","",(E310+I310)/(E310+F310+I310+J310)+P310)</f>
        <v>1.5384615384615383</v>
      </c>
      <c r="S310" s="555"/>
      <c r="T310" s="570">
        <f>IF(R310="","",RANK(R310,R308:S310))</f>
        <v>2</v>
      </c>
      <c r="U310" s="570"/>
      <c r="V310" s="70"/>
      <c r="W310" s="427"/>
      <c r="X310" s="70"/>
      <c r="Y310" s="70"/>
      <c r="Z310" s="70"/>
      <c r="AA310" s="67"/>
      <c r="AB310" s="67"/>
      <c r="AC310" s="67"/>
      <c r="AE310" s="137"/>
      <c r="AF310" s="70"/>
      <c r="AG310" s="70"/>
      <c r="AH310" s="70"/>
      <c r="AI310" s="70"/>
      <c r="AJ310" s="70"/>
      <c r="AK310" s="70"/>
      <c r="AL310" s="70"/>
      <c r="AM310" s="70"/>
      <c r="AN310" s="70"/>
    </row>
    <row r="311" spans="1:40" s="71" customFormat="1" ht="21" customHeight="1" thickTop="1">
      <c r="A311" s="66"/>
      <c r="B311" s="80"/>
      <c r="C311" s="80"/>
      <c r="D311" s="184"/>
      <c r="E311" s="185"/>
      <c r="F311" s="186"/>
      <c r="G311" s="186"/>
      <c r="H311" s="184"/>
      <c r="I311" s="185"/>
      <c r="J311" s="186"/>
      <c r="K311" s="186"/>
      <c r="L311" s="187"/>
      <c r="M311" s="187"/>
      <c r="N311" s="187"/>
      <c r="O311" s="187"/>
      <c r="P311" s="188"/>
      <c r="Q311" s="188"/>
      <c r="R311" s="189"/>
      <c r="S311" s="189"/>
      <c r="T311" s="188"/>
      <c r="U311" s="188"/>
      <c r="V311" s="70"/>
      <c r="W311" s="427"/>
      <c r="X311" s="70"/>
      <c r="Y311" s="70"/>
      <c r="Z311" s="70"/>
      <c r="AA311" s="67"/>
      <c r="AB311" s="67"/>
      <c r="AC311" s="67"/>
      <c r="AE311" s="137"/>
      <c r="AF311" s="70"/>
      <c r="AG311" s="70"/>
      <c r="AH311" s="70"/>
      <c r="AI311" s="70"/>
      <c r="AJ311" s="70"/>
      <c r="AK311" s="70"/>
      <c r="AL311" s="70"/>
      <c r="AM311" s="70"/>
      <c r="AN311" s="70"/>
    </row>
    <row r="312" spans="1:40" s="71" customFormat="1" ht="15" customHeight="1">
      <c r="A312" s="157" t="s">
        <v>211</v>
      </c>
      <c r="B312" s="80"/>
      <c r="C312" s="80"/>
      <c r="D312" s="184"/>
      <c r="E312" s="185"/>
      <c r="F312" s="186"/>
      <c r="G312" s="186"/>
      <c r="H312" s="184"/>
      <c r="I312" s="185"/>
      <c r="J312" s="186"/>
      <c r="K312" s="186"/>
      <c r="L312" s="187"/>
      <c r="M312" s="187"/>
      <c r="N312" s="187"/>
      <c r="O312" s="187"/>
      <c r="P312" s="157" t="s">
        <v>173</v>
      </c>
      <c r="Q312" s="62"/>
      <c r="R312" s="62"/>
      <c r="S312" s="157"/>
      <c r="T312" s="157"/>
      <c r="U312" s="157"/>
      <c r="V312" s="157"/>
      <c r="W312" s="453"/>
      <c r="X312" s="62"/>
      <c r="Y312" s="62"/>
      <c r="Z312" s="62"/>
      <c r="AA312" s="62"/>
      <c r="AB312" s="62"/>
      <c r="AC312" s="158"/>
      <c r="AE312" s="137"/>
      <c r="AF312" s="70"/>
      <c r="AG312" s="70"/>
      <c r="AH312" s="70"/>
      <c r="AI312" s="70"/>
      <c r="AJ312" s="70"/>
      <c r="AK312" s="70"/>
      <c r="AL312" s="70"/>
      <c r="AM312" s="70"/>
      <c r="AN312" s="70"/>
    </row>
    <row r="313" spans="1:40" s="71" customFormat="1" ht="15" customHeight="1" thickBot="1">
      <c r="A313" s="597">
        <v>1</v>
      </c>
      <c r="B313" s="689" t="s">
        <v>1277</v>
      </c>
      <c r="C313" s="671" t="s">
        <v>1114</v>
      </c>
      <c r="D313" s="166"/>
      <c r="E313" s="95"/>
      <c r="F313" s="130"/>
      <c r="G313" s="130"/>
      <c r="H313" s="165"/>
      <c r="I313" s="185"/>
      <c r="J313" s="186"/>
      <c r="K313" s="186"/>
      <c r="L313" s="187"/>
      <c r="M313" s="187"/>
      <c r="N313" s="187"/>
      <c r="O313" s="187"/>
      <c r="P313" s="769"/>
      <c r="Q313" s="597">
        <v>20</v>
      </c>
      <c r="R313" s="689" t="s">
        <v>1265</v>
      </c>
      <c r="S313" s="670"/>
      <c r="T313" s="690"/>
      <c r="U313" s="690"/>
      <c r="V313" s="670" t="s">
        <v>1289</v>
      </c>
      <c r="W313" s="670"/>
      <c r="X313" s="671"/>
      <c r="Y313" s="162"/>
      <c r="Z313" s="163"/>
      <c r="AA313" s="130"/>
      <c r="AB313" s="130"/>
      <c r="AC313" s="165"/>
      <c r="AE313" s="137"/>
      <c r="AF313" s="70"/>
      <c r="AG313" s="70"/>
      <c r="AH313" s="70"/>
      <c r="AI313" s="70"/>
      <c r="AJ313" s="70"/>
      <c r="AK313" s="70"/>
      <c r="AL313" s="70"/>
      <c r="AM313" s="70"/>
      <c r="AN313" s="70"/>
    </row>
    <row r="314" spans="1:40" s="71" customFormat="1" ht="15" customHeight="1" thickBot="1" thickTop="1">
      <c r="A314" s="597"/>
      <c r="B314" s="707"/>
      <c r="C314" s="710"/>
      <c r="D314" s="285"/>
      <c r="E314" s="288"/>
      <c r="F314" s="289">
        <v>6</v>
      </c>
      <c r="G314" s="387"/>
      <c r="H314" s="528"/>
      <c r="I314" s="713" t="s">
        <v>1277</v>
      </c>
      <c r="J314" s="714"/>
      <c r="K314" s="714"/>
      <c r="L314" s="714"/>
      <c r="M314" s="187"/>
      <c r="N314" s="187"/>
      <c r="O314" s="187"/>
      <c r="P314" s="769"/>
      <c r="Q314" s="597"/>
      <c r="R314" s="707"/>
      <c r="S314" s="672"/>
      <c r="T314" s="765"/>
      <c r="U314" s="765"/>
      <c r="V314" s="672"/>
      <c r="W314" s="672"/>
      <c r="X314" s="673"/>
      <c r="Y314" s="166"/>
      <c r="Z314" s="95"/>
      <c r="AA314" s="166">
        <v>4</v>
      </c>
      <c r="AB314" s="95"/>
      <c r="AC314" s="496"/>
      <c r="AD314" s="573" t="s">
        <v>1305</v>
      </c>
      <c r="AE314" s="574"/>
      <c r="AF314" s="70"/>
      <c r="AG314" s="70"/>
      <c r="AH314" s="70"/>
      <c r="AI314" s="70"/>
      <c r="AJ314" s="70"/>
      <c r="AK314" s="70"/>
      <c r="AL314" s="70"/>
      <c r="AM314" s="70"/>
      <c r="AN314" s="70"/>
    </row>
    <row r="315" spans="1:40" s="71" customFormat="1" ht="15" customHeight="1" thickBot="1" thickTop="1">
      <c r="A315" s="597">
        <v>29</v>
      </c>
      <c r="B315" s="689" t="s">
        <v>1285</v>
      </c>
      <c r="C315" s="671" t="s">
        <v>1286</v>
      </c>
      <c r="D315" s="162"/>
      <c r="E315" s="169"/>
      <c r="F315" s="130">
        <v>4</v>
      </c>
      <c r="G315" s="130"/>
      <c r="H315" s="165"/>
      <c r="I315" s="714"/>
      <c r="J315" s="714"/>
      <c r="K315" s="714"/>
      <c r="L315" s="714"/>
      <c r="M315" s="187"/>
      <c r="N315" s="187"/>
      <c r="O315" s="187"/>
      <c r="P315" s="769"/>
      <c r="Q315" s="597">
        <v>51</v>
      </c>
      <c r="R315" s="689" t="s">
        <v>1262</v>
      </c>
      <c r="S315" s="670"/>
      <c r="T315" s="690"/>
      <c r="U315" s="690"/>
      <c r="V315" s="709" t="s">
        <v>1291</v>
      </c>
      <c r="W315" s="709"/>
      <c r="X315" s="710"/>
      <c r="Y315" s="392"/>
      <c r="Z315" s="393"/>
      <c r="AA315" s="394">
        <v>6</v>
      </c>
      <c r="AB315" s="287"/>
      <c r="AC315" s="497"/>
      <c r="AD315" s="574"/>
      <c r="AE315" s="574"/>
      <c r="AF315" s="70"/>
      <c r="AG315" s="70"/>
      <c r="AH315" s="70"/>
      <c r="AI315" s="70"/>
      <c r="AJ315" s="70"/>
      <c r="AK315" s="70"/>
      <c r="AL315" s="70"/>
      <c r="AM315" s="70"/>
      <c r="AN315" s="70"/>
    </row>
    <row r="316" spans="1:40" s="71" customFormat="1" ht="15" customHeight="1" thickTop="1">
      <c r="A316" s="597"/>
      <c r="B316" s="707"/>
      <c r="C316" s="673"/>
      <c r="D316" s="130"/>
      <c r="E316" s="130"/>
      <c r="F316" s="130"/>
      <c r="G316" s="95"/>
      <c r="H316" s="165"/>
      <c r="I316" s="185"/>
      <c r="J316" s="186"/>
      <c r="K316" s="186"/>
      <c r="L316" s="187"/>
      <c r="M316" s="187"/>
      <c r="N316" s="187"/>
      <c r="O316" s="187"/>
      <c r="P316" s="769"/>
      <c r="Q316" s="597"/>
      <c r="R316" s="707"/>
      <c r="S316" s="672"/>
      <c r="T316" s="765"/>
      <c r="U316" s="765"/>
      <c r="V316" s="672"/>
      <c r="W316" s="672"/>
      <c r="X316" s="673"/>
      <c r="Y316" s="130"/>
      <c r="Z316" s="130"/>
      <c r="AA316" s="130"/>
      <c r="AB316" s="95"/>
      <c r="AC316" s="165"/>
      <c r="AE316" s="137"/>
      <c r="AF316" s="70"/>
      <c r="AG316" s="70"/>
      <c r="AH316" s="70"/>
      <c r="AI316" s="70"/>
      <c r="AJ316" s="70"/>
      <c r="AK316" s="70"/>
      <c r="AL316" s="70"/>
      <c r="AM316" s="70"/>
      <c r="AN316" s="70"/>
    </row>
    <row r="317" spans="1:40" s="71" customFormat="1" ht="15" customHeight="1">
      <c r="A317" s="66"/>
      <c r="B317" s="80"/>
      <c r="C317" s="80"/>
      <c r="D317" s="184"/>
      <c r="E317" s="185"/>
      <c r="F317" s="186"/>
      <c r="G317" s="186"/>
      <c r="H317" s="184"/>
      <c r="I317" s="185"/>
      <c r="J317" s="186"/>
      <c r="K317" s="186"/>
      <c r="L317" s="187"/>
      <c r="M317" s="187"/>
      <c r="N317" s="187"/>
      <c r="O317" s="187"/>
      <c r="P317" s="224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E317" s="137"/>
      <c r="AF317" s="70"/>
      <c r="AG317" s="70"/>
      <c r="AH317" s="70"/>
      <c r="AI317" s="70"/>
      <c r="AJ317" s="70"/>
      <c r="AK317" s="70"/>
      <c r="AL317" s="70"/>
      <c r="AM317" s="70"/>
      <c r="AN317" s="70"/>
    </row>
    <row r="318" spans="1:23" s="62" customFormat="1" ht="15" customHeight="1">
      <c r="A318" s="157" t="s">
        <v>186</v>
      </c>
      <c r="B318" s="160"/>
      <c r="C318" s="161"/>
      <c r="P318" s="157" t="s">
        <v>187</v>
      </c>
      <c r="T318" s="159"/>
      <c r="W318" s="158"/>
    </row>
    <row r="319" spans="1:29" ht="15" customHeight="1" thickBot="1">
      <c r="A319" s="669">
        <v>14</v>
      </c>
      <c r="B319" s="689" t="s">
        <v>1303</v>
      </c>
      <c r="C319" s="671" t="s">
        <v>1289</v>
      </c>
      <c r="D319" s="166"/>
      <c r="E319" s="95"/>
      <c r="F319" s="130"/>
      <c r="G319" s="130"/>
      <c r="H319" s="130"/>
      <c r="I319" s="130"/>
      <c r="J319" s="130"/>
      <c r="P319" s="769"/>
      <c r="Q319" s="597">
        <v>26</v>
      </c>
      <c r="R319" s="689" t="s">
        <v>1254</v>
      </c>
      <c r="S319" s="670"/>
      <c r="T319" s="690"/>
      <c r="U319" s="690"/>
      <c r="V319" s="670" t="s">
        <v>1286</v>
      </c>
      <c r="W319" s="670"/>
      <c r="X319" s="671"/>
      <c r="Y319" s="166"/>
      <c r="Z319" s="95"/>
      <c r="AC319" s="165"/>
    </row>
    <row r="320" spans="1:31" ht="15" customHeight="1" thickBot="1" thickTop="1">
      <c r="A320" s="669"/>
      <c r="B320" s="707"/>
      <c r="C320" s="710"/>
      <c r="D320" s="285"/>
      <c r="E320" s="288"/>
      <c r="F320" s="95">
        <v>6</v>
      </c>
      <c r="G320" s="95"/>
      <c r="H320" s="130"/>
      <c r="I320" s="130"/>
      <c r="J320" s="130"/>
      <c r="P320" s="769"/>
      <c r="Q320" s="597"/>
      <c r="R320" s="707"/>
      <c r="S320" s="672"/>
      <c r="T320" s="765"/>
      <c r="U320" s="765"/>
      <c r="V320" s="672"/>
      <c r="W320" s="672"/>
      <c r="X320" s="673"/>
      <c r="Y320" s="285"/>
      <c r="Z320" s="288"/>
      <c r="AA320" s="289">
        <v>6</v>
      </c>
      <c r="AB320" s="387"/>
      <c r="AC320" s="528"/>
      <c r="AD320" s="573" t="s">
        <v>1306</v>
      </c>
      <c r="AE320" s="574"/>
    </row>
    <row r="321" spans="1:31" ht="15" customHeight="1" thickTop="1">
      <c r="A321" s="597">
        <v>26</v>
      </c>
      <c r="B321" s="689" t="s">
        <v>1300</v>
      </c>
      <c r="C321" s="671" t="s">
        <v>1301</v>
      </c>
      <c r="D321" s="162"/>
      <c r="E321" s="169"/>
      <c r="F321" s="287">
        <v>4</v>
      </c>
      <c r="G321" s="288"/>
      <c r="H321" s="130"/>
      <c r="I321" s="130"/>
      <c r="J321" s="130"/>
      <c r="P321" s="769"/>
      <c r="Q321" s="597">
        <v>35</v>
      </c>
      <c r="R321" s="689" t="s">
        <v>1272</v>
      </c>
      <c r="S321" s="670"/>
      <c r="T321" s="690"/>
      <c r="U321" s="690"/>
      <c r="V321" s="709" t="s">
        <v>1295</v>
      </c>
      <c r="W321" s="709"/>
      <c r="X321" s="710"/>
      <c r="Y321" s="162"/>
      <c r="Z321" s="169"/>
      <c r="AA321" s="130">
        <v>3</v>
      </c>
      <c r="AC321" s="165"/>
      <c r="AD321" s="574"/>
      <c r="AE321" s="574"/>
    </row>
    <row r="322" spans="1:29" ht="15" customHeight="1" thickBot="1">
      <c r="A322" s="597"/>
      <c r="B322" s="707"/>
      <c r="C322" s="710"/>
      <c r="D322" s="130"/>
      <c r="E322" s="130"/>
      <c r="F322" s="95"/>
      <c r="G322" s="395"/>
      <c r="H322" s="289">
        <v>6</v>
      </c>
      <c r="I322" s="387"/>
      <c r="J322" s="387"/>
      <c r="K322" s="573" t="s">
        <v>1304</v>
      </c>
      <c r="L322" s="574"/>
      <c r="P322" s="769"/>
      <c r="Q322" s="597"/>
      <c r="R322" s="707"/>
      <c r="S322" s="672"/>
      <c r="T322" s="765"/>
      <c r="U322" s="765"/>
      <c r="V322" s="672"/>
      <c r="W322" s="672"/>
      <c r="X322" s="673"/>
      <c r="AB322" s="95"/>
      <c r="AC322" s="165"/>
    </row>
    <row r="323" spans="1:29" ht="15" customHeight="1" thickTop="1">
      <c r="A323" s="597">
        <v>35</v>
      </c>
      <c r="B323" s="689" t="s">
        <v>1302</v>
      </c>
      <c r="C323" s="671" t="s">
        <v>1295</v>
      </c>
      <c r="D323" s="162"/>
      <c r="E323" s="163"/>
      <c r="F323" s="130"/>
      <c r="G323" s="130"/>
      <c r="H323" s="166">
        <v>3</v>
      </c>
      <c r="I323" s="95"/>
      <c r="J323" s="95"/>
      <c r="K323" s="574"/>
      <c r="L323" s="574"/>
      <c r="T323" s="153"/>
      <c r="V323" s="1"/>
      <c r="X323" s="1"/>
      <c r="Y323" s="1"/>
      <c r="Z323" s="1"/>
      <c r="AA323" s="1"/>
      <c r="AB323" s="1"/>
      <c r="AC323" s="13"/>
    </row>
    <row r="324" spans="1:10" ht="15" customHeight="1" thickBot="1">
      <c r="A324" s="597"/>
      <c r="B324" s="707"/>
      <c r="C324" s="710"/>
      <c r="D324" s="166"/>
      <c r="E324" s="95"/>
      <c r="F324" s="529" t="s">
        <v>1042</v>
      </c>
      <c r="G324" s="95"/>
      <c r="H324" s="166"/>
      <c r="I324" s="95"/>
      <c r="J324" s="95"/>
    </row>
    <row r="325" spans="1:10" ht="15" customHeight="1" thickBot="1" thickTop="1">
      <c r="A325" s="597">
        <v>42</v>
      </c>
      <c r="B325" s="689" t="s">
        <v>1297</v>
      </c>
      <c r="C325" s="671" t="s">
        <v>1299</v>
      </c>
      <c r="D325" s="392"/>
      <c r="E325" s="393"/>
      <c r="F325" s="394">
        <v>7</v>
      </c>
      <c r="G325" s="287"/>
      <c r="H325" s="130"/>
      <c r="I325" s="130"/>
      <c r="J325" s="130"/>
    </row>
    <row r="326" spans="1:10" ht="15" customHeight="1" thickTop="1">
      <c r="A326" s="597"/>
      <c r="B326" s="707"/>
      <c r="C326" s="673"/>
      <c r="D326" s="130"/>
      <c r="E326" s="130"/>
      <c r="F326" s="130"/>
      <c r="G326" s="95"/>
      <c r="H326" s="130"/>
      <c r="I326" s="130"/>
      <c r="J326" s="130"/>
    </row>
    <row r="327" spans="1:3" ht="15" customHeight="1">
      <c r="A327" s="191"/>
      <c r="B327" s="192"/>
      <c r="C327" s="192"/>
    </row>
    <row r="328" spans="1:3" ht="15" customHeight="1">
      <c r="A328" s="191"/>
      <c r="B328" s="192"/>
      <c r="C328" s="192"/>
    </row>
    <row r="329" spans="1:40" s="71" customFormat="1" ht="14.25">
      <c r="A329" s="67" t="s">
        <v>188</v>
      </c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9"/>
      <c r="W329" s="444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70"/>
      <c r="AJ329" s="70"/>
      <c r="AK329" s="70"/>
      <c r="AL329" s="70"/>
      <c r="AM329" s="70"/>
      <c r="AN329" s="70"/>
    </row>
    <row r="330" spans="1:40" s="71" customFormat="1" ht="14.25">
      <c r="A330" s="67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9"/>
      <c r="W330" s="444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70"/>
      <c r="AJ330" s="70"/>
      <c r="AK330" s="70"/>
      <c r="AL330" s="70"/>
      <c r="AM330" s="70"/>
      <c r="AN330" s="70"/>
    </row>
    <row r="331" spans="1:40" s="71" customFormat="1" ht="28.5">
      <c r="A331" s="72" t="s">
        <v>212</v>
      </c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4"/>
      <c r="O331" s="75"/>
      <c r="P331" s="76"/>
      <c r="Q331" s="76"/>
      <c r="R331" s="76"/>
      <c r="S331" s="76"/>
      <c r="T331" s="76"/>
      <c r="U331" s="76"/>
      <c r="V331" s="77"/>
      <c r="W331" s="445"/>
      <c r="X331" s="77"/>
      <c r="Y331" s="77"/>
      <c r="Z331" s="77"/>
      <c r="AA331" s="77"/>
      <c r="AB331" s="77"/>
      <c r="AC331" s="77"/>
      <c r="AD331" s="78"/>
      <c r="AE331" s="77"/>
      <c r="AF331" s="77"/>
      <c r="AG331" s="77"/>
      <c r="AH331" s="77"/>
      <c r="AI331" s="77"/>
      <c r="AJ331" s="77"/>
      <c r="AK331" s="77"/>
      <c r="AL331" s="77"/>
      <c r="AM331" s="77"/>
      <c r="AN331" s="79"/>
    </row>
    <row r="332" spans="1:40" s="71" customFormat="1" ht="24" customHeight="1">
      <c r="A332" s="225"/>
      <c r="B332" s="226"/>
      <c r="C332" s="226"/>
      <c r="D332" s="479"/>
      <c r="E332" s="479"/>
      <c r="F332" s="479"/>
      <c r="G332" s="479"/>
      <c r="H332" s="479"/>
      <c r="I332" s="479"/>
      <c r="J332" s="479"/>
      <c r="K332" s="479"/>
      <c r="L332" s="479"/>
      <c r="M332" s="479"/>
      <c r="N332" s="479"/>
      <c r="O332" s="479"/>
      <c r="P332" s="479"/>
      <c r="Q332" s="479"/>
      <c r="R332" s="76"/>
      <c r="S332" s="76"/>
      <c r="T332" s="76"/>
      <c r="U332" s="76"/>
      <c r="V332" s="70"/>
      <c r="W332" s="427"/>
      <c r="X332" s="70"/>
      <c r="Y332" s="70"/>
      <c r="Z332" s="70"/>
      <c r="AA332" s="70"/>
      <c r="AB332" s="70"/>
      <c r="AC332" s="70"/>
      <c r="AD332" s="70"/>
      <c r="AE332" s="70"/>
      <c r="AF332" s="182"/>
      <c r="AG332" s="182"/>
      <c r="AH332" s="70"/>
      <c r="AI332" s="70"/>
      <c r="AJ332" s="70"/>
      <c r="AK332" s="70"/>
      <c r="AL332" s="70"/>
      <c r="AM332" s="70"/>
      <c r="AN332" s="70"/>
    </row>
    <row r="333" spans="1:40" s="71" customFormat="1" ht="24" customHeight="1">
      <c r="A333" s="81"/>
      <c r="B333" s="642" t="s">
        <v>213</v>
      </c>
      <c r="C333" s="643"/>
      <c r="D333" s="758" t="s">
        <v>417</v>
      </c>
      <c r="E333" s="759"/>
      <c r="F333" s="759"/>
      <c r="G333" s="659"/>
      <c r="H333" s="658" t="s">
        <v>406</v>
      </c>
      <c r="I333" s="759"/>
      <c r="J333" s="759"/>
      <c r="K333" s="659"/>
      <c r="L333" s="658" t="s">
        <v>510</v>
      </c>
      <c r="M333" s="759"/>
      <c r="N333" s="759"/>
      <c r="O333" s="659"/>
      <c r="P333" s="631" t="s">
        <v>158</v>
      </c>
      <c r="Q333" s="632"/>
      <c r="R333" s="631" t="s">
        <v>159</v>
      </c>
      <c r="S333" s="632"/>
      <c r="T333" s="631" t="s">
        <v>160</v>
      </c>
      <c r="U333" s="632"/>
      <c r="V333" s="70"/>
      <c r="W333" s="427"/>
      <c r="X333" s="70"/>
      <c r="Y333" s="176"/>
      <c r="Z333" s="176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</row>
    <row r="334" spans="1:40" s="71" customFormat="1" ht="24" customHeight="1" thickBot="1">
      <c r="A334" s="81">
        <v>29</v>
      </c>
      <c r="B334" s="85" t="s">
        <v>1271</v>
      </c>
      <c r="C334" s="85" t="s">
        <v>1286</v>
      </c>
      <c r="D334" s="554"/>
      <c r="E334" s="560"/>
      <c r="F334" s="560"/>
      <c r="G334" s="561"/>
      <c r="H334" s="86" t="str">
        <f>IF(I334="","",IF(I334&gt;J334,"○","●"))</f>
        <v>○</v>
      </c>
      <c r="I334" s="87">
        <v>6</v>
      </c>
      <c r="J334" s="88">
        <v>0</v>
      </c>
      <c r="K334" s="89"/>
      <c r="L334" s="86" t="str">
        <f>IF(M334="","",IF(M334&gt;N334,"○","●"))</f>
        <v>○</v>
      </c>
      <c r="M334" s="90">
        <v>6</v>
      </c>
      <c r="N334" s="91">
        <v>0</v>
      </c>
      <c r="O334" s="89"/>
      <c r="P334" s="92">
        <f>IF(H334="","",COUNTIF(D334:O334,"○"))</f>
        <v>2</v>
      </c>
      <c r="Q334" s="82">
        <f>IF(H334="","",COUNTIF(D334:O334,"●"))</f>
        <v>0</v>
      </c>
      <c r="R334" s="571">
        <f>IF(I334="","",(I334+M334)/(I334+J334+M334+N334)+P334)</f>
        <v>3</v>
      </c>
      <c r="S334" s="555"/>
      <c r="T334" s="570">
        <f>IF(R334="","",RANK(R334,R334:S336))</f>
        <v>1</v>
      </c>
      <c r="U334" s="570"/>
      <c r="V334" s="102"/>
      <c r="W334" s="467" t="s">
        <v>1271</v>
      </c>
      <c r="X334" s="70"/>
      <c r="Y334" s="176"/>
      <c r="Z334" s="176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</row>
    <row r="335" spans="1:40" s="71" customFormat="1" ht="24" customHeight="1" thickTop="1">
      <c r="A335" s="81">
        <v>30</v>
      </c>
      <c r="B335" s="85" t="s">
        <v>530</v>
      </c>
      <c r="C335" s="85" t="s">
        <v>273</v>
      </c>
      <c r="D335" s="97" t="str">
        <f>IF(H334="","",IF(H334="○","●","○"))</f>
        <v>●</v>
      </c>
      <c r="E335" s="98">
        <f>IF(J334="","",J334)</f>
        <v>0</v>
      </c>
      <c r="F335" s="99">
        <f>IF(I334="","",I334)</f>
        <v>6</v>
      </c>
      <c r="G335" s="99">
        <f>IF(K334="","",K334)</f>
      </c>
      <c r="H335" s="559"/>
      <c r="I335" s="560"/>
      <c r="J335" s="560"/>
      <c r="K335" s="561"/>
      <c r="L335" s="100" t="str">
        <f>IF(M335="","",IF(M335&gt;N335,"○","●"))</f>
        <v>○</v>
      </c>
      <c r="M335" s="87">
        <v>6</v>
      </c>
      <c r="N335" s="88">
        <v>1</v>
      </c>
      <c r="O335" s="101"/>
      <c r="P335" s="92">
        <f>IF(D335="","",COUNTIF(D335:O335,"○"))</f>
        <v>1</v>
      </c>
      <c r="Q335" s="82">
        <f>IF(D335="","",COUNTIF(D335:O335,"●"))</f>
        <v>1</v>
      </c>
      <c r="R335" s="571">
        <f>IF(E335="","",(E335+M335)/(E335+F335+M335+N335)+P335)</f>
        <v>1.4615384615384617</v>
      </c>
      <c r="S335" s="555"/>
      <c r="T335" s="570">
        <f>IF(R335="","",RANK(R335,R334:S336))</f>
        <v>2</v>
      </c>
      <c r="U335" s="570"/>
      <c r="V335" s="345"/>
      <c r="W335" s="428"/>
      <c r="X335" s="296"/>
      <c r="Y335" s="505"/>
      <c r="Z335" s="516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</row>
    <row r="336" spans="1:40" s="71" customFormat="1" ht="24" customHeight="1" thickBot="1">
      <c r="A336" s="81">
        <v>31</v>
      </c>
      <c r="B336" s="85" t="s">
        <v>531</v>
      </c>
      <c r="C336" s="139" t="s">
        <v>501</v>
      </c>
      <c r="D336" s="97" t="str">
        <f>IF(L334="","",IF(L334="○","●","○"))</f>
        <v>●</v>
      </c>
      <c r="E336" s="98">
        <f>IF(N334="","",N334)</f>
        <v>0</v>
      </c>
      <c r="F336" s="99">
        <f>IF(M334="","",M334)</f>
        <v>6</v>
      </c>
      <c r="G336" s="99">
        <f>IF(O334="","",O334)</f>
      </c>
      <c r="H336" s="100" t="str">
        <f>IF(L335="","",IF(L335="○","●","○"))</f>
        <v>●</v>
      </c>
      <c r="I336" s="98">
        <f>IF(N335="","",N335)</f>
        <v>1</v>
      </c>
      <c r="J336" s="99">
        <f>IF(M335="","",M335)</f>
        <v>6</v>
      </c>
      <c r="K336" s="99">
        <f>IF(O335="","",O335)</f>
      </c>
      <c r="L336" s="559"/>
      <c r="M336" s="560"/>
      <c r="N336" s="560"/>
      <c r="O336" s="561"/>
      <c r="P336" s="92">
        <f>IF(D336="","",COUNTIF(D336:O336,"○"))</f>
        <v>0</v>
      </c>
      <c r="Q336" s="82">
        <f>IF(D336="","",COUNTIF(D336:O336,"●"))</f>
        <v>2</v>
      </c>
      <c r="R336" s="571">
        <f>IF(E336="","",(E336+I336)/(E336+F336+I336+J336)+P336)</f>
        <v>0.07692307692307693</v>
      </c>
      <c r="S336" s="555"/>
      <c r="T336" s="570">
        <f>IF(R336="","",RANK(R336,R334:S336))</f>
        <v>3</v>
      </c>
      <c r="U336" s="570"/>
      <c r="V336" s="102"/>
      <c r="W336" s="427"/>
      <c r="X336" s="70"/>
      <c r="Y336" s="176"/>
      <c r="Z336" s="517"/>
      <c r="AA336" s="70">
        <v>7</v>
      </c>
      <c r="AB336" s="176"/>
      <c r="AC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</row>
    <row r="337" spans="1:33" ht="24" customHeight="1" thickTop="1">
      <c r="A337" s="154"/>
      <c r="B337" s="1"/>
      <c r="C337" s="227"/>
      <c r="D337" s="478"/>
      <c r="E337" s="478"/>
      <c r="F337" s="478"/>
      <c r="G337" s="478"/>
      <c r="H337" s="478"/>
      <c r="I337" s="478"/>
      <c r="J337" s="478"/>
      <c r="K337" s="478"/>
      <c r="L337" s="478"/>
      <c r="M337" s="478"/>
      <c r="N337" s="478"/>
      <c r="O337" s="478"/>
      <c r="P337" s="478"/>
      <c r="Q337" s="478"/>
      <c r="R337" s="478"/>
      <c r="S337" s="478"/>
      <c r="T337" s="478"/>
      <c r="U337" s="478"/>
      <c r="V337" s="70"/>
      <c r="W337" s="427"/>
      <c r="X337" s="70"/>
      <c r="Y337" s="176"/>
      <c r="Z337" s="228"/>
      <c r="AA337" s="296">
        <v>5</v>
      </c>
      <c r="AB337" s="346"/>
      <c r="AC337" s="70"/>
      <c r="AD337" s="13"/>
      <c r="AE337" s="70"/>
      <c r="AF337" s="70"/>
      <c r="AG337" s="70"/>
    </row>
    <row r="338" spans="1:40" s="71" customFormat="1" ht="24" customHeight="1">
      <c r="A338" s="81"/>
      <c r="B338" s="642" t="s">
        <v>214</v>
      </c>
      <c r="C338" s="643"/>
      <c r="D338" s="758" t="s">
        <v>532</v>
      </c>
      <c r="E338" s="759"/>
      <c r="F338" s="759"/>
      <c r="G338" s="659"/>
      <c r="H338" s="658" t="s">
        <v>288</v>
      </c>
      <c r="I338" s="759"/>
      <c r="J338" s="759"/>
      <c r="K338" s="659"/>
      <c r="L338" s="658" t="s">
        <v>288</v>
      </c>
      <c r="M338" s="759"/>
      <c r="N338" s="759"/>
      <c r="O338" s="659"/>
      <c r="P338" s="631" t="s">
        <v>158</v>
      </c>
      <c r="Q338" s="632"/>
      <c r="R338" s="631" t="s">
        <v>159</v>
      </c>
      <c r="S338" s="632"/>
      <c r="T338" s="631" t="s">
        <v>160</v>
      </c>
      <c r="U338" s="632"/>
      <c r="V338" s="70"/>
      <c r="W338" s="427"/>
      <c r="X338" s="70"/>
      <c r="Y338" s="176"/>
      <c r="Z338" s="228"/>
      <c r="AA338" s="70"/>
      <c r="AB338" s="302"/>
      <c r="AC338" s="70"/>
      <c r="AE338" s="137"/>
      <c r="AF338" s="70"/>
      <c r="AG338" s="70"/>
      <c r="AH338" s="70"/>
      <c r="AI338" s="70"/>
      <c r="AJ338" s="70"/>
      <c r="AK338" s="70"/>
      <c r="AL338" s="70"/>
      <c r="AM338" s="70"/>
      <c r="AN338" s="70"/>
    </row>
    <row r="339" spans="1:40" s="71" customFormat="1" ht="24" customHeight="1">
      <c r="A339" s="81">
        <v>32</v>
      </c>
      <c r="B339" s="85" t="s">
        <v>533</v>
      </c>
      <c r="C339" s="85" t="s">
        <v>268</v>
      </c>
      <c r="D339" s="554"/>
      <c r="E339" s="560"/>
      <c r="F339" s="560"/>
      <c r="G339" s="561"/>
      <c r="H339" s="86" t="str">
        <f>IF(I339="","",IF(I339&gt;J339,"○","●"))</f>
        <v>●</v>
      </c>
      <c r="I339" s="87">
        <v>5</v>
      </c>
      <c r="J339" s="88">
        <v>7</v>
      </c>
      <c r="K339" s="89"/>
      <c r="L339" s="86" t="str">
        <f>IF(M339="","",IF(M339&gt;N339,"○","●"))</f>
        <v>○</v>
      </c>
      <c r="M339" s="90">
        <v>6</v>
      </c>
      <c r="N339" s="91">
        <v>0</v>
      </c>
      <c r="O339" s="89"/>
      <c r="P339" s="92">
        <f>IF(H339="","",COUNTIF(D339:O339,"○"))</f>
        <v>1</v>
      </c>
      <c r="Q339" s="82">
        <f>IF(H339="","",COUNTIF(D339:O339,"●"))</f>
        <v>1</v>
      </c>
      <c r="R339" s="571">
        <f>IF(I339="","",(I339+M339)/(I339+J339+M339+N339)+P339)</f>
        <v>1.6111111111111112</v>
      </c>
      <c r="S339" s="555"/>
      <c r="T339" s="570">
        <f>IF(R339="","",RANK(R339,R339:S341))</f>
        <v>2</v>
      </c>
      <c r="U339" s="570"/>
      <c r="V339" s="119"/>
      <c r="W339" s="452"/>
      <c r="X339" s="120"/>
      <c r="Y339" s="120"/>
      <c r="Z339" s="127"/>
      <c r="AA339" s="70"/>
      <c r="AB339" s="302"/>
      <c r="AC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</row>
    <row r="340" spans="1:40" s="71" customFormat="1" ht="24" customHeight="1">
      <c r="A340" s="81">
        <v>33</v>
      </c>
      <c r="B340" s="85" t="s">
        <v>1263</v>
      </c>
      <c r="C340" s="85" t="s">
        <v>273</v>
      </c>
      <c r="D340" s="97" t="str">
        <f>IF(H339="","",IF(H339="○","●","○"))</f>
        <v>○</v>
      </c>
      <c r="E340" s="98">
        <f>IF(J339="","",J339)</f>
        <v>7</v>
      </c>
      <c r="F340" s="99">
        <f>IF(I339="","",I339)</f>
        <v>5</v>
      </c>
      <c r="G340" s="99">
        <f>IF(K339="","",K339)</f>
      </c>
      <c r="H340" s="559"/>
      <c r="I340" s="560"/>
      <c r="J340" s="560"/>
      <c r="K340" s="561"/>
      <c r="L340" s="100" t="str">
        <f>IF(M340="","",IF(M340&gt;N340,"○","●"))</f>
        <v>○</v>
      </c>
      <c r="M340" s="87">
        <v>6</v>
      </c>
      <c r="N340" s="88">
        <v>2</v>
      </c>
      <c r="O340" s="101"/>
      <c r="P340" s="92">
        <f>IF(D340="","",COUNTIF(D340:O340,"○"))</f>
        <v>2</v>
      </c>
      <c r="Q340" s="82">
        <f>IF(D340="","",COUNTIF(D340:O340,"●"))</f>
        <v>0</v>
      </c>
      <c r="R340" s="571">
        <f>IF(E340="","",(E340+M340)/(E340+F340+M340+N340)+P340)</f>
        <v>2.65</v>
      </c>
      <c r="S340" s="555"/>
      <c r="T340" s="570">
        <f>IF(R340="","",RANK(R340,R339:S341))</f>
        <v>1</v>
      </c>
      <c r="U340" s="570"/>
      <c r="V340" s="70"/>
      <c r="W340" s="467" t="s">
        <v>1263</v>
      </c>
      <c r="X340" s="70"/>
      <c r="Y340" s="176"/>
      <c r="Z340" s="176"/>
      <c r="AA340" s="70"/>
      <c r="AB340" s="302"/>
      <c r="AC340" s="70"/>
      <c r="AE340" s="137"/>
      <c r="AF340" s="70"/>
      <c r="AG340" s="70"/>
      <c r="AH340" s="70"/>
      <c r="AI340" s="70"/>
      <c r="AJ340" s="70"/>
      <c r="AK340" s="70"/>
      <c r="AL340" s="70"/>
      <c r="AM340" s="70"/>
      <c r="AN340" s="70"/>
    </row>
    <row r="341" spans="1:40" s="71" customFormat="1" ht="24" customHeight="1" thickBot="1">
      <c r="A341" s="81">
        <v>34</v>
      </c>
      <c r="B341" s="85" t="s">
        <v>534</v>
      </c>
      <c r="C341" s="139" t="s">
        <v>281</v>
      </c>
      <c r="D341" s="97" t="str">
        <f>IF(L339="","",IF(L339="○","●","○"))</f>
        <v>●</v>
      </c>
      <c r="E341" s="98">
        <f>IF(N339="","",N339)</f>
        <v>0</v>
      </c>
      <c r="F341" s="99">
        <f>IF(M339="","",M339)</f>
        <v>6</v>
      </c>
      <c r="G341" s="99">
        <f>IF(O339="","",O339)</f>
      </c>
      <c r="H341" s="100" t="str">
        <f>IF(L340="","",IF(L340="○","●","○"))</f>
        <v>●</v>
      </c>
      <c r="I341" s="98">
        <f>IF(N340="","",N340)</f>
        <v>2</v>
      </c>
      <c r="J341" s="99">
        <f>IF(M340="","",M340)</f>
        <v>6</v>
      </c>
      <c r="K341" s="99">
        <f>IF(O340="","",O340)</f>
      </c>
      <c r="L341" s="559"/>
      <c r="M341" s="560"/>
      <c r="N341" s="560"/>
      <c r="O341" s="561"/>
      <c r="P341" s="92">
        <f>IF(D341="","",COUNTIF(D341:O341,"○"))</f>
        <v>0</v>
      </c>
      <c r="Q341" s="82">
        <f>IF(D341="","",COUNTIF(D341:O341,"●"))</f>
        <v>2</v>
      </c>
      <c r="R341" s="571">
        <f>IF(E341="","",(E341+I341)/(E341+F341+I341+J341)+P341)</f>
        <v>0.14285714285714285</v>
      </c>
      <c r="S341" s="555"/>
      <c r="T341" s="570">
        <f>IF(R341="","",RANK(R341,R339:S341))</f>
        <v>3</v>
      </c>
      <c r="U341" s="570"/>
      <c r="V341" s="70"/>
      <c r="W341" s="427"/>
      <c r="X341" s="70"/>
      <c r="Y341" s="176"/>
      <c r="Z341" s="176"/>
      <c r="AA341" s="70"/>
      <c r="AB341" s="302"/>
      <c r="AC341" s="70">
        <v>6</v>
      </c>
      <c r="AD341" s="176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</row>
    <row r="342" spans="1:33" ht="24" customHeight="1" thickTop="1">
      <c r="A342" s="188"/>
      <c r="B342" s="188"/>
      <c r="C342" s="216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463"/>
      <c r="X342" s="188"/>
      <c r="Y342" s="188"/>
      <c r="Z342" s="176"/>
      <c r="AA342" s="70"/>
      <c r="AB342" s="117"/>
      <c r="AC342" s="296">
        <v>1</v>
      </c>
      <c r="AD342" s="409"/>
      <c r="AE342" s="137"/>
      <c r="AF342" s="70"/>
      <c r="AG342" s="70"/>
    </row>
    <row r="343" spans="1:30" s="71" customFormat="1" ht="24" customHeight="1">
      <c r="A343" s="81"/>
      <c r="B343" s="642" t="s">
        <v>215</v>
      </c>
      <c r="C343" s="643"/>
      <c r="D343" s="700" t="s">
        <v>535</v>
      </c>
      <c r="E343" s="701"/>
      <c r="F343" s="701"/>
      <c r="G343" s="702"/>
      <c r="H343" s="701" t="s">
        <v>536</v>
      </c>
      <c r="I343" s="701"/>
      <c r="J343" s="701"/>
      <c r="K343" s="702"/>
      <c r="L343" s="702" t="s">
        <v>537</v>
      </c>
      <c r="M343" s="702"/>
      <c r="N343" s="702"/>
      <c r="O343" s="702"/>
      <c r="P343" s="711" t="s">
        <v>538</v>
      </c>
      <c r="Q343" s="712"/>
      <c r="R343" s="712"/>
      <c r="S343" s="701"/>
      <c r="T343" s="633" t="s">
        <v>158</v>
      </c>
      <c r="U343" s="633"/>
      <c r="V343" s="703" t="s">
        <v>159</v>
      </c>
      <c r="W343" s="704"/>
      <c r="X343" s="705" t="s">
        <v>160</v>
      </c>
      <c r="Y343" s="705"/>
      <c r="AB343" s="124"/>
      <c r="AD343" s="291"/>
    </row>
    <row r="344" spans="1:30" s="71" customFormat="1" ht="24" customHeight="1" thickBot="1">
      <c r="A344" s="81">
        <v>35</v>
      </c>
      <c r="B344" s="85" t="s">
        <v>1294</v>
      </c>
      <c r="C344" s="85" t="s">
        <v>979</v>
      </c>
      <c r="D344" s="645"/>
      <c r="E344" s="560"/>
      <c r="F344" s="560"/>
      <c r="G344" s="561"/>
      <c r="H344" s="131" t="str">
        <f>IF(I344="","",IF(I344&gt;J344,"○","●"))</f>
        <v>○</v>
      </c>
      <c r="I344" s="87">
        <v>6</v>
      </c>
      <c r="J344" s="88">
        <v>0</v>
      </c>
      <c r="K344" s="89"/>
      <c r="L344" s="131" t="str">
        <f>IF(M344="","",IF(M344&gt;N344,"○","●"))</f>
        <v>○</v>
      </c>
      <c r="M344" s="90">
        <v>6</v>
      </c>
      <c r="N344" s="91">
        <v>4</v>
      </c>
      <c r="O344" s="89"/>
      <c r="P344" s="131" t="str">
        <f>IF(Q344="","",IF(Q344&gt;R344,"○","●"))</f>
        <v>○</v>
      </c>
      <c r="Q344" s="90">
        <v>6</v>
      </c>
      <c r="R344" s="91">
        <v>0</v>
      </c>
      <c r="S344" s="89"/>
      <c r="T344" s="132">
        <f>IF(H344="","",COUNTIF(D344:S344,"○"))</f>
        <v>3</v>
      </c>
      <c r="U344" s="133">
        <f>IF(H344="","",COUNTIF(D344:S344,"●"))</f>
        <v>0</v>
      </c>
      <c r="V344" s="565">
        <f>IF(I344="","",(I344+M344+Q344)/(I344+J344+M344+N344+Q344+R344)+T344)</f>
        <v>3.8181818181818183</v>
      </c>
      <c r="W344" s="566"/>
      <c r="X344" s="565">
        <f>IF(V344="","",RANK(V344,V344:W347))</f>
        <v>1</v>
      </c>
      <c r="Y344" s="566"/>
      <c r="Z344" s="775" t="s">
        <v>1272</v>
      </c>
      <c r="AA344" s="776"/>
      <c r="AB344" s="789"/>
      <c r="AD344" s="291"/>
    </row>
    <row r="345" spans="1:30" s="71" customFormat="1" ht="24" customHeight="1" thickTop="1">
      <c r="A345" s="81">
        <v>36</v>
      </c>
      <c r="B345" s="85" t="s">
        <v>539</v>
      </c>
      <c r="C345" s="85" t="s">
        <v>393</v>
      </c>
      <c r="D345" s="138" t="str">
        <f>IF(H344="","",IF(H344="○","●","○"))</f>
        <v>●</v>
      </c>
      <c r="E345" s="90">
        <f>IF(J344="","",J344)</f>
        <v>0</v>
      </c>
      <c r="F345" s="91">
        <f>IF(I344="","",I344)</f>
        <v>6</v>
      </c>
      <c r="G345" s="89">
        <f>IF(K344="","",K344)</f>
      </c>
      <c r="H345" s="559"/>
      <c r="I345" s="560"/>
      <c r="J345" s="560"/>
      <c r="K345" s="561"/>
      <c r="L345" s="131" t="str">
        <f>IF(M345="","",IF(M345&gt;N345,"○","●"))</f>
        <v>●</v>
      </c>
      <c r="M345" s="87">
        <v>0</v>
      </c>
      <c r="N345" s="88">
        <v>6</v>
      </c>
      <c r="O345" s="89"/>
      <c r="P345" s="131" t="str">
        <f>IF(Q345="","",IF(Q345&gt;R345,"○","●"))</f>
        <v>●</v>
      </c>
      <c r="Q345" s="90">
        <v>0</v>
      </c>
      <c r="R345" s="91">
        <v>6</v>
      </c>
      <c r="S345" s="89"/>
      <c r="T345" s="132">
        <f>IF(D345="","",COUNTIF(D345:S345,"○"))</f>
        <v>0</v>
      </c>
      <c r="U345" s="133">
        <f>IF(D345="","",COUNTIF(D345:S345,"●"))</f>
        <v>3</v>
      </c>
      <c r="V345" s="565">
        <f>IF(E345="","",(E345+M345+Q345)/(E345+F345+M345+N345+Q345+R345)+T345)</f>
        <v>0</v>
      </c>
      <c r="W345" s="566"/>
      <c r="X345" s="565">
        <f>IF(V345="","",RANK(V345,V344:W347))</f>
        <v>4</v>
      </c>
      <c r="Y345" s="566"/>
      <c r="Z345" s="304"/>
      <c r="AB345" s="124"/>
      <c r="AD345" s="291"/>
    </row>
    <row r="346" spans="1:30" s="71" customFormat="1" ht="24" customHeight="1">
      <c r="A346" s="81">
        <v>37</v>
      </c>
      <c r="B346" s="85" t="s">
        <v>540</v>
      </c>
      <c r="C346" s="85" t="s">
        <v>329</v>
      </c>
      <c r="D346" s="138" t="str">
        <f>IF(L344="","",IF(L344="○","●","○"))</f>
        <v>●</v>
      </c>
      <c r="E346" s="87">
        <f>IF(N344="","",N344)</f>
        <v>4</v>
      </c>
      <c r="F346" s="88">
        <f>IF(M344="","",M344)</f>
        <v>6</v>
      </c>
      <c r="G346" s="101">
        <f>IF(O344="","",O344)</f>
      </c>
      <c r="H346" s="140" t="str">
        <f>IF(L345="","",IF(L345="○","●","○"))</f>
        <v>○</v>
      </c>
      <c r="I346" s="87">
        <f>IF(N345="","",N345)</f>
        <v>6</v>
      </c>
      <c r="J346" s="88">
        <f>IF(M345="","",M345)</f>
        <v>0</v>
      </c>
      <c r="K346" s="89">
        <f>IF(O345="","",O345)</f>
      </c>
      <c r="L346" s="559"/>
      <c r="M346" s="560"/>
      <c r="N346" s="560"/>
      <c r="O346" s="561"/>
      <c r="P346" s="131" t="str">
        <f>IF(Q346="","",IF(Q346&gt;R346,"○","●"))</f>
        <v>○</v>
      </c>
      <c r="Q346" s="87">
        <v>6</v>
      </c>
      <c r="R346" s="88">
        <v>2</v>
      </c>
      <c r="S346" s="89"/>
      <c r="T346" s="132">
        <f>IF(D346="","",COUNTIF(D346:S346,"○"))</f>
        <v>2</v>
      </c>
      <c r="U346" s="133">
        <f>IF(D346="","",COUNTIF(D346:S346,"●"))</f>
        <v>1</v>
      </c>
      <c r="V346" s="565">
        <f>IF(E346="","",(E346+I346+Q346)/(E346+F346+I346+J346+Q346+R346)+T346)</f>
        <v>2.6666666666666665</v>
      </c>
      <c r="W346" s="566"/>
      <c r="X346" s="565">
        <f>IF(V346="","",RANK(V346,V344:W347))</f>
        <v>2</v>
      </c>
      <c r="Y346" s="566"/>
      <c r="Z346" s="291"/>
      <c r="AB346" s="124"/>
      <c r="AD346" s="291"/>
    </row>
    <row r="347" spans="1:30" s="71" customFormat="1" ht="24" customHeight="1">
      <c r="A347" s="81">
        <v>38</v>
      </c>
      <c r="B347" s="85" t="s">
        <v>541</v>
      </c>
      <c r="C347" s="139" t="s">
        <v>434</v>
      </c>
      <c r="D347" s="251" t="str">
        <f>IF(P344="","",IF(P344="○","●","○"))</f>
        <v>●</v>
      </c>
      <c r="E347" s="252">
        <f>IF(R344="","",R344)</f>
        <v>0</v>
      </c>
      <c r="F347" s="204">
        <f>IF(Q344="","",Q344)</f>
        <v>6</v>
      </c>
      <c r="G347" s="205">
        <f>IF(S344="","",S344)</f>
      </c>
      <c r="H347" s="203" t="str">
        <f>IF(P345="","",IF(P345="○","●","○"))</f>
        <v>○</v>
      </c>
      <c r="I347" s="252">
        <f>IF(R345="","",R345)</f>
        <v>6</v>
      </c>
      <c r="J347" s="204">
        <f>IF(Q345="","",Q345)</f>
        <v>0</v>
      </c>
      <c r="K347" s="101">
        <f>IF(S345="","",S345)</f>
      </c>
      <c r="L347" s="140" t="str">
        <f>IF(P346="","",IF(P346="○","●","○"))</f>
        <v>●</v>
      </c>
      <c r="M347" s="87">
        <f>IF(R346="","",R346)</f>
        <v>2</v>
      </c>
      <c r="N347" s="88">
        <f>IF(Q346="","",Q346)</f>
        <v>6</v>
      </c>
      <c r="O347" s="101">
        <f>IF(S346="","",S346)</f>
      </c>
      <c r="P347" s="559"/>
      <c r="Q347" s="560"/>
      <c r="R347" s="560"/>
      <c r="S347" s="561"/>
      <c r="T347" s="83">
        <f>IF(D347="","",COUNTIF(D347:S347,"○"))</f>
        <v>1</v>
      </c>
      <c r="U347" s="84">
        <f>IF(D347="","",COUNTIF(D347:S347,"●"))</f>
        <v>2</v>
      </c>
      <c r="V347" s="563">
        <f>IF(E347="","",(E347+I347+M347)/(E347+F347+I347+J347+M347+N347)+T347)</f>
        <v>1.4</v>
      </c>
      <c r="W347" s="564"/>
      <c r="X347" s="563">
        <f>IF(V347="","",RANK(V347,V344:W347))</f>
        <v>3</v>
      </c>
      <c r="Y347" s="564"/>
      <c r="Z347" s="291"/>
      <c r="AB347" s="124"/>
      <c r="AD347" s="291"/>
    </row>
    <row r="348" spans="2:33" ht="24" customHeight="1" thickBot="1">
      <c r="B348" s="1"/>
      <c r="C348" s="227"/>
      <c r="D348" s="478"/>
      <c r="E348" s="478"/>
      <c r="F348" s="478"/>
      <c r="G348" s="478"/>
      <c r="H348" s="478"/>
      <c r="I348" s="478"/>
      <c r="J348" s="478"/>
      <c r="K348" s="478"/>
      <c r="L348" s="478"/>
      <c r="M348" s="478"/>
      <c r="N348" s="478"/>
      <c r="O348" s="478"/>
      <c r="P348" s="478"/>
      <c r="Q348" s="478"/>
      <c r="R348" s="478"/>
      <c r="S348" s="478"/>
      <c r="T348" s="478"/>
      <c r="U348" s="478"/>
      <c r="V348" s="70"/>
      <c r="W348" s="427"/>
      <c r="X348" s="70"/>
      <c r="Y348" s="176"/>
      <c r="Z348" s="517"/>
      <c r="AA348" s="305">
        <v>7</v>
      </c>
      <c r="AB348" s="306"/>
      <c r="AC348" s="70"/>
      <c r="AD348" s="410"/>
      <c r="AF348" s="70"/>
      <c r="AG348" s="70"/>
    </row>
    <row r="349" spans="1:40" s="71" customFormat="1" ht="24" customHeight="1" thickTop="1">
      <c r="A349" s="81"/>
      <c r="B349" s="642" t="s">
        <v>216</v>
      </c>
      <c r="C349" s="643"/>
      <c r="D349" s="758" t="s">
        <v>542</v>
      </c>
      <c r="E349" s="759"/>
      <c r="F349" s="759"/>
      <c r="G349" s="659"/>
      <c r="H349" s="658" t="s">
        <v>543</v>
      </c>
      <c r="I349" s="759"/>
      <c r="J349" s="759"/>
      <c r="K349" s="659"/>
      <c r="L349" s="658" t="s">
        <v>544</v>
      </c>
      <c r="M349" s="759"/>
      <c r="N349" s="759"/>
      <c r="O349" s="659"/>
      <c r="P349" s="631" t="s">
        <v>158</v>
      </c>
      <c r="Q349" s="632"/>
      <c r="R349" s="631" t="s">
        <v>159</v>
      </c>
      <c r="S349" s="632"/>
      <c r="T349" s="631" t="s">
        <v>160</v>
      </c>
      <c r="U349" s="632"/>
      <c r="W349" s="446"/>
      <c r="Z349" s="176"/>
      <c r="AA349" s="112" t="s">
        <v>1276</v>
      </c>
      <c r="AB349" s="176"/>
      <c r="AC349" s="70"/>
      <c r="AD349" s="291"/>
      <c r="AE349" s="130"/>
      <c r="AF349" s="70"/>
      <c r="AG349" s="70"/>
      <c r="AJ349" s="70"/>
      <c r="AK349" s="70"/>
      <c r="AL349" s="70"/>
      <c r="AM349" s="70"/>
      <c r="AN349" s="70"/>
    </row>
    <row r="350" spans="1:40" s="71" customFormat="1" ht="24" customHeight="1">
      <c r="A350" s="81">
        <v>39</v>
      </c>
      <c r="B350" s="85" t="s">
        <v>1273</v>
      </c>
      <c r="C350" s="85" t="s">
        <v>545</v>
      </c>
      <c r="D350" s="554"/>
      <c r="E350" s="560"/>
      <c r="F350" s="560"/>
      <c r="G350" s="561"/>
      <c r="H350" s="86" t="str">
        <f>IF(I350="","",IF(I350&gt;J350,"○","●"))</f>
        <v>○</v>
      </c>
      <c r="I350" s="87">
        <v>6</v>
      </c>
      <c r="J350" s="88">
        <v>0</v>
      </c>
      <c r="K350" s="89"/>
      <c r="L350" s="86" t="str">
        <f>IF(M350="","",IF(M350&gt;N350,"○","●"))</f>
        <v>○</v>
      </c>
      <c r="M350" s="90">
        <v>6</v>
      </c>
      <c r="N350" s="91">
        <v>0</v>
      </c>
      <c r="O350" s="89"/>
      <c r="P350" s="92">
        <f>IF(H350="","",COUNTIF(D350:O350,"○"))</f>
        <v>2</v>
      </c>
      <c r="Q350" s="82">
        <f>IF(H350="","",COUNTIF(D350:O350,"●"))</f>
        <v>0</v>
      </c>
      <c r="R350" s="571">
        <f>IF(I350="","",(I350+M350)/(I350+J350+M350+N350)+P350)</f>
        <v>3</v>
      </c>
      <c r="S350" s="555"/>
      <c r="T350" s="570">
        <f>IF(R350="","",RANK(R350,R350:S352))</f>
        <v>1</v>
      </c>
      <c r="U350" s="570"/>
      <c r="V350" s="93"/>
      <c r="W350" s="447"/>
      <c r="X350" s="94"/>
      <c r="Y350" s="94"/>
      <c r="Z350" s="230"/>
      <c r="AA350" s="102"/>
      <c r="AB350" s="70"/>
      <c r="AC350" s="70"/>
      <c r="AD350" s="302"/>
      <c r="AE350" s="130"/>
      <c r="AF350" s="70"/>
      <c r="AG350" s="70"/>
      <c r="AH350" s="70"/>
      <c r="AI350" s="70"/>
      <c r="AJ350" s="70"/>
      <c r="AK350" s="70"/>
      <c r="AL350" s="70"/>
      <c r="AM350" s="70"/>
      <c r="AN350" s="70"/>
    </row>
    <row r="351" spans="1:40" s="71" customFormat="1" ht="24" customHeight="1">
      <c r="A351" s="81">
        <v>40</v>
      </c>
      <c r="B351" s="85" t="s">
        <v>546</v>
      </c>
      <c r="C351" s="85" t="s">
        <v>361</v>
      </c>
      <c r="D351" s="97" t="str">
        <f>IF(H350="","",IF(H350="○","●","○"))</f>
        <v>●</v>
      </c>
      <c r="E351" s="98">
        <f>IF(J350="","",J350)</f>
        <v>0</v>
      </c>
      <c r="F351" s="99">
        <f>IF(I350="","",I350)</f>
        <v>6</v>
      </c>
      <c r="G351" s="99">
        <f>IF(K350="","",K350)</f>
      </c>
      <c r="H351" s="559"/>
      <c r="I351" s="560"/>
      <c r="J351" s="560"/>
      <c r="K351" s="561"/>
      <c r="L351" s="100" t="str">
        <f>IF(M351="","",IF(M351&gt;N351,"○","●"))</f>
        <v>●</v>
      </c>
      <c r="M351" s="87">
        <v>4</v>
      </c>
      <c r="N351" s="88">
        <v>6</v>
      </c>
      <c r="O351" s="101"/>
      <c r="P351" s="92">
        <f>IF(D351="","",COUNTIF(D351:O351,"○"))</f>
        <v>0</v>
      </c>
      <c r="Q351" s="82">
        <f>IF(D351="","",COUNTIF(D351:O351,"●"))</f>
        <v>2</v>
      </c>
      <c r="R351" s="571">
        <f>IF(E351="","",(E351+M351)/(E351+F351+M351+N351)+P351)</f>
        <v>0.25</v>
      </c>
      <c r="S351" s="555"/>
      <c r="T351" s="570">
        <f>IF(R351="","",RANK(R351,R350:S352))</f>
        <v>3</v>
      </c>
      <c r="U351" s="570"/>
      <c r="W351" s="467" t="s">
        <v>1274</v>
      </c>
      <c r="Z351" s="176"/>
      <c r="AA351" s="70"/>
      <c r="AB351" s="70"/>
      <c r="AC351" s="70"/>
      <c r="AD351" s="302"/>
      <c r="AE351" s="130"/>
      <c r="AF351" s="70"/>
      <c r="AG351" s="70"/>
      <c r="AH351" s="70"/>
      <c r="AI351" s="70"/>
      <c r="AJ351" s="70"/>
      <c r="AK351" s="70"/>
      <c r="AL351" s="70"/>
      <c r="AM351" s="70"/>
      <c r="AN351" s="70"/>
    </row>
    <row r="352" spans="1:40" s="71" customFormat="1" ht="24" customHeight="1">
      <c r="A352" s="81">
        <v>41</v>
      </c>
      <c r="B352" s="85" t="s">
        <v>547</v>
      </c>
      <c r="C352" s="139" t="s">
        <v>285</v>
      </c>
      <c r="D352" s="97" t="str">
        <f>IF(L350="","",IF(L350="○","●","○"))</f>
        <v>●</v>
      </c>
      <c r="E352" s="98">
        <f>IF(N350="","",N350)</f>
        <v>0</v>
      </c>
      <c r="F352" s="99">
        <f>IF(M350="","",M350)</f>
        <v>6</v>
      </c>
      <c r="G352" s="99">
        <f>IF(O350="","",O350)</f>
      </c>
      <c r="H352" s="100" t="str">
        <f>IF(L351="","",IF(L351="○","●","○"))</f>
        <v>○</v>
      </c>
      <c r="I352" s="98">
        <f>IF(N351="","",N351)</f>
        <v>6</v>
      </c>
      <c r="J352" s="99">
        <f>IF(M351="","",M351)</f>
        <v>4</v>
      </c>
      <c r="K352" s="99">
        <f>IF(O351="","",O351)</f>
      </c>
      <c r="L352" s="559"/>
      <c r="M352" s="560"/>
      <c r="N352" s="560"/>
      <c r="O352" s="561"/>
      <c r="P352" s="92">
        <f>IF(D352="","",COUNTIF(D352:O352,"○"))</f>
        <v>1</v>
      </c>
      <c r="Q352" s="82">
        <f>IF(D352="","",COUNTIF(D352:O352,"●"))</f>
        <v>1</v>
      </c>
      <c r="R352" s="571">
        <f>IF(E352="","",(E352+I352)/(E352+F352+I352+J352)+P352)</f>
        <v>1.375</v>
      </c>
      <c r="S352" s="555"/>
      <c r="T352" s="570">
        <f>IF(R352="","",RANK(R352,R350:S352))</f>
        <v>2</v>
      </c>
      <c r="U352" s="570"/>
      <c r="W352" s="446"/>
      <c r="Z352" s="176"/>
      <c r="AA352" s="70"/>
      <c r="AB352" s="70"/>
      <c r="AC352" s="70"/>
      <c r="AD352" s="302"/>
      <c r="AE352" s="130"/>
      <c r="AF352" s="70"/>
      <c r="AG352" s="70"/>
      <c r="AH352" s="70"/>
      <c r="AI352" s="70"/>
      <c r="AJ352" s="70"/>
      <c r="AK352" s="70"/>
      <c r="AL352" s="70"/>
      <c r="AM352" s="70"/>
      <c r="AN352" s="70"/>
    </row>
    <row r="353" spans="4:40" s="71" customFormat="1" ht="24" customHeight="1" thickBot="1"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W353" s="446"/>
      <c r="Z353" s="176"/>
      <c r="AA353" s="70"/>
      <c r="AB353" s="70"/>
      <c r="AC353" s="70"/>
      <c r="AD353" s="302"/>
      <c r="AE353" s="289">
        <v>7</v>
      </c>
      <c r="AF353" s="290"/>
      <c r="AG353" s="713" t="s">
        <v>1271</v>
      </c>
      <c r="AH353" s="714"/>
      <c r="AI353" s="714"/>
      <c r="AJ353" s="714"/>
      <c r="AK353" s="70"/>
      <c r="AL353" s="70"/>
      <c r="AM353" s="70"/>
      <c r="AN353" s="70"/>
    </row>
    <row r="354" spans="1:40" s="71" customFormat="1" ht="24" customHeight="1" thickTop="1">
      <c r="A354" s="81"/>
      <c r="B354" s="642" t="s">
        <v>217</v>
      </c>
      <c r="C354" s="643"/>
      <c r="D354" s="758" t="s">
        <v>340</v>
      </c>
      <c r="E354" s="759"/>
      <c r="F354" s="759"/>
      <c r="G354" s="659"/>
      <c r="H354" s="658" t="s">
        <v>352</v>
      </c>
      <c r="I354" s="759"/>
      <c r="J354" s="759"/>
      <c r="K354" s="659"/>
      <c r="L354" s="658" t="s">
        <v>313</v>
      </c>
      <c r="M354" s="759"/>
      <c r="N354" s="759"/>
      <c r="O354" s="659"/>
      <c r="P354" s="631" t="s">
        <v>158</v>
      </c>
      <c r="Q354" s="632"/>
      <c r="R354" s="631" t="s">
        <v>159</v>
      </c>
      <c r="S354" s="632"/>
      <c r="T354" s="631" t="s">
        <v>160</v>
      </c>
      <c r="U354" s="632"/>
      <c r="V354" s="70"/>
      <c r="W354" s="427"/>
      <c r="X354" s="70"/>
      <c r="Y354" s="70"/>
      <c r="Z354" s="70"/>
      <c r="AA354" s="70"/>
      <c r="AB354" s="67"/>
      <c r="AC354" s="67"/>
      <c r="AD354" s="67"/>
      <c r="AE354" s="221">
        <v>5</v>
      </c>
      <c r="AG354" s="714"/>
      <c r="AH354" s="714"/>
      <c r="AI354" s="714"/>
      <c r="AJ354" s="714"/>
      <c r="AK354" s="70"/>
      <c r="AL354" s="70"/>
      <c r="AM354" s="70"/>
      <c r="AN354" s="70"/>
    </row>
    <row r="355" spans="1:40" s="71" customFormat="1" ht="24" customHeight="1" thickBot="1">
      <c r="A355" s="81">
        <v>42</v>
      </c>
      <c r="B355" s="85" t="s">
        <v>1296</v>
      </c>
      <c r="C355" s="85" t="s">
        <v>1298</v>
      </c>
      <c r="D355" s="554"/>
      <c r="E355" s="560"/>
      <c r="F355" s="560"/>
      <c r="G355" s="561"/>
      <c r="H355" s="86" t="str">
        <f>IF(I355="","",IF(I355&gt;J355,"○","●"))</f>
        <v>○</v>
      </c>
      <c r="I355" s="87">
        <v>6</v>
      </c>
      <c r="J355" s="88">
        <v>1</v>
      </c>
      <c r="K355" s="89"/>
      <c r="L355" s="86" t="str">
        <f>IF(M355="","",IF(M355&gt;N355,"○","●"))</f>
        <v>○</v>
      </c>
      <c r="M355" s="90">
        <v>6</v>
      </c>
      <c r="N355" s="91">
        <v>0</v>
      </c>
      <c r="O355" s="89"/>
      <c r="P355" s="92">
        <f>IF(H355="","",COUNTIF(D355:O355,"○"))</f>
        <v>2</v>
      </c>
      <c r="Q355" s="82">
        <f>IF(H355="","",COUNTIF(D355:O355,"●"))</f>
        <v>0</v>
      </c>
      <c r="R355" s="571">
        <f>IF(I355="","",(I355+M355)/(I355+J355+M355+N355)+P355)</f>
        <v>2.9230769230769234</v>
      </c>
      <c r="S355" s="555"/>
      <c r="T355" s="570">
        <f>IF(R355="","",RANK(R355,R355:S357))</f>
        <v>1</v>
      </c>
      <c r="U355" s="570"/>
      <c r="V355" s="102"/>
      <c r="W355" s="467" t="s">
        <v>1251</v>
      </c>
      <c r="X355" s="70"/>
      <c r="Y355" s="70"/>
      <c r="Z355" s="70"/>
      <c r="AA355" s="70"/>
      <c r="AB355" s="67"/>
      <c r="AC355" s="67"/>
      <c r="AD355" s="67"/>
      <c r="AE355" s="221"/>
      <c r="AF355" s="70"/>
      <c r="AG355" s="70"/>
      <c r="AH355" s="70"/>
      <c r="AI355" s="70"/>
      <c r="AJ355" s="70"/>
      <c r="AK355" s="70"/>
      <c r="AL355" s="70"/>
      <c r="AM355" s="70"/>
      <c r="AN355" s="70"/>
    </row>
    <row r="356" spans="1:40" s="71" customFormat="1" ht="24" customHeight="1" thickTop="1">
      <c r="A356" s="81">
        <v>43</v>
      </c>
      <c r="B356" s="85" t="s">
        <v>548</v>
      </c>
      <c r="C356" s="85" t="s">
        <v>393</v>
      </c>
      <c r="D356" s="97" t="str">
        <f>IF(H355="","",IF(H355="○","●","○"))</f>
        <v>●</v>
      </c>
      <c r="E356" s="98">
        <f>IF(J355="","",J355)</f>
        <v>1</v>
      </c>
      <c r="F356" s="99">
        <f>IF(I355="","",I355)</f>
        <v>6</v>
      </c>
      <c r="G356" s="99">
        <f>IF(K355="","",K355)</f>
      </c>
      <c r="H356" s="559"/>
      <c r="I356" s="560"/>
      <c r="J356" s="560"/>
      <c r="K356" s="561"/>
      <c r="L356" s="100" t="str">
        <f>IF(M356="","",IF(M356&gt;N356,"○","●"))</f>
        <v>●</v>
      </c>
      <c r="M356" s="87">
        <v>4</v>
      </c>
      <c r="N356" s="88">
        <v>6</v>
      </c>
      <c r="O356" s="101"/>
      <c r="P356" s="92">
        <f>IF(D356="","",COUNTIF(D356:O356,"○"))</f>
        <v>0</v>
      </c>
      <c r="Q356" s="82">
        <f>IF(D356="","",COUNTIF(D356:O356,"●"))</f>
        <v>2</v>
      </c>
      <c r="R356" s="571">
        <f>IF(E356="","",(E356+M356)/(E356+F356+M356+N356)+P356)</f>
        <v>0.29411764705882354</v>
      </c>
      <c r="S356" s="555"/>
      <c r="T356" s="570">
        <f>IF(R356="","",RANK(R356,R355:S357))</f>
        <v>3</v>
      </c>
      <c r="U356" s="570"/>
      <c r="V356" s="345"/>
      <c r="W356" s="428"/>
      <c r="X356" s="296"/>
      <c r="Y356" s="296"/>
      <c r="Z356" s="346"/>
      <c r="AA356" s="70"/>
      <c r="AB356" s="67"/>
      <c r="AC356" s="67"/>
      <c r="AD356" s="67"/>
      <c r="AE356" s="221"/>
      <c r="AF356" s="70"/>
      <c r="AG356" s="70"/>
      <c r="AH356" s="70"/>
      <c r="AI356" s="70"/>
      <c r="AJ356" s="70"/>
      <c r="AK356" s="70"/>
      <c r="AL356" s="70"/>
      <c r="AM356" s="70"/>
      <c r="AN356" s="70"/>
    </row>
    <row r="357" spans="1:40" s="71" customFormat="1" ht="24" customHeight="1" thickBot="1">
      <c r="A357" s="81">
        <v>44</v>
      </c>
      <c r="B357" s="85" t="s">
        <v>549</v>
      </c>
      <c r="C357" s="139" t="s">
        <v>416</v>
      </c>
      <c r="D357" s="97" t="str">
        <f>IF(L355="","",IF(L355="○","●","○"))</f>
        <v>●</v>
      </c>
      <c r="E357" s="98">
        <f>IF(N355="","",N355)</f>
        <v>0</v>
      </c>
      <c r="F357" s="99">
        <f>IF(M355="","",M355)</f>
        <v>6</v>
      </c>
      <c r="G357" s="99">
        <f>IF(O355="","",O355)</f>
      </c>
      <c r="H357" s="100" t="str">
        <f>IF(L356="","",IF(L356="○","●","○"))</f>
        <v>○</v>
      </c>
      <c r="I357" s="98">
        <f>IF(N356="","",N356)</f>
        <v>6</v>
      </c>
      <c r="J357" s="99">
        <f>IF(M356="","",M356)</f>
        <v>4</v>
      </c>
      <c r="K357" s="99">
        <f>IF(O356="","",O356)</f>
      </c>
      <c r="L357" s="559"/>
      <c r="M357" s="560"/>
      <c r="N357" s="560"/>
      <c r="O357" s="561"/>
      <c r="P357" s="92">
        <f>IF(D357="","",COUNTIF(D357:O357,"○"))</f>
        <v>1</v>
      </c>
      <c r="Q357" s="82">
        <f>IF(D357="","",COUNTIF(D357:O357,"●"))</f>
        <v>1</v>
      </c>
      <c r="R357" s="571">
        <f>IF(E357="","",(E357+I357)/(E357+F357+I357+J357)+P357)</f>
        <v>1.375</v>
      </c>
      <c r="S357" s="555"/>
      <c r="T357" s="570">
        <f>IF(R357="","",RANK(R357,R355:S357))</f>
        <v>2</v>
      </c>
      <c r="U357" s="570"/>
      <c r="V357" s="102"/>
      <c r="W357" s="427"/>
      <c r="X357" s="70"/>
      <c r="Y357" s="70"/>
      <c r="Z357" s="302"/>
      <c r="AA357" s="305">
        <v>6</v>
      </c>
      <c r="AB357" s="290"/>
      <c r="AC357" s="67"/>
      <c r="AD357" s="67"/>
      <c r="AE357" s="221"/>
      <c r="AF357" s="70"/>
      <c r="AG357" s="70"/>
      <c r="AH357" s="70"/>
      <c r="AI357" s="70"/>
      <c r="AJ357" s="70"/>
      <c r="AK357" s="70"/>
      <c r="AL357" s="70"/>
      <c r="AM357" s="70"/>
      <c r="AN357" s="70"/>
    </row>
    <row r="358" spans="1:40" s="71" customFormat="1" ht="24" customHeight="1" thickTop="1">
      <c r="A358" s="66"/>
      <c r="B358" s="80"/>
      <c r="C358" s="80"/>
      <c r="D358" s="480"/>
      <c r="E358" s="98"/>
      <c r="F358" s="99"/>
      <c r="G358" s="99"/>
      <c r="H358" s="480"/>
      <c r="I358" s="98"/>
      <c r="J358" s="99"/>
      <c r="K358" s="99"/>
      <c r="L358" s="88"/>
      <c r="M358" s="88"/>
      <c r="N358" s="88"/>
      <c r="O358" s="88"/>
      <c r="P358" s="481"/>
      <c r="Q358" s="481"/>
      <c r="R358" s="482"/>
      <c r="S358" s="482"/>
      <c r="T358" s="481"/>
      <c r="U358" s="481"/>
      <c r="V358" s="70"/>
      <c r="W358" s="427"/>
      <c r="X358" s="70"/>
      <c r="Y358" s="70"/>
      <c r="Z358" s="117"/>
      <c r="AA358" s="70">
        <v>2</v>
      </c>
      <c r="AB358" s="181"/>
      <c r="AC358" s="67"/>
      <c r="AD358" s="67"/>
      <c r="AE358" s="221"/>
      <c r="AF358" s="70"/>
      <c r="AG358" s="70"/>
      <c r="AH358" s="70"/>
      <c r="AI358" s="70"/>
      <c r="AJ358" s="70"/>
      <c r="AK358" s="70"/>
      <c r="AL358" s="70"/>
      <c r="AM358" s="70"/>
      <c r="AN358" s="70"/>
    </row>
    <row r="359" spans="1:40" s="71" customFormat="1" ht="24" customHeight="1">
      <c r="A359" s="81"/>
      <c r="B359" s="642" t="s">
        <v>218</v>
      </c>
      <c r="C359" s="643"/>
      <c r="D359" s="758" t="s">
        <v>550</v>
      </c>
      <c r="E359" s="759"/>
      <c r="F359" s="759"/>
      <c r="G359" s="659"/>
      <c r="H359" s="658" t="s">
        <v>551</v>
      </c>
      <c r="I359" s="759"/>
      <c r="J359" s="759"/>
      <c r="K359" s="659"/>
      <c r="L359" s="658" t="s">
        <v>552</v>
      </c>
      <c r="M359" s="759"/>
      <c r="N359" s="759"/>
      <c r="O359" s="659"/>
      <c r="P359" s="631" t="s">
        <v>158</v>
      </c>
      <c r="Q359" s="632"/>
      <c r="R359" s="631" t="s">
        <v>159</v>
      </c>
      <c r="S359" s="632"/>
      <c r="T359" s="631" t="s">
        <v>160</v>
      </c>
      <c r="U359" s="632"/>
      <c r="V359" s="70"/>
      <c r="W359" s="427"/>
      <c r="X359" s="70"/>
      <c r="Y359" s="70"/>
      <c r="Z359" s="117"/>
      <c r="AA359" s="70"/>
      <c r="AB359" s="181"/>
      <c r="AC359" s="67"/>
      <c r="AD359" s="67"/>
      <c r="AE359" s="221"/>
      <c r="AF359" s="70"/>
      <c r="AG359" s="70"/>
      <c r="AH359" s="70"/>
      <c r="AI359" s="70"/>
      <c r="AJ359" s="70"/>
      <c r="AK359" s="70"/>
      <c r="AL359" s="70"/>
      <c r="AM359" s="70"/>
      <c r="AN359" s="70"/>
    </row>
    <row r="360" spans="1:40" s="71" customFormat="1" ht="24" customHeight="1">
      <c r="A360" s="81">
        <v>45</v>
      </c>
      <c r="B360" s="85" t="s">
        <v>1268</v>
      </c>
      <c r="C360" s="85" t="s">
        <v>420</v>
      </c>
      <c r="D360" s="554"/>
      <c r="E360" s="560"/>
      <c r="F360" s="560"/>
      <c r="G360" s="561"/>
      <c r="H360" s="86" t="str">
        <f>IF(I360="","",IF(I360&gt;J360,"○","●"))</f>
        <v>○</v>
      </c>
      <c r="I360" s="87">
        <v>6</v>
      </c>
      <c r="J360" s="88">
        <v>0</v>
      </c>
      <c r="K360" s="89"/>
      <c r="L360" s="86" t="str">
        <f>IF(M360="","",IF(M360&gt;N360,"○","●"))</f>
        <v>○</v>
      </c>
      <c r="M360" s="90">
        <v>6</v>
      </c>
      <c r="N360" s="91">
        <v>2</v>
      </c>
      <c r="O360" s="89"/>
      <c r="P360" s="92">
        <f>IF(H360="","",COUNTIF(D360:O360,"○"))</f>
        <v>2</v>
      </c>
      <c r="Q360" s="82">
        <f>IF(H360="","",COUNTIF(D360:O360,"●"))</f>
        <v>0</v>
      </c>
      <c r="R360" s="571">
        <f>IF(I360="","",(I360+M360)/(I360+J360+M360+N360)+P360)</f>
        <v>2.857142857142857</v>
      </c>
      <c r="S360" s="555"/>
      <c r="T360" s="570">
        <f>IF(R360="","",RANK(R360,R360:S362))</f>
        <v>1</v>
      </c>
      <c r="U360" s="570"/>
      <c r="V360" s="120"/>
      <c r="W360" s="452"/>
      <c r="X360" s="120"/>
      <c r="Y360" s="120"/>
      <c r="Z360" s="127"/>
      <c r="AA360" s="70"/>
      <c r="AB360" s="181"/>
      <c r="AC360" s="67"/>
      <c r="AD360" s="67"/>
      <c r="AE360" s="221"/>
      <c r="AF360" s="70"/>
      <c r="AG360" s="70"/>
      <c r="AH360" s="70"/>
      <c r="AI360" s="70"/>
      <c r="AJ360" s="70"/>
      <c r="AK360" s="70"/>
      <c r="AL360" s="70"/>
      <c r="AM360" s="70"/>
      <c r="AN360" s="70"/>
    </row>
    <row r="361" spans="1:40" s="71" customFormat="1" ht="24" customHeight="1">
      <c r="A361" s="81">
        <v>46</v>
      </c>
      <c r="B361" s="85" t="s">
        <v>553</v>
      </c>
      <c r="C361" s="85" t="s">
        <v>393</v>
      </c>
      <c r="D361" s="97" t="str">
        <f>IF(H360="","",IF(H360="○","●","○"))</f>
        <v>●</v>
      </c>
      <c r="E361" s="98">
        <f>IF(J360="","",J360)</f>
        <v>0</v>
      </c>
      <c r="F361" s="99">
        <f>IF(I360="","",I360)</f>
        <v>6</v>
      </c>
      <c r="G361" s="99">
        <f>IF(K360="","",K360)</f>
      </c>
      <c r="H361" s="559"/>
      <c r="I361" s="560"/>
      <c r="J361" s="560"/>
      <c r="K361" s="561"/>
      <c r="L361" s="100" t="str">
        <f>IF(M361="","",IF(M361&gt;N361,"○","●"))</f>
        <v>●</v>
      </c>
      <c r="M361" s="87">
        <v>0</v>
      </c>
      <c r="N361" s="88">
        <v>6</v>
      </c>
      <c r="O361" s="101"/>
      <c r="P361" s="92">
        <f>IF(D361="","",COUNTIF(D361:O361,"○"))</f>
        <v>0</v>
      </c>
      <c r="Q361" s="82">
        <f>IF(D361="","",COUNTIF(D361:O361,"●"))</f>
        <v>2</v>
      </c>
      <c r="R361" s="571">
        <f>IF(E361="","",(E361+M361)/(E361+F361+M361+N361)+P361)</f>
        <v>0</v>
      </c>
      <c r="S361" s="555"/>
      <c r="T361" s="570">
        <f>IF(R361="","",RANK(R361,R360:S362))</f>
        <v>3</v>
      </c>
      <c r="U361" s="570"/>
      <c r="V361" s="70"/>
      <c r="W361" s="467" t="s">
        <v>1255</v>
      </c>
      <c r="X361" s="70"/>
      <c r="Y361" s="70"/>
      <c r="Z361" s="70"/>
      <c r="AA361" s="70"/>
      <c r="AB361" s="181"/>
      <c r="AC361" s="67"/>
      <c r="AD361" s="67"/>
      <c r="AE361" s="221"/>
      <c r="AF361" s="70"/>
      <c r="AG361" s="70"/>
      <c r="AH361" s="70"/>
      <c r="AI361" s="70"/>
      <c r="AJ361" s="70"/>
      <c r="AK361" s="70"/>
      <c r="AL361" s="70"/>
      <c r="AM361" s="70"/>
      <c r="AN361" s="70"/>
    </row>
    <row r="362" spans="1:40" s="71" customFormat="1" ht="24" customHeight="1">
      <c r="A362" s="81">
        <v>47</v>
      </c>
      <c r="B362" s="85" t="s">
        <v>554</v>
      </c>
      <c r="C362" s="139" t="s">
        <v>329</v>
      </c>
      <c r="D362" s="97" t="str">
        <f>IF(L360="","",IF(L360="○","●","○"))</f>
        <v>●</v>
      </c>
      <c r="E362" s="98">
        <f>IF(N360="","",N360)</f>
        <v>2</v>
      </c>
      <c r="F362" s="99">
        <f>IF(M360="","",M360)</f>
        <v>6</v>
      </c>
      <c r="G362" s="99">
        <f>IF(O360="","",O360)</f>
      </c>
      <c r="H362" s="100" t="str">
        <f>IF(L361="","",IF(L361="○","●","○"))</f>
        <v>○</v>
      </c>
      <c r="I362" s="98">
        <f>IF(N361="","",N361)</f>
        <v>6</v>
      </c>
      <c r="J362" s="99">
        <f>IF(M361="","",M361)</f>
        <v>0</v>
      </c>
      <c r="K362" s="99">
        <f>IF(O361="","",O361)</f>
      </c>
      <c r="L362" s="559"/>
      <c r="M362" s="560"/>
      <c r="N362" s="560"/>
      <c r="O362" s="561"/>
      <c r="P362" s="92">
        <f>IF(D362="","",COUNTIF(D362:O362,"○"))</f>
        <v>1</v>
      </c>
      <c r="Q362" s="82">
        <f>IF(D362="","",COUNTIF(D362:O362,"●"))</f>
        <v>1</v>
      </c>
      <c r="R362" s="571">
        <f>IF(E362="","",(E362+I362)/(E362+F362+I362+J362)+P362)</f>
        <v>1.5714285714285714</v>
      </c>
      <c r="S362" s="555"/>
      <c r="T362" s="570">
        <f>IF(R362="","",RANK(R362,R360:S362))</f>
        <v>2</v>
      </c>
      <c r="U362" s="570"/>
      <c r="V362" s="70"/>
      <c r="W362" s="427"/>
      <c r="X362" s="70"/>
      <c r="Y362" s="70"/>
      <c r="Z362" s="70"/>
      <c r="AA362" s="70"/>
      <c r="AB362" s="181"/>
      <c r="AC362" s="67"/>
      <c r="AD362" s="67"/>
      <c r="AE362" s="221"/>
      <c r="AF362" s="70"/>
      <c r="AG362" s="70"/>
      <c r="AH362" s="70"/>
      <c r="AI362" s="70"/>
      <c r="AJ362" s="70"/>
      <c r="AK362" s="70"/>
      <c r="AL362" s="70"/>
      <c r="AM362" s="70"/>
      <c r="AN362" s="70"/>
    </row>
    <row r="363" spans="1:35" ht="24" customHeight="1" thickBot="1">
      <c r="A363" s="154"/>
      <c r="D363" s="478"/>
      <c r="E363" s="478"/>
      <c r="F363" s="478"/>
      <c r="G363" s="478"/>
      <c r="H363" s="478"/>
      <c r="I363" s="478"/>
      <c r="J363" s="478"/>
      <c r="K363" s="478"/>
      <c r="L363" s="478"/>
      <c r="M363" s="478"/>
      <c r="N363" s="478"/>
      <c r="O363" s="478"/>
      <c r="P363" s="478"/>
      <c r="Q363" s="478"/>
      <c r="R363" s="478"/>
      <c r="S363" s="478"/>
      <c r="T363" s="478"/>
      <c r="U363" s="478"/>
      <c r="V363" s="70"/>
      <c r="W363" s="427"/>
      <c r="X363" s="70"/>
      <c r="Y363" s="70"/>
      <c r="Z363" s="70"/>
      <c r="AA363" s="70"/>
      <c r="AB363" s="181"/>
      <c r="AC363" s="112">
        <v>2</v>
      </c>
      <c r="AD363" s="181"/>
      <c r="AE363" s="221"/>
      <c r="AF363" s="70"/>
      <c r="AG363" s="70"/>
      <c r="AH363" s="70"/>
      <c r="AI363" s="70"/>
    </row>
    <row r="364" spans="1:40" s="71" customFormat="1" ht="24" customHeight="1" thickTop="1">
      <c r="A364" s="81"/>
      <c r="B364" s="642" t="s">
        <v>219</v>
      </c>
      <c r="C364" s="643"/>
      <c r="D364" s="758" t="s">
        <v>555</v>
      </c>
      <c r="E364" s="759"/>
      <c r="F364" s="759"/>
      <c r="G364" s="659"/>
      <c r="H364" s="658" t="s">
        <v>556</v>
      </c>
      <c r="I364" s="759"/>
      <c r="J364" s="759"/>
      <c r="K364" s="659"/>
      <c r="L364" s="658" t="s">
        <v>263</v>
      </c>
      <c r="M364" s="759"/>
      <c r="N364" s="759"/>
      <c r="O364" s="659"/>
      <c r="P364" s="631" t="s">
        <v>158</v>
      </c>
      <c r="Q364" s="632"/>
      <c r="R364" s="631" t="s">
        <v>159</v>
      </c>
      <c r="S364" s="632"/>
      <c r="T364" s="631" t="s">
        <v>160</v>
      </c>
      <c r="U364" s="632"/>
      <c r="V364" s="70"/>
      <c r="W364" s="427"/>
      <c r="X364" s="70"/>
      <c r="Y364" s="70"/>
      <c r="Z364" s="70"/>
      <c r="AA364" s="70"/>
      <c r="AB364" s="67"/>
      <c r="AC364" s="349">
        <v>6</v>
      </c>
      <c r="AD364" s="401"/>
      <c r="AE364" s="137"/>
      <c r="AF364" s="70"/>
      <c r="AG364" s="70"/>
      <c r="AH364" s="70"/>
      <c r="AI364" s="70"/>
      <c r="AJ364" s="70"/>
      <c r="AK364" s="70"/>
      <c r="AL364" s="70"/>
      <c r="AM364" s="70"/>
      <c r="AN364" s="70"/>
    </row>
    <row r="365" spans="1:40" s="71" customFormat="1" ht="24" customHeight="1">
      <c r="A365" s="81">
        <v>48</v>
      </c>
      <c r="B365" s="85" t="s">
        <v>557</v>
      </c>
      <c r="C365" s="85" t="s">
        <v>393</v>
      </c>
      <c r="D365" s="554"/>
      <c r="E365" s="560"/>
      <c r="F365" s="560"/>
      <c r="G365" s="561"/>
      <c r="H365" s="86" t="str">
        <f>IF(I365="","",IF(I365&gt;J365,"○","●"))</f>
        <v>●</v>
      </c>
      <c r="I365" s="87">
        <v>6</v>
      </c>
      <c r="J365" s="88">
        <v>7</v>
      </c>
      <c r="K365" s="89"/>
      <c r="L365" s="86" t="str">
        <f>IF(M365="","",IF(M365&gt;N365,"○","●"))</f>
        <v>●</v>
      </c>
      <c r="M365" s="90">
        <v>4</v>
      </c>
      <c r="N365" s="91">
        <v>6</v>
      </c>
      <c r="O365" s="89"/>
      <c r="P365" s="92">
        <f>IF(H365="","",COUNTIF(D365:O365,"○"))</f>
        <v>0</v>
      </c>
      <c r="Q365" s="82">
        <f>IF(H365="","",COUNTIF(D365:O365,"●"))</f>
        <v>2</v>
      </c>
      <c r="R365" s="571">
        <f>IF(I365="","",(I365+M365)/(I365+J365+M365+N365)+P365)</f>
        <v>0.43478260869565216</v>
      </c>
      <c r="S365" s="555"/>
      <c r="T365" s="570">
        <f>IF(R365="","",RANK(R365,R365:S367))</f>
        <v>3</v>
      </c>
      <c r="U365" s="570"/>
      <c r="V365" s="70"/>
      <c r="W365" s="467" t="s">
        <v>1275</v>
      </c>
      <c r="X365" s="70"/>
      <c r="Y365" s="70"/>
      <c r="Z365" s="70"/>
      <c r="AA365" s="70"/>
      <c r="AB365" s="67"/>
      <c r="AC365" s="522"/>
      <c r="AD365" s="67"/>
      <c r="AE365" s="137"/>
      <c r="AF365" s="70"/>
      <c r="AG365" s="70"/>
      <c r="AH365" s="70"/>
      <c r="AI365" s="70"/>
      <c r="AJ365" s="70"/>
      <c r="AK365" s="70"/>
      <c r="AL365" s="70"/>
      <c r="AM365" s="70"/>
      <c r="AN365" s="70"/>
    </row>
    <row r="366" spans="1:40" s="71" customFormat="1" ht="24" customHeight="1">
      <c r="A366" s="81">
        <v>49</v>
      </c>
      <c r="B366" s="85" t="s">
        <v>1275</v>
      </c>
      <c r="C366" s="85" t="s">
        <v>501</v>
      </c>
      <c r="D366" s="97" t="str">
        <f>IF(H365="","",IF(H365="○","●","○"))</f>
        <v>○</v>
      </c>
      <c r="E366" s="98">
        <f>IF(J365="","",J365)</f>
        <v>7</v>
      </c>
      <c r="F366" s="99">
        <f>IF(I365="","",I365)</f>
        <v>6</v>
      </c>
      <c r="G366" s="99">
        <f>IF(K365="","",K365)</f>
      </c>
      <c r="H366" s="559"/>
      <c r="I366" s="560"/>
      <c r="J366" s="560"/>
      <c r="K366" s="561"/>
      <c r="L366" s="100" t="str">
        <f>IF(M366="","",IF(M366&gt;N366,"○","●"))</f>
        <v>○</v>
      </c>
      <c r="M366" s="87">
        <v>6</v>
      </c>
      <c r="N366" s="88">
        <v>2</v>
      </c>
      <c r="O366" s="101"/>
      <c r="P366" s="92">
        <f>IF(D366="","",COUNTIF(D366:O366,"○"))</f>
        <v>2</v>
      </c>
      <c r="Q366" s="82">
        <f>IF(D366="","",COUNTIF(D366:O366,"●"))</f>
        <v>0</v>
      </c>
      <c r="R366" s="571">
        <f>IF(E366="","",(E366+M366)/(E366+F366+M366+N366)+P366)</f>
        <v>2.619047619047619</v>
      </c>
      <c r="S366" s="555"/>
      <c r="T366" s="570">
        <f>IF(R366="","",RANK(R366,R365:S367))</f>
        <v>1</v>
      </c>
      <c r="U366" s="570"/>
      <c r="V366" s="182"/>
      <c r="W366" s="462"/>
      <c r="X366" s="182"/>
      <c r="Y366" s="182"/>
      <c r="Z366" s="116"/>
      <c r="AA366" s="70"/>
      <c r="AB366" s="67"/>
      <c r="AC366" s="522"/>
      <c r="AD366" s="67"/>
      <c r="AE366" s="137"/>
      <c r="AF366" s="70"/>
      <c r="AG366" s="70"/>
      <c r="AH366" s="70"/>
      <c r="AI366" s="70"/>
      <c r="AJ366" s="70"/>
      <c r="AK366" s="70"/>
      <c r="AL366" s="70"/>
      <c r="AM366" s="70"/>
      <c r="AN366" s="70"/>
    </row>
    <row r="367" spans="1:40" s="71" customFormat="1" ht="24" customHeight="1">
      <c r="A367" s="81">
        <v>50</v>
      </c>
      <c r="B367" s="85" t="s">
        <v>559</v>
      </c>
      <c r="C367" s="139" t="s">
        <v>266</v>
      </c>
      <c r="D367" s="97" t="str">
        <f>IF(L365="","",IF(L365="○","●","○"))</f>
        <v>○</v>
      </c>
      <c r="E367" s="98">
        <f>IF(N365="","",N365)</f>
        <v>6</v>
      </c>
      <c r="F367" s="99">
        <f>IF(M365="","",M365)</f>
        <v>4</v>
      </c>
      <c r="G367" s="99">
        <f>IF(O365="","",O365)</f>
      </c>
      <c r="H367" s="100" t="str">
        <f>IF(L366="","",IF(L366="○","●","○"))</f>
        <v>●</v>
      </c>
      <c r="I367" s="98">
        <f>IF(N366="","",N366)</f>
        <v>2</v>
      </c>
      <c r="J367" s="99">
        <f>IF(M366="","",M366)</f>
        <v>6</v>
      </c>
      <c r="K367" s="99">
        <f>IF(O366="","",O366)</f>
      </c>
      <c r="L367" s="559"/>
      <c r="M367" s="560"/>
      <c r="N367" s="560"/>
      <c r="O367" s="561"/>
      <c r="P367" s="92">
        <f>IF(D367="","",COUNTIF(D367:O367,"○"))</f>
        <v>1</v>
      </c>
      <c r="Q367" s="82">
        <f>IF(D367="","",COUNTIF(D367:O367,"●"))</f>
        <v>1</v>
      </c>
      <c r="R367" s="571">
        <f>IF(E367="","",(E367+I367)/(E367+F367+I367+J367)+P367)</f>
        <v>1.4444444444444444</v>
      </c>
      <c r="S367" s="555"/>
      <c r="T367" s="570">
        <f>IF(R367="","",RANK(R367,R365:S367))</f>
        <v>2</v>
      </c>
      <c r="U367" s="570"/>
      <c r="V367" s="70"/>
      <c r="W367" s="427"/>
      <c r="X367" s="70"/>
      <c r="Y367" s="70"/>
      <c r="Z367" s="117"/>
      <c r="AA367" s="70"/>
      <c r="AB367" s="67"/>
      <c r="AC367" s="522"/>
      <c r="AD367" s="67"/>
      <c r="AE367" s="137"/>
      <c r="AF367" s="70"/>
      <c r="AG367" s="70"/>
      <c r="AH367" s="70"/>
      <c r="AI367" s="70"/>
      <c r="AJ367" s="70"/>
      <c r="AK367" s="70"/>
      <c r="AL367" s="70"/>
      <c r="AM367" s="70"/>
      <c r="AN367" s="70"/>
    </row>
    <row r="368" spans="1:35" ht="24" customHeight="1" thickBot="1">
      <c r="A368" s="154"/>
      <c r="D368" s="478"/>
      <c r="E368" s="478"/>
      <c r="F368" s="478"/>
      <c r="G368" s="478"/>
      <c r="H368" s="478"/>
      <c r="I368" s="478"/>
      <c r="J368" s="478"/>
      <c r="K368" s="478"/>
      <c r="L368" s="478"/>
      <c r="M368" s="478"/>
      <c r="N368" s="478"/>
      <c r="O368" s="478"/>
      <c r="P368" s="478"/>
      <c r="Q368" s="478"/>
      <c r="R368" s="478"/>
      <c r="S368" s="478"/>
      <c r="T368" s="478"/>
      <c r="U368" s="478"/>
      <c r="V368" s="70"/>
      <c r="W368" s="427"/>
      <c r="X368" s="70"/>
      <c r="Y368" s="70"/>
      <c r="Z368" s="117"/>
      <c r="AA368" s="102">
        <v>0</v>
      </c>
      <c r="AB368" s="67"/>
      <c r="AC368" s="522"/>
      <c r="AD368" s="67"/>
      <c r="AE368" s="137"/>
      <c r="AF368" s="70"/>
      <c r="AG368" s="70"/>
      <c r="AH368" s="70"/>
      <c r="AI368" s="70"/>
    </row>
    <row r="369" spans="1:40" s="71" customFormat="1" ht="24" customHeight="1" thickTop="1">
      <c r="A369" s="81"/>
      <c r="B369" s="642" t="s">
        <v>220</v>
      </c>
      <c r="C369" s="643"/>
      <c r="D369" s="758" t="s">
        <v>560</v>
      </c>
      <c r="E369" s="759"/>
      <c r="F369" s="759"/>
      <c r="G369" s="659"/>
      <c r="H369" s="658" t="s">
        <v>561</v>
      </c>
      <c r="I369" s="759"/>
      <c r="J369" s="759"/>
      <c r="K369" s="659"/>
      <c r="L369" s="658" t="s">
        <v>562</v>
      </c>
      <c r="M369" s="759"/>
      <c r="N369" s="759"/>
      <c r="O369" s="659"/>
      <c r="P369" s="631" t="s">
        <v>158</v>
      </c>
      <c r="Q369" s="632"/>
      <c r="R369" s="631" t="s">
        <v>159</v>
      </c>
      <c r="S369" s="632"/>
      <c r="T369" s="631" t="s">
        <v>160</v>
      </c>
      <c r="U369" s="632"/>
      <c r="V369" s="102"/>
      <c r="W369" s="427"/>
      <c r="X369" s="70"/>
      <c r="Y369" s="70"/>
      <c r="Z369" s="302"/>
      <c r="AA369" s="350">
        <v>6</v>
      </c>
      <c r="AB369" s="296"/>
      <c r="AC369" s="67"/>
      <c r="AD369" s="67"/>
      <c r="AE369" s="137"/>
      <c r="AF369" s="70"/>
      <c r="AG369" s="70"/>
      <c r="AH369" s="70"/>
      <c r="AI369" s="70"/>
      <c r="AJ369" s="70"/>
      <c r="AK369" s="70"/>
      <c r="AL369" s="70"/>
      <c r="AM369" s="70"/>
      <c r="AN369" s="70"/>
    </row>
    <row r="370" spans="1:40" s="71" customFormat="1" ht="24" customHeight="1" thickBot="1">
      <c r="A370" s="81">
        <v>51</v>
      </c>
      <c r="B370" s="85" t="s">
        <v>1290</v>
      </c>
      <c r="C370" s="85" t="s">
        <v>940</v>
      </c>
      <c r="D370" s="554"/>
      <c r="E370" s="560"/>
      <c r="F370" s="560"/>
      <c r="G370" s="561"/>
      <c r="H370" s="86" t="str">
        <f>IF(I370="","",IF(I370&gt;J370,"○","●"))</f>
        <v>○</v>
      </c>
      <c r="I370" s="87">
        <v>6</v>
      </c>
      <c r="J370" s="88">
        <v>1</v>
      </c>
      <c r="K370" s="89"/>
      <c r="L370" s="86" t="str">
        <f>IF(M370="","",IF(M370&gt;N370,"○","●"))</f>
        <v>○</v>
      </c>
      <c r="M370" s="90">
        <v>6</v>
      </c>
      <c r="N370" s="91">
        <v>0</v>
      </c>
      <c r="O370" s="89"/>
      <c r="P370" s="92">
        <f>IF(H370="","",COUNTIF(D370:O370,"○"))</f>
        <v>2</v>
      </c>
      <c r="Q370" s="82">
        <f>IF(H370="","",COUNTIF(D370:O370,"●"))</f>
        <v>0</v>
      </c>
      <c r="R370" s="571">
        <f>IF(I370="","",(I370+M370)/(I370+J370+M370+N370)+P370)</f>
        <v>2.9230769230769234</v>
      </c>
      <c r="S370" s="555"/>
      <c r="T370" s="570">
        <f>IF(R370="","",RANK(R370,R370:S372))</f>
        <v>1</v>
      </c>
      <c r="U370" s="570"/>
      <c r="V370" s="292"/>
      <c r="W370" s="461"/>
      <c r="X370" s="290"/>
      <c r="Y370" s="290"/>
      <c r="Z370" s="294"/>
      <c r="AA370" s="70"/>
      <c r="AB370" s="67"/>
      <c r="AC370" s="67"/>
      <c r="AD370" s="67"/>
      <c r="AE370" s="137"/>
      <c r="AF370" s="70"/>
      <c r="AG370" s="70"/>
      <c r="AH370" s="70"/>
      <c r="AI370" s="70"/>
      <c r="AJ370" s="70"/>
      <c r="AK370" s="70"/>
      <c r="AL370" s="70"/>
      <c r="AM370" s="70"/>
      <c r="AN370" s="70"/>
    </row>
    <row r="371" spans="1:40" s="71" customFormat="1" ht="24" customHeight="1" thickTop="1">
      <c r="A371" s="81">
        <v>52</v>
      </c>
      <c r="B371" s="85" t="s">
        <v>563</v>
      </c>
      <c r="C371" s="85" t="s">
        <v>276</v>
      </c>
      <c r="D371" s="97" t="str">
        <f>IF(H370="","",IF(H370="○","●","○"))</f>
        <v>●</v>
      </c>
      <c r="E371" s="98">
        <f>IF(J370="","",J370)</f>
        <v>1</v>
      </c>
      <c r="F371" s="99">
        <f>IF(I370="","",I370)</f>
        <v>6</v>
      </c>
      <c r="G371" s="99">
        <f>IF(K370="","",K370)</f>
      </c>
      <c r="H371" s="559"/>
      <c r="I371" s="560"/>
      <c r="J371" s="560"/>
      <c r="K371" s="561"/>
      <c r="L371" s="100" t="str">
        <f>IF(M371="","",IF(M371&gt;N371,"○","●"))</f>
        <v>○</v>
      </c>
      <c r="M371" s="87">
        <v>6</v>
      </c>
      <c r="N371" s="88">
        <v>1</v>
      </c>
      <c r="O371" s="101"/>
      <c r="P371" s="92">
        <f>IF(D371="","",COUNTIF(D371:O371,"○"))</f>
        <v>1</v>
      </c>
      <c r="Q371" s="82">
        <f>IF(D371="","",COUNTIF(D371:O371,"●"))</f>
        <v>1</v>
      </c>
      <c r="R371" s="571">
        <f>IF(E371="","",(E371+M371)/(E371+F371+M371+N371)+P371)</f>
        <v>1.5</v>
      </c>
      <c r="S371" s="555"/>
      <c r="T371" s="570">
        <f>IF(R371="","",RANK(R371,R370:S372))</f>
        <v>2</v>
      </c>
      <c r="U371" s="570"/>
      <c r="V371" s="70"/>
      <c r="W371" s="467" t="s">
        <v>1262</v>
      </c>
      <c r="X371" s="70"/>
      <c r="Y371" s="70"/>
      <c r="Z371" s="70"/>
      <c r="AA371" s="70"/>
      <c r="AB371" s="67"/>
      <c r="AC371" s="67"/>
      <c r="AD371" s="67"/>
      <c r="AE371" s="137"/>
      <c r="AF371" s="70"/>
      <c r="AG371" s="70"/>
      <c r="AH371" s="70"/>
      <c r="AI371" s="70"/>
      <c r="AJ371" s="70"/>
      <c r="AK371" s="70"/>
      <c r="AL371" s="70"/>
      <c r="AM371" s="70"/>
      <c r="AN371" s="70"/>
    </row>
    <row r="372" spans="1:40" s="71" customFormat="1" ht="24" customHeight="1">
      <c r="A372" s="81">
        <v>53</v>
      </c>
      <c r="B372" s="85" t="s">
        <v>564</v>
      </c>
      <c r="C372" s="139" t="s">
        <v>344</v>
      </c>
      <c r="D372" s="97" t="str">
        <f>IF(L370="","",IF(L370="○","●","○"))</f>
        <v>●</v>
      </c>
      <c r="E372" s="98">
        <f>IF(N370="","",N370)</f>
        <v>0</v>
      </c>
      <c r="F372" s="99">
        <f>IF(M370="","",M370)</f>
        <v>6</v>
      </c>
      <c r="G372" s="99">
        <f>IF(O370="","",O370)</f>
      </c>
      <c r="H372" s="100" t="str">
        <f>IF(L371="","",IF(L371="○","●","○"))</f>
        <v>●</v>
      </c>
      <c r="I372" s="98">
        <f>IF(N371="","",N371)</f>
        <v>1</v>
      </c>
      <c r="J372" s="99">
        <f>IF(M371="","",M371)</f>
        <v>6</v>
      </c>
      <c r="K372" s="99">
        <f>IF(O371="","",O371)</f>
      </c>
      <c r="L372" s="559"/>
      <c r="M372" s="560"/>
      <c r="N372" s="560"/>
      <c r="O372" s="561"/>
      <c r="P372" s="92">
        <f>IF(D372="","",COUNTIF(D372:O372,"○"))</f>
        <v>0</v>
      </c>
      <c r="Q372" s="82">
        <f>IF(D372="","",COUNTIF(D372:O372,"●"))</f>
        <v>2</v>
      </c>
      <c r="R372" s="571">
        <f>IF(E372="","",(E372+I372)/(E372+F372+I372+J372)+P372)</f>
        <v>0.07692307692307693</v>
      </c>
      <c r="S372" s="555"/>
      <c r="T372" s="570">
        <f>IF(R372="","",RANK(R372,R370:S372))</f>
        <v>3</v>
      </c>
      <c r="U372" s="570"/>
      <c r="V372" s="70"/>
      <c r="W372" s="427"/>
      <c r="X372" s="70"/>
      <c r="Y372" s="70"/>
      <c r="Z372" s="70"/>
      <c r="AA372" s="70"/>
      <c r="AB372" s="67"/>
      <c r="AC372" s="67"/>
      <c r="AD372" s="67"/>
      <c r="AE372" s="137"/>
      <c r="AF372" s="70"/>
      <c r="AG372" s="70"/>
      <c r="AH372" s="70"/>
      <c r="AI372" s="70"/>
      <c r="AJ372" s="70"/>
      <c r="AK372" s="70"/>
      <c r="AL372" s="70"/>
      <c r="AM372" s="70"/>
      <c r="AN372" s="70"/>
    </row>
    <row r="373" spans="22:35" ht="18" customHeight="1">
      <c r="V373" s="70"/>
      <c r="W373" s="427"/>
      <c r="X373" s="70"/>
      <c r="Y373" s="70"/>
      <c r="Z373" s="70"/>
      <c r="AA373" s="70"/>
      <c r="AB373" s="67"/>
      <c r="AC373" s="67"/>
      <c r="AD373" s="67"/>
      <c r="AE373" s="137"/>
      <c r="AF373" s="70"/>
      <c r="AG373" s="70"/>
      <c r="AH373" s="70"/>
      <c r="AI373" s="70"/>
    </row>
    <row r="374" spans="22:35" ht="18" customHeight="1">
      <c r="V374" s="70"/>
      <c r="W374" s="427"/>
      <c r="X374" s="70"/>
      <c r="Y374" s="70"/>
      <c r="Z374" s="70"/>
      <c r="AA374" s="70"/>
      <c r="AB374" s="67"/>
      <c r="AC374" s="67"/>
      <c r="AD374" s="67"/>
      <c r="AE374" s="137"/>
      <c r="AF374" s="70"/>
      <c r="AG374" s="70"/>
      <c r="AH374" s="70"/>
      <c r="AI374" s="70"/>
    </row>
    <row r="375" spans="22:35" ht="18" customHeight="1">
      <c r="V375" s="70"/>
      <c r="W375" s="427"/>
      <c r="X375" s="70"/>
      <c r="Y375" s="70"/>
      <c r="Z375" s="70"/>
      <c r="AA375" s="70"/>
      <c r="AB375" s="67"/>
      <c r="AC375" s="67"/>
      <c r="AD375" s="67"/>
      <c r="AE375" s="137"/>
      <c r="AF375" s="70"/>
      <c r="AG375" s="70"/>
      <c r="AH375" s="70"/>
      <c r="AI375" s="70"/>
    </row>
    <row r="376" spans="22:35" ht="18" customHeight="1">
      <c r="V376" s="70"/>
      <c r="W376" s="427"/>
      <c r="X376" s="70"/>
      <c r="Y376" s="70"/>
      <c r="Z376" s="70"/>
      <c r="AA376" s="70"/>
      <c r="AB376" s="67"/>
      <c r="AC376" s="67"/>
      <c r="AD376" s="67"/>
      <c r="AE376" s="137"/>
      <c r="AF376" s="70"/>
      <c r="AG376" s="70"/>
      <c r="AH376" s="70"/>
      <c r="AI376" s="70"/>
    </row>
    <row r="377" spans="22:35" ht="18" customHeight="1">
      <c r="V377" s="70"/>
      <c r="W377" s="427"/>
      <c r="X377" s="70"/>
      <c r="Y377" s="70"/>
      <c r="Z377" s="70"/>
      <c r="AA377" s="70"/>
      <c r="AB377" s="67"/>
      <c r="AC377" s="67"/>
      <c r="AD377" s="67"/>
      <c r="AE377" s="137"/>
      <c r="AF377" s="70"/>
      <c r="AG377" s="70"/>
      <c r="AH377" s="70"/>
      <c r="AI377" s="70"/>
    </row>
    <row r="378" spans="22:35" ht="18" customHeight="1">
      <c r="V378" s="70"/>
      <c r="W378" s="427"/>
      <c r="X378" s="70"/>
      <c r="Y378" s="70"/>
      <c r="Z378" s="70"/>
      <c r="AA378" s="70"/>
      <c r="AB378" s="67"/>
      <c r="AC378" s="67"/>
      <c r="AD378" s="67"/>
      <c r="AE378" s="137"/>
      <c r="AF378" s="70"/>
      <c r="AG378" s="70"/>
      <c r="AH378" s="70"/>
      <c r="AI378" s="70"/>
    </row>
    <row r="379" spans="22:35" ht="13.5" customHeight="1">
      <c r="V379" s="70"/>
      <c r="W379" s="427"/>
      <c r="X379" s="70"/>
      <c r="Y379" s="70"/>
      <c r="Z379" s="70"/>
      <c r="AA379" s="70"/>
      <c r="AB379" s="67"/>
      <c r="AC379" s="67"/>
      <c r="AD379" s="67"/>
      <c r="AE379" s="137"/>
      <c r="AF379" s="70"/>
      <c r="AG379" s="70"/>
      <c r="AH379" s="70"/>
      <c r="AI379" s="70"/>
    </row>
    <row r="380" spans="22:35" ht="13.5" customHeight="1">
      <c r="V380" s="70"/>
      <c r="W380" s="427"/>
      <c r="X380" s="70"/>
      <c r="Y380" s="70"/>
      <c r="Z380" s="70"/>
      <c r="AA380" s="70"/>
      <c r="AB380" s="67"/>
      <c r="AC380" s="67"/>
      <c r="AD380" s="67"/>
      <c r="AE380" s="137"/>
      <c r="AF380" s="70"/>
      <c r="AG380" s="70"/>
      <c r="AH380" s="70"/>
      <c r="AI380" s="70"/>
    </row>
    <row r="381" spans="22:35" ht="13.5" customHeight="1">
      <c r="V381" s="70"/>
      <c r="W381" s="427"/>
      <c r="X381" s="70"/>
      <c r="Y381" s="70"/>
      <c r="Z381" s="70"/>
      <c r="AA381" s="70"/>
      <c r="AB381" s="67"/>
      <c r="AC381" s="67"/>
      <c r="AD381" s="67"/>
      <c r="AE381" s="137"/>
      <c r="AF381" s="70"/>
      <c r="AG381" s="70"/>
      <c r="AH381" s="70"/>
      <c r="AI381" s="70"/>
    </row>
    <row r="382" spans="1:40" s="71" customFormat="1" ht="13.5" customHeight="1">
      <c r="A382" s="67" t="s">
        <v>221</v>
      </c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9"/>
      <c r="W382" s="444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70"/>
      <c r="AJ382" s="70"/>
      <c r="AK382" s="70"/>
      <c r="AL382" s="70"/>
      <c r="AM382" s="70"/>
      <c r="AN382" s="70"/>
    </row>
    <row r="383" spans="1:3" ht="13.5" customHeight="1">
      <c r="A383" s="67"/>
      <c r="B383" s="155"/>
      <c r="C383" s="156"/>
    </row>
    <row r="384" spans="1:40" s="71" customFormat="1" ht="28.5">
      <c r="A384" s="72" t="s">
        <v>222</v>
      </c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4">
        <v>4</v>
      </c>
      <c r="O384" s="75"/>
      <c r="P384" s="76"/>
      <c r="Q384" s="76"/>
      <c r="R384" s="76"/>
      <c r="S384" s="76"/>
      <c r="T384" s="76"/>
      <c r="U384" s="76"/>
      <c r="V384" s="77"/>
      <c r="W384" s="445"/>
      <c r="X384" s="77"/>
      <c r="Y384" s="77"/>
      <c r="Z384" s="77"/>
      <c r="AA384" s="77"/>
      <c r="AB384" s="77"/>
      <c r="AC384" s="77"/>
      <c r="AD384" s="78"/>
      <c r="AE384" s="77"/>
      <c r="AF384" s="77"/>
      <c r="AG384" s="77"/>
      <c r="AH384" s="77"/>
      <c r="AI384" s="77"/>
      <c r="AJ384" s="77"/>
      <c r="AK384" s="77"/>
      <c r="AL384" s="77"/>
      <c r="AM384" s="77"/>
      <c r="AN384" s="79"/>
    </row>
    <row r="385" spans="1:39" s="71" customFormat="1" ht="18" customHeight="1" thickBot="1">
      <c r="A385" s="483"/>
      <c r="B385" s="484"/>
      <c r="C385" s="484"/>
      <c r="K385" s="80"/>
      <c r="L385" s="80"/>
      <c r="M385" s="80"/>
      <c r="N385" s="688"/>
      <c r="O385" s="688"/>
      <c r="P385" s="688"/>
      <c r="Q385" s="688"/>
      <c r="R385" s="688"/>
      <c r="S385" s="687"/>
      <c r="T385" s="688"/>
      <c r="U385" s="688"/>
      <c r="V385" s="70"/>
      <c r="W385" s="427"/>
      <c r="X385" s="70"/>
      <c r="Y385" s="70"/>
      <c r="Z385" s="70"/>
      <c r="AA385" s="70"/>
      <c r="AB385" s="70"/>
      <c r="AC385" s="70"/>
      <c r="AD385" s="70"/>
      <c r="AE385" s="70"/>
      <c r="AF385" s="70"/>
      <c r="AG385" s="67"/>
      <c r="AH385" s="137"/>
      <c r="AI385" s="70"/>
      <c r="AJ385" s="70"/>
      <c r="AK385" s="70"/>
      <c r="AL385" s="70"/>
      <c r="AM385" s="70"/>
    </row>
    <row r="386" spans="1:40" s="71" customFormat="1" ht="18" customHeight="1" thickTop="1">
      <c r="A386" s="121"/>
      <c r="B386" s="538" t="s">
        <v>194</v>
      </c>
      <c r="C386" s="539"/>
      <c r="D386" s="646" t="s">
        <v>565</v>
      </c>
      <c r="E386" s="647"/>
      <c r="F386" s="647"/>
      <c r="G386" s="648"/>
      <c r="H386" s="682" t="s">
        <v>566</v>
      </c>
      <c r="I386" s="647"/>
      <c r="J386" s="647"/>
      <c r="K386" s="648"/>
      <c r="L386" s="682" t="s">
        <v>567</v>
      </c>
      <c r="M386" s="647"/>
      <c r="N386" s="647"/>
      <c r="O386" s="648"/>
      <c r="P386" s="683" t="s">
        <v>158</v>
      </c>
      <c r="Q386" s="684"/>
      <c r="R386" s="683" t="s">
        <v>159</v>
      </c>
      <c r="S386" s="684"/>
      <c r="T386" s="683" t="s">
        <v>160</v>
      </c>
      <c r="U386" s="684"/>
      <c r="V386" s="258"/>
      <c r="W386" s="427"/>
      <c r="X386" s="258"/>
      <c r="Y386" s="318"/>
      <c r="Z386" s="318"/>
      <c r="AA386" s="258"/>
      <c r="AB386" s="258"/>
      <c r="AC386" s="258"/>
      <c r="AD386" s="258"/>
      <c r="AE386" s="258"/>
      <c r="AF386" s="66"/>
      <c r="AG386" s="67"/>
      <c r="AH386" s="137"/>
      <c r="AI386" s="70"/>
      <c r="AJ386" s="70"/>
      <c r="AK386" s="70"/>
      <c r="AL386" s="70"/>
      <c r="AN386" s="70"/>
    </row>
    <row r="387" spans="1:40" s="71" customFormat="1" ht="18" customHeight="1" thickBot="1">
      <c r="A387" s="81">
        <v>1</v>
      </c>
      <c r="B387" s="85" t="s">
        <v>1053</v>
      </c>
      <c r="C387" s="473" t="s">
        <v>1145</v>
      </c>
      <c r="D387" s="554"/>
      <c r="E387" s="560"/>
      <c r="F387" s="560"/>
      <c r="G387" s="561"/>
      <c r="H387" s="86" t="str">
        <f>IF(I387="","",IF(I387&gt;J387,"○","●"))</f>
        <v>○</v>
      </c>
      <c r="I387" s="87">
        <v>6</v>
      </c>
      <c r="J387" s="88">
        <v>0</v>
      </c>
      <c r="K387" s="89"/>
      <c r="L387" s="86" t="str">
        <f>IF(M387="","",IF(M387&gt;N387,"○","●"))</f>
        <v>○</v>
      </c>
      <c r="M387" s="90">
        <v>6</v>
      </c>
      <c r="N387" s="91">
        <v>4</v>
      </c>
      <c r="O387" s="89"/>
      <c r="P387" s="92">
        <f>IF(H387="","",COUNTIF(D387:O387,"○"))</f>
        <v>2</v>
      </c>
      <c r="Q387" s="82">
        <f>IF(H387="","",COUNTIF(D387:O387,"●"))</f>
        <v>0</v>
      </c>
      <c r="R387" s="571">
        <f>IF(I387="","",(I387+M387)/(I387+J387+M387+N387)+P387)</f>
        <v>2.75</v>
      </c>
      <c r="S387" s="555"/>
      <c r="T387" s="570">
        <f>IF(R387="","",RANK(R387,R387:S389))</f>
        <v>1</v>
      </c>
      <c r="U387" s="570"/>
      <c r="V387" s="200"/>
      <c r="W387" s="427" t="s">
        <v>568</v>
      </c>
      <c r="X387" s="258"/>
      <c r="Y387" s="318"/>
      <c r="Z387" s="318"/>
      <c r="AA387" s="258"/>
      <c r="AB387" s="258"/>
      <c r="AC387" s="258"/>
      <c r="AD387" s="258"/>
      <c r="AE387" s="258"/>
      <c r="AF387" s="66"/>
      <c r="AG387" s="95"/>
      <c r="AH387" s="95"/>
      <c r="AI387" s="95"/>
      <c r="AJ387" s="95"/>
      <c r="AK387" s="95"/>
      <c r="AL387" s="95"/>
      <c r="AM387" s="95"/>
      <c r="AN387" s="95"/>
    </row>
    <row r="388" spans="1:40" s="71" customFormat="1" ht="18" customHeight="1" thickTop="1">
      <c r="A388" s="81">
        <v>2</v>
      </c>
      <c r="B388" s="85" t="s">
        <v>569</v>
      </c>
      <c r="C388" s="85" t="s">
        <v>276</v>
      </c>
      <c r="D388" s="97" t="str">
        <f>IF(H387="","",IF(H387="○","●","○"))</f>
        <v>●</v>
      </c>
      <c r="E388" s="98">
        <f>IF(J387="","",J387)</f>
        <v>0</v>
      </c>
      <c r="F388" s="99">
        <f>IF(I387="","",I387)</f>
        <v>6</v>
      </c>
      <c r="G388" s="99">
        <f>IF(K387="","",K387)</f>
      </c>
      <c r="H388" s="559"/>
      <c r="I388" s="560"/>
      <c r="J388" s="560"/>
      <c r="K388" s="561"/>
      <c r="L388" s="100" t="str">
        <f>IF(M388="","",IF(M388&gt;N388,"○","●"))</f>
        <v>●</v>
      </c>
      <c r="M388" s="87">
        <v>0</v>
      </c>
      <c r="N388" s="88">
        <v>6</v>
      </c>
      <c r="O388" s="101"/>
      <c r="P388" s="92">
        <f>IF(D388="","",COUNTIF(D388:O388,"○"))</f>
        <v>0</v>
      </c>
      <c r="Q388" s="82">
        <f>IF(D388="","",COUNTIF(D388:O388,"●"))</f>
        <v>2</v>
      </c>
      <c r="R388" s="571">
        <f>IF(E388="","",(E388+M388)/(E388+F388+M388+N388)+P388)</f>
        <v>0</v>
      </c>
      <c r="S388" s="555"/>
      <c r="T388" s="570">
        <f>IF(R388="","",RANK(R388,R387:S389))</f>
        <v>3</v>
      </c>
      <c r="U388" s="570"/>
      <c r="V388" s="342"/>
      <c r="W388" s="428"/>
      <c r="X388" s="328"/>
      <c r="Y388" s="352"/>
      <c r="Z388" s="353"/>
      <c r="AA388" s="258"/>
      <c r="AB388" s="258"/>
      <c r="AC388" s="258"/>
      <c r="AD388" s="258"/>
      <c r="AE388" s="258"/>
      <c r="AF388" s="66"/>
      <c r="AG388" s="67"/>
      <c r="AH388" s="70"/>
      <c r="AI388" s="70"/>
      <c r="AJ388" s="70"/>
      <c r="AK388" s="70"/>
      <c r="AL388" s="70"/>
      <c r="AM388" s="70"/>
      <c r="AN388" s="70"/>
    </row>
    <row r="389" spans="1:40" s="71" customFormat="1" ht="18" customHeight="1" thickBot="1">
      <c r="A389" s="103">
        <v>3</v>
      </c>
      <c r="B389" s="104" t="s">
        <v>570</v>
      </c>
      <c r="C389" s="105" t="s">
        <v>571</v>
      </c>
      <c r="D389" s="97" t="str">
        <f>IF(L387="","",IF(L387="○","●","○"))</f>
        <v>●</v>
      </c>
      <c r="E389" s="98">
        <f>IF(N387="","",N387)</f>
        <v>4</v>
      </c>
      <c r="F389" s="99">
        <f>IF(M387="","",M387)</f>
        <v>6</v>
      </c>
      <c r="G389" s="99">
        <f>IF(O387="","",O387)</f>
      </c>
      <c r="H389" s="100" t="str">
        <f>IF(L388="","",IF(L388="○","●","○"))</f>
        <v>○</v>
      </c>
      <c r="I389" s="98">
        <f>IF(N388="","",N388)</f>
        <v>6</v>
      </c>
      <c r="J389" s="99">
        <f>IF(M388="","",M388)</f>
        <v>0</v>
      </c>
      <c r="K389" s="99">
        <f>IF(O388="","",O388)</f>
      </c>
      <c r="L389" s="559"/>
      <c r="M389" s="560"/>
      <c r="N389" s="560"/>
      <c r="O389" s="561"/>
      <c r="P389" s="92">
        <f>IF(D389="","",COUNTIF(D389:O389,"○"))</f>
        <v>1</v>
      </c>
      <c r="Q389" s="82">
        <f>IF(D389="","",COUNTIF(D389:O389,"●"))</f>
        <v>1</v>
      </c>
      <c r="R389" s="571">
        <f>IF(E389="","",(E389+I389)/(E389+F389+I389+J389)+P389)</f>
        <v>1.625</v>
      </c>
      <c r="S389" s="555"/>
      <c r="T389" s="570">
        <f>IF(R389="","",RANK(R389,R387:S389))</f>
        <v>2</v>
      </c>
      <c r="U389" s="570"/>
      <c r="V389" s="200"/>
      <c r="W389" s="427"/>
      <c r="X389" s="258"/>
      <c r="Y389" s="318"/>
      <c r="Z389" s="354"/>
      <c r="AA389" s="258"/>
      <c r="AB389" s="258"/>
      <c r="AC389" s="258"/>
      <c r="AD389" s="258"/>
      <c r="AE389" s="258"/>
      <c r="AF389" s="66"/>
      <c r="AG389" s="67"/>
      <c r="AH389" s="137"/>
      <c r="AI389" s="70"/>
      <c r="AJ389" s="70"/>
      <c r="AK389" s="70"/>
      <c r="AL389" s="70"/>
      <c r="AM389" s="70"/>
      <c r="AN389" s="70"/>
    </row>
    <row r="390" spans="1:40" s="71" customFormat="1" ht="18" customHeight="1" thickBot="1" thickTop="1">
      <c r="A390" s="121"/>
      <c r="B390" s="538" t="s">
        <v>195</v>
      </c>
      <c r="C390" s="539"/>
      <c r="D390" s="646" t="s">
        <v>270</v>
      </c>
      <c r="E390" s="647"/>
      <c r="F390" s="647"/>
      <c r="G390" s="648"/>
      <c r="H390" s="682" t="s">
        <v>572</v>
      </c>
      <c r="I390" s="647"/>
      <c r="J390" s="647"/>
      <c r="K390" s="648"/>
      <c r="L390" s="682" t="s">
        <v>573</v>
      </c>
      <c r="M390" s="647"/>
      <c r="N390" s="647"/>
      <c r="O390" s="648"/>
      <c r="P390" s="683" t="s">
        <v>158</v>
      </c>
      <c r="Q390" s="684"/>
      <c r="R390" s="683" t="s">
        <v>159</v>
      </c>
      <c r="S390" s="684"/>
      <c r="T390" s="683" t="s">
        <v>160</v>
      </c>
      <c r="U390" s="684"/>
      <c r="V390" s="200"/>
      <c r="W390" s="427"/>
      <c r="X390" s="258"/>
      <c r="Y390" s="318"/>
      <c r="Z390" s="354"/>
      <c r="AA390" s="258">
        <v>6</v>
      </c>
      <c r="AB390" s="318"/>
      <c r="AC390" s="258"/>
      <c r="AD390" s="258"/>
      <c r="AE390" s="258"/>
      <c r="AF390" s="66"/>
      <c r="AG390" s="70"/>
      <c r="AH390" s="137"/>
      <c r="AI390" s="70"/>
      <c r="AJ390" s="70"/>
      <c r="AK390" s="70"/>
      <c r="AL390" s="70"/>
      <c r="AM390" s="70"/>
      <c r="AN390" s="70"/>
    </row>
    <row r="391" spans="1:39" s="71" customFormat="1" ht="18" customHeight="1" thickBot="1" thickTop="1">
      <c r="A391" s="81">
        <v>4</v>
      </c>
      <c r="B391" s="85" t="s">
        <v>574</v>
      </c>
      <c r="C391" s="85" t="s">
        <v>423</v>
      </c>
      <c r="D391" s="554"/>
      <c r="E391" s="560"/>
      <c r="F391" s="560"/>
      <c r="G391" s="561"/>
      <c r="H391" s="531" t="s">
        <v>1165</v>
      </c>
      <c r="I391" s="125"/>
      <c r="J391" s="272" t="s">
        <v>907</v>
      </c>
      <c r="K391" s="89"/>
      <c r="L391" s="531" t="s">
        <v>1310</v>
      </c>
      <c r="M391" s="126"/>
      <c r="N391" s="486" t="s">
        <v>1163</v>
      </c>
      <c r="O391" s="89"/>
      <c r="P391" s="92">
        <f>IF(H391="","",COUNTIF(D391:O391,"○"))</f>
        <v>0</v>
      </c>
      <c r="Q391" s="82">
        <f>IF(H391="","",COUNTIF(D391:O391,"●"))</f>
        <v>2</v>
      </c>
      <c r="R391" s="571"/>
      <c r="S391" s="555"/>
      <c r="T391" s="669" t="s">
        <v>906</v>
      </c>
      <c r="U391" s="570"/>
      <c r="V391" s="200"/>
      <c r="W391" s="427" t="s">
        <v>576</v>
      </c>
      <c r="X391" s="258"/>
      <c r="Y391" s="318"/>
      <c r="Z391" s="355"/>
      <c r="AA391" s="328">
        <v>1</v>
      </c>
      <c r="AB391" s="343"/>
      <c r="AC391" s="258"/>
      <c r="AD391" s="258"/>
      <c r="AE391" s="258"/>
      <c r="AF391" s="66"/>
      <c r="AG391" s="70"/>
      <c r="AH391" s="95"/>
      <c r="AI391" s="95"/>
      <c r="AJ391" s="95"/>
      <c r="AK391" s="95"/>
      <c r="AL391" s="95"/>
      <c r="AM391" s="95"/>
    </row>
    <row r="392" spans="1:36" s="71" customFormat="1" ht="18" customHeight="1" thickTop="1">
      <c r="A392" s="81">
        <v>5</v>
      </c>
      <c r="B392" s="85" t="s">
        <v>575</v>
      </c>
      <c r="C392" s="85" t="s">
        <v>361</v>
      </c>
      <c r="D392" s="97" t="str">
        <f>IF(H391="","",IF(H391="○","●","○"))</f>
        <v>○</v>
      </c>
      <c r="E392" s="98" t="str">
        <f>IF(J391="","",J391)</f>
        <v>wo</v>
      </c>
      <c r="F392" s="99">
        <f>IF(I391="","",I391)</f>
      </c>
      <c r="G392" s="99">
        <f>IF(K391="","",K391)</f>
      </c>
      <c r="H392" s="559"/>
      <c r="I392" s="560"/>
      <c r="J392" s="560"/>
      <c r="K392" s="561"/>
      <c r="L392" s="100" t="str">
        <f>IF(M392="","",IF(M392&gt;N392,"○","●"))</f>
        <v>●</v>
      </c>
      <c r="M392" s="87">
        <v>0</v>
      </c>
      <c r="N392" s="88">
        <v>6</v>
      </c>
      <c r="O392" s="101"/>
      <c r="P392" s="92">
        <f>IF(D392="","",COUNTIF(D392:O392,"○"))</f>
        <v>1</v>
      </c>
      <c r="Q392" s="82">
        <f>IF(D392="","",COUNTIF(D392:O392,"●"))</f>
        <v>1</v>
      </c>
      <c r="R392" s="571"/>
      <c r="S392" s="555"/>
      <c r="T392" s="570">
        <v>2</v>
      </c>
      <c r="U392" s="570"/>
      <c r="V392" s="342"/>
      <c r="W392" s="428"/>
      <c r="X392" s="343"/>
      <c r="Y392" s="318"/>
      <c r="Z392" s="355"/>
      <c r="AA392" s="258"/>
      <c r="AB392" s="311"/>
      <c r="AC392" s="258"/>
      <c r="AD392" s="258"/>
      <c r="AE392" s="258"/>
      <c r="AF392" s="66"/>
      <c r="AG392" s="70"/>
      <c r="AH392" s="95"/>
      <c r="AI392" s="95"/>
      <c r="AJ392" s="95"/>
    </row>
    <row r="393" spans="1:33" s="71" customFormat="1" ht="18" customHeight="1" thickBot="1">
      <c r="A393" s="103">
        <v>6</v>
      </c>
      <c r="B393" s="104" t="s">
        <v>576</v>
      </c>
      <c r="C393" s="105" t="s">
        <v>306</v>
      </c>
      <c r="D393" s="97" t="str">
        <f>IF(L391="","",IF(L391="○","●","○"))</f>
        <v>○</v>
      </c>
      <c r="E393" s="98" t="str">
        <f>IF(N391="","",N391)</f>
        <v>wo</v>
      </c>
      <c r="F393" s="99">
        <f>IF(M391="","",M391)</f>
      </c>
      <c r="G393" s="99">
        <f>IF(O391="","",O391)</f>
      </c>
      <c r="H393" s="100" t="str">
        <f>IF(L392="","",IF(L392="○","●","○"))</f>
        <v>○</v>
      </c>
      <c r="I393" s="98">
        <f>IF(N392="","",N392)</f>
        <v>6</v>
      </c>
      <c r="J393" s="99">
        <f>IF(M392="","",M392)</f>
        <v>0</v>
      </c>
      <c r="K393" s="99">
        <f>IF(O392="","",O392)</f>
      </c>
      <c r="L393" s="559"/>
      <c r="M393" s="560"/>
      <c r="N393" s="560"/>
      <c r="O393" s="561"/>
      <c r="P393" s="92">
        <f>IF(D393="","",COUNTIF(D393:O393,"○"))</f>
        <v>2</v>
      </c>
      <c r="Q393" s="82">
        <f>IF(D393="","",COUNTIF(D393:O393,"●"))</f>
        <v>0</v>
      </c>
      <c r="R393" s="571"/>
      <c r="S393" s="555"/>
      <c r="T393" s="570">
        <v>1</v>
      </c>
      <c r="U393" s="570"/>
      <c r="V393" s="200"/>
      <c r="W393" s="427"/>
      <c r="X393" s="311"/>
      <c r="Y393" s="356">
        <v>7</v>
      </c>
      <c r="Z393" s="357"/>
      <c r="AA393" s="258"/>
      <c r="AB393" s="311"/>
      <c r="AC393" s="258"/>
      <c r="AD393" s="258"/>
      <c r="AE393" s="258"/>
      <c r="AF393" s="66"/>
      <c r="AG393" s="70"/>
    </row>
    <row r="394" spans="1:40" s="71" customFormat="1" ht="18" customHeight="1" thickTop="1">
      <c r="A394" s="121"/>
      <c r="B394" s="538" t="s">
        <v>196</v>
      </c>
      <c r="C394" s="539"/>
      <c r="D394" s="646" t="s">
        <v>577</v>
      </c>
      <c r="E394" s="647"/>
      <c r="F394" s="647"/>
      <c r="G394" s="648"/>
      <c r="H394" s="682" t="s">
        <v>578</v>
      </c>
      <c r="I394" s="647"/>
      <c r="J394" s="647"/>
      <c r="K394" s="648"/>
      <c r="L394" s="682" t="s">
        <v>579</v>
      </c>
      <c r="M394" s="647"/>
      <c r="N394" s="647"/>
      <c r="O394" s="648"/>
      <c r="P394" s="683" t="s">
        <v>158</v>
      </c>
      <c r="Q394" s="684"/>
      <c r="R394" s="683" t="s">
        <v>159</v>
      </c>
      <c r="S394" s="684"/>
      <c r="T394" s="683" t="s">
        <v>160</v>
      </c>
      <c r="U394" s="684"/>
      <c r="V394" s="200"/>
      <c r="W394" s="427"/>
      <c r="X394" s="324"/>
      <c r="Y394" s="318">
        <v>5</v>
      </c>
      <c r="Z394" s="258"/>
      <c r="AA394" s="258"/>
      <c r="AB394" s="311"/>
      <c r="AC394" s="258"/>
      <c r="AD394" s="258"/>
      <c r="AE394" s="258"/>
      <c r="AF394" s="66"/>
      <c r="AG394" s="67"/>
      <c r="AI394" s="70"/>
      <c r="AJ394" s="70"/>
      <c r="AK394" s="70"/>
      <c r="AL394" s="70"/>
      <c r="AM394" s="70"/>
      <c r="AN394" s="70"/>
    </row>
    <row r="395" spans="1:40" s="71" customFormat="1" ht="18" customHeight="1">
      <c r="A395" s="81">
        <v>7</v>
      </c>
      <c r="B395" s="85" t="s">
        <v>580</v>
      </c>
      <c r="C395" s="85" t="s">
        <v>306</v>
      </c>
      <c r="D395" s="554"/>
      <c r="E395" s="560"/>
      <c r="F395" s="560"/>
      <c r="G395" s="561"/>
      <c r="H395" s="86" t="str">
        <f>IF(I395="","",IF(I395&gt;J395,"○","●"))</f>
        <v>●</v>
      </c>
      <c r="I395" s="87">
        <v>1</v>
      </c>
      <c r="J395" s="88">
        <v>6</v>
      </c>
      <c r="K395" s="89"/>
      <c r="L395" s="86" t="str">
        <f>IF(M395="","",IF(M395&gt;N395,"○","●"))</f>
        <v>○</v>
      </c>
      <c r="M395" s="90">
        <v>6</v>
      </c>
      <c r="N395" s="91">
        <v>0</v>
      </c>
      <c r="O395" s="89"/>
      <c r="P395" s="92">
        <f>IF(H395="","",COUNTIF(D395:O395,"○"))</f>
        <v>1</v>
      </c>
      <c r="Q395" s="82">
        <f>IF(H395="","",COUNTIF(D395:O395,"●"))</f>
        <v>1</v>
      </c>
      <c r="R395" s="571">
        <f>IF(I395="","",(I395+M395)/(I395+J395+M395+N395)+P395)</f>
        <v>1.5384615384615383</v>
      </c>
      <c r="S395" s="555"/>
      <c r="T395" s="570">
        <f>IF(R395="","",RANK(R395,R395:S397))</f>
        <v>2</v>
      </c>
      <c r="U395" s="570"/>
      <c r="V395" s="335"/>
      <c r="W395" s="452"/>
      <c r="X395" s="338"/>
      <c r="Y395" s="318"/>
      <c r="Z395" s="318"/>
      <c r="AA395" s="258"/>
      <c r="AB395" s="311"/>
      <c r="AC395" s="258"/>
      <c r="AD395" s="258"/>
      <c r="AE395" s="258"/>
      <c r="AF395" s="66"/>
      <c r="AG395" s="67"/>
      <c r="AH395" s="137"/>
      <c r="AI395" s="70"/>
      <c r="AJ395" s="70"/>
      <c r="AK395" s="70"/>
      <c r="AL395" s="70"/>
      <c r="AN395" s="70"/>
    </row>
    <row r="396" spans="1:40" s="71" customFormat="1" ht="18" customHeight="1">
      <c r="A396" s="81">
        <v>8</v>
      </c>
      <c r="B396" s="85" t="s">
        <v>581</v>
      </c>
      <c r="C396" s="85" t="s">
        <v>582</v>
      </c>
      <c r="D396" s="97" t="str">
        <f>IF(H395="","",IF(H395="○","●","○"))</f>
        <v>○</v>
      </c>
      <c r="E396" s="98">
        <f>IF(J395="","",J395)</f>
        <v>6</v>
      </c>
      <c r="F396" s="99">
        <f>IF(I395="","",I395)</f>
        <v>1</v>
      </c>
      <c r="G396" s="99">
        <f>IF(K395="","",K395)</f>
      </c>
      <c r="H396" s="559"/>
      <c r="I396" s="560"/>
      <c r="J396" s="560"/>
      <c r="K396" s="561"/>
      <c r="L396" s="100" t="str">
        <f>IF(M396="","",IF(M396&gt;N396,"○","●"))</f>
        <v>○</v>
      </c>
      <c r="M396" s="87">
        <v>6</v>
      </c>
      <c r="N396" s="88">
        <v>0</v>
      </c>
      <c r="O396" s="101"/>
      <c r="P396" s="92">
        <f>IF(D396="","",COUNTIF(D396:O396,"○"))</f>
        <v>2</v>
      </c>
      <c r="Q396" s="82">
        <f>IF(D396="","",COUNTIF(D396:O396,"●"))</f>
        <v>0</v>
      </c>
      <c r="R396" s="571">
        <f>IF(E396="","",(E396+M396)/(E396+F396+M396+N396)+P396)</f>
        <v>2.9230769230769234</v>
      </c>
      <c r="S396" s="555"/>
      <c r="T396" s="570">
        <f>IF(R396="","",RANK(R396,R395:S397))</f>
        <v>1</v>
      </c>
      <c r="U396" s="570"/>
      <c r="V396" s="258"/>
      <c r="W396" s="427" t="s">
        <v>581</v>
      </c>
      <c r="X396" s="258"/>
      <c r="Y396" s="318"/>
      <c r="Z396" s="318"/>
      <c r="AA396" s="258"/>
      <c r="AB396" s="311"/>
      <c r="AC396" s="258"/>
      <c r="AD396" s="258"/>
      <c r="AE396" s="258"/>
      <c r="AF396" s="66"/>
      <c r="AG396" s="95"/>
      <c r="AH396" s="95"/>
      <c r="AI396" s="95"/>
      <c r="AJ396" s="95"/>
      <c r="AK396" s="95"/>
      <c r="AL396" s="95"/>
      <c r="AM396" s="95"/>
      <c r="AN396" s="95"/>
    </row>
    <row r="397" spans="1:40" s="71" customFormat="1" ht="18" customHeight="1" thickBot="1">
      <c r="A397" s="103">
        <v>9</v>
      </c>
      <c r="B397" s="104" t="s">
        <v>583</v>
      </c>
      <c r="C397" s="105" t="s">
        <v>584</v>
      </c>
      <c r="D397" s="97" t="str">
        <f>IF(L395="","",IF(L395="○","●","○"))</f>
        <v>●</v>
      </c>
      <c r="E397" s="98">
        <f>IF(N395="","",N395)</f>
        <v>0</v>
      </c>
      <c r="F397" s="99">
        <f>IF(M395="","",M395)</f>
        <v>6</v>
      </c>
      <c r="G397" s="99">
        <f>IF(O395="","",O395)</f>
      </c>
      <c r="H397" s="100" t="str">
        <f>IF(L396="","",IF(L396="○","●","○"))</f>
        <v>●</v>
      </c>
      <c r="I397" s="98">
        <f>IF(N396="","",N396)</f>
        <v>0</v>
      </c>
      <c r="J397" s="99">
        <f>IF(M396="","",M396)</f>
        <v>6</v>
      </c>
      <c r="K397" s="99">
        <f>IF(O396="","",O396)</f>
      </c>
      <c r="L397" s="559"/>
      <c r="M397" s="560"/>
      <c r="N397" s="560"/>
      <c r="O397" s="561"/>
      <c r="P397" s="92">
        <f>IF(D397="","",COUNTIF(D397:O397,"○"))</f>
        <v>0</v>
      </c>
      <c r="Q397" s="82">
        <f>IF(D397="","",COUNTIF(D397:O397,"●"))</f>
        <v>2</v>
      </c>
      <c r="R397" s="571">
        <f>IF(E397="","",(E397+I397)/(E397+F397+I397+J397)+P397)</f>
        <v>0</v>
      </c>
      <c r="S397" s="555"/>
      <c r="T397" s="570">
        <f>IF(R397="","",RANK(R397,R395:S397))</f>
        <v>3</v>
      </c>
      <c r="U397" s="570"/>
      <c r="V397" s="258"/>
      <c r="W397" s="427"/>
      <c r="X397" s="258"/>
      <c r="Y397" s="318"/>
      <c r="Z397" s="318"/>
      <c r="AA397" s="258"/>
      <c r="AB397" s="311"/>
      <c r="AC397" s="312">
        <v>6</v>
      </c>
      <c r="AD397" s="358"/>
      <c r="AE397" s="258"/>
      <c r="AF397" s="66"/>
      <c r="AG397" s="70"/>
      <c r="AH397" s="70"/>
      <c r="AI397" s="70"/>
      <c r="AJ397" s="70"/>
      <c r="AK397" s="70"/>
      <c r="AL397" s="70"/>
      <c r="AM397" s="70"/>
      <c r="AN397" s="70"/>
    </row>
    <row r="398" spans="1:40" s="71" customFormat="1" ht="18" customHeight="1" thickTop="1">
      <c r="A398" s="121"/>
      <c r="B398" s="538" t="s">
        <v>205</v>
      </c>
      <c r="C398" s="539"/>
      <c r="D398" s="646" t="s">
        <v>585</v>
      </c>
      <c r="E398" s="647"/>
      <c r="F398" s="647"/>
      <c r="G398" s="648"/>
      <c r="H398" s="682" t="s">
        <v>291</v>
      </c>
      <c r="I398" s="647"/>
      <c r="J398" s="647"/>
      <c r="K398" s="648"/>
      <c r="L398" s="682" t="s">
        <v>586</v>
      </c>
      <c r="M398" s="647"/>
      <c r="N398" s="647"/>
      <c r="O398" s="648"/>
      <c r="P398" s="683" t="s">
        <v>158</v>
      </c>
      <c r="Q398" s="684"/>
      <c r="R398" s="683" t="s">
        <v>159</v>
      </c>
      <c r="S398" s="684"/>
      <c r="T398" s="683" t="s">
        <v>160</v>
      </c>
      <c r="U398" s="684"/>
      <c r="V398" s="258"/>
      <c r="W398" s="427"/>
      <c r="X398" s="258"/>
      <c r="Y398" s="318"/>
      <c r="Z398" s="318"/>
      <c r="AA398" s="258"/>
      <c r="AB398" s="324"/>
      <c r="AC398" s="258">
        <v>3</v>
      </c>
      <c r="AD398" s="258"/>
      <c r="AE398" s="200"/>
      <c r="AF398" s="66"/>
      <c r="AG398" s="70"/>
      <c r="AH398" s="70"/>
      <c r="AI398" s="70"/>
      <c r="AJ398" s="70"/>
      <c r="AK398" s="70"/>
      <c r="AL398" s="70"/>
      <c r="AM398" s="70"/>
      <c r="AN398" s="70"/>
    </row>
    <row r="399" spans="1:40" s="71" customFormat="1" ht="18" customHeight="1">
      <c r="A399" s="81">
        <v>10</v>
      </c>
      <c r="B399" s="85" t="s">
        <v>587</v>
      </c>
      <c r="C399" s="85" t="s">
        <v>588</v>
      </c>
      <c r="D399" s="554"/>
      <c r="E399" s="560"/>
      <c r="F399" s="560"/>
      <c r="G399" s="561"/>
      <c r="H399" s="86" t="str">
        <f>IF(I399="","",IF(I399&gt;J399,"○","●"))</f>
        <v>○</v>
      </c>
      <c r="I399" s="87">
        <v>6</v>
      </c>
      <c r="J399" s="88">
        <v>0</v>
      </c>
      <c r="K399" s="89"/>
      <c r="L399" s="86" t="str">
        <f>IF(M399="","",IF(M399&gt;N399,"○","●"))</f>
        <v>○</v>
      </c>
      <c r="M399" s="90">
        <v>6</v>
      </c>
      <c r="N399" s="91">
        <v>0</v>
      </c>
      <c r="O399" s="89"/>
      <c r="P399" s="92">
        <f>IF(H399="","",COUNTIF(D399:O399,"○"))</f>
        <v>2</v>
      </c>
      <c r="Q399" s="82">
        <f>IF(H399="","",COUNTIF(D399:O399,"●"))</f>
        <v>0</v>
      </c>
      <c r="R399" s="571">
        <f>IF(I399="","",(I399+M399)/(I399+J399+M399+N399)+P399)</f>
        <v>3</v>
      </c>
      <c r="S399" s="555"/>
      <c r="T399" s="570">
        <f>IF(R399="","",RANK(R399,R399:S401))</f>
        <v>1</v>
      </c>
      <c r="U399" s="570"/>
      <c r="V399" s="335"/>
      <c r="W399" s="464" t="s">
        <v>587</v>
      </c>
      <c r="X399" s="329"/>
      <c r="Y399" s="258"/>
      <c r="Z399" s="66"/>
      <c r="AA399" s="66"/>
      <c r="AB399" s="324"/>
      <c r="AC399" s="258"/>
      <c r="AD399" s="258"/>
      <c r="AE399" s="200"/>
      <c r="AF399" s="66"/>
      <c r="AG399" s="70"/>
      <c r="AH399" s="70"/>
      <c r="AI399" s="70"/>
      <c r="AJ399" s="70"/>
      <c r="AK399" s="70"/>
      <c r="AL399" s="70"/>
      <c r="AM399" s="70"/>
      <c r="AN399" s="70"/>
    </row>
    <row r="400" spans="1:40" s="71" customFormat="1" ht="18" customHeight="1">
      <c r="A400" s="81">
        <v>11</v>
      </c>
      <c r="B400" s="85" t="s">
        <v>589</v>
      </c>
      <c r="C400" s="85" t="s">
        <v>296</v>
      </c>
      <c r="D400" s="97" t="str">
        <f>IF(H399="","",IF(H399="○","●","○"))</f>
        <v>●</v>
      </c>
      <c r="E400" s="98">
        <f>IF(J399="","",J399)</f>
        <v>0</v>
      </c>
      <c r="F400" s="99">
        <f>IF(I399="","",I399)</f>
        <v>6</v>
      </c>
      <c r="G400" s="99">
        <f>IF(K399="","",K399)</f>
      </c>
      <c r="H400" s="559"/>
      <c r="I400" s="560"/>
      <c r="J400" s="560"/>
      <c r="K400" s="561"/>
      <c r="L400" s="100" t="str">
        <f>IF(M400="","",IF(M400&gt;N400,"○","●"))</f>
        <v>○</v>
      </c>
      <c r="M400" s="87">
        <v>6</v>
      </c>
      <c r="N400" s="88">
        <v>0</v>
      </c>
      <c r="O400" s="101"/>
      <c r="P400" s="92">
        <f>IF(D400="","",COUNTIF(D400:O400,"○"))</f>
        <v>1</v>
      </c>
      <c r="Q400" s="82">
        <f>IF(D400="","",COUNTIF(D400:O400,"●"))</f>
        <v>1</v>
      </c>
      <c r="R400" s="571">
        <f>IF(E400="","",(E400+M400)/(E400+F400+M400+N400)+P400)</f>
        <v>1.5</v>
      </c>
      <c r="S400" s="555"/>
      <c r="T400" s="570">
        <f>IF(R400="","",RANK(R400,R399:S401))</f>
        <v>2</v>
      </c>
      <c r="U400" s="570"/>
      <c r="V400" s="200"/>
      <c r="W400" s="465"/>
      <c r="X400" s="318"/>
      <c r="Y400" s="200"/>
      <c r="Z400" s="66"/>
      <c r="AA400" s="66"/>
      <c r="AB400" s="324"/>
      <c r="AC400" s="258"/>
      <c r="AD400" s="258"/>
      <c r="AE400" s="200"/>
      <c r="AF400" s="66"/>
      <c r="AG400" s="70"/>
      <c r="AH400" s="70"/>
      <c r="AI400" s="70"/>
      <c r="AJ400" s="70"/>
      <c r="AK400" s="70"/>
      <c r="AL400" s="70"/>
      <c r="AM400" s="70"/>
      <c r="AN400" s="70"/>
    </row>
    <row r="401" spans="1:40" s="71" customFormat="1" ht="18" customHeight="1" thickBot="1">
      <c r="A401" s="103">
        <v>12</v>
      </c>
      <c r="B401" s="104" t="s">
        <v>590</v>
      </c>
      <c r="C401" s="105" t="s">
        <v>591</v>
      </c>
      <c r="D401" s="97" t="str">
        <f>IF(L399="","",IF(L399="○","●","○"))</f>
        <v>●</v>
      </c>
      <c r="E401" s="98">
        <f>IF(N399="","",N399)</f>
        <v>0</v>
      </c>
      <c r="F401" s="99">
        <f>IF(M399="","",M399)</f>
        <v>6</v>
      </c>
      <c r="G401" s="99">
        <f>IF(O399="","",O399)</f>
      </c>
      <c r="H401" s="100" t="str">
        <f>IF(L400="","",IF(L400="○","●","○"))</f>
        <v>●</v>
      </c>
      <c r="I401" s="98">
        <f>IF(N400="","",N400)</f>
        <v>0</v>
      </c>
      <c r="J401" s="99">
        <f>IF(M400="","",M400)</f>
        <v>6</v>
      </c>
      <c r="K401" s="99">
        <f>IF(O400="","",O400)</f>
      </c>
      <c r="L401" s="559"/>
      <c r="M401" s="560"/>
      <c r="N401" s="560"/>
      <c r="O401" s="561"/>
      <c r="P401" s="92">
        <f>IF(D401="","",COUNTIF(D401:O401,"○"))</f>
        <v>0</v>
      </c>
      <c r="Q401" s="82">
        <f>IF(D401="","",COUNTIF(D401:O401,"●"))</f>
        <v>2</v>
      </c>
      <c r="R401" s="571">
        <f>IF(E401="","",(E401+I401)/(E401+F401+I401+J401)+P401)</f>
        <v>0</v>
      </c>
      <c r="S401" s="555"/>
      <c r="T401" s="570">
        <f>IF(R401="","",RANK(R401,R399:S401))</f>
        <v>3</v>
      </c>
      <c r="U401" s="570"/>
      <c r="V401" s="200"/>
      <c r="W401" s="465"/>
      <c r="X401" s="318"/>
      <c r="Y401" s="112" t="s">
        <v>908</v>
      </c>
      <c r="Z401" s="318"/>
      <c r="AA401" s="66"/>
      <c r="AB401" s="324"/>
      <c r="AC401" s="258"/>
      <c r="AD401" s="258"/>
      <c r="AE401" s="200"/>
      <c r="AF401" s="66"/>
      <c r="AG401" s="70"/>
      <c r="AH401" s="70"/>
      <c r="AI401" s="70"/>
      <c r="AJ401" s="70"/>
      <c r="AK401" s="70"/>
      <c r="AL401" s="70"/>
      <c r="AM401" s="70"/>
      <c r="AN401" s="70"/>
    </row>
    <row r="402" spans="1:40" s="71" customFormat="1" ht="18" customHeight="1" thickTop="1">
      <c r="A402" s="121"/>
      <c r="B402" s="538" t="s">
        <v>206</v>
      </c>
      <c r="C402" s="539"/>
      <c r="D402" s="646" t="s">
        <v>280</v>
      </c>
      <c r="E402" s="647"/>
      <c r="F402" s="647"/>
      <c r="G402" s="648"/>
      <c r="H402" s="682" t="s">
        <v>592</v>
      </c>
      <c r="I402" s="647"/>
      <c r="J402" s="647"/>
      <c r="K402" s="648"/>
      <c r="L402" s="682" t="s">
        <v>391</v>
      </c>
      <c r="M402" s="647"/>
      <c r="N402" s="647"/>
      <c r="O402" s="648"/>
      <c r="P402" s="683" t="s">
        <v>158</v>
      </c>
      <c r="Q402" s="684"/>
      <c r="R402" s="683" t="s">
        <v>159</v>
      </c>
      <c r="S402" s="684"/>
      <c r="T402" s="683" t="s">
        <v>160</v>
      </c>
      <c r="U402" s="684"/>
      <c r="V402" s="200"/>
      <c r="W402" s="427"/>
      <c r="X402" s="311"/>
      <c r="Y402" s="359">
        <v>7</v>
      </c>
      <c r="Z402" s="336"/>
      <c r="AA402" s="208"/>
      <c r="AB402" s="315"/>
      <c r="AC402" s="316"/>
      <c r="AD402" s="316"/>
      <c r="AE402" s="360"/>
      <c r="AF402" s="258"/>
      <c r="AG402" s="70"/>
      <c r="AH402" s="70"/>
      <c r="AI402" s="70"/>
      <c r="AJ402" s="70"/>
      <c r="AK402" s="70"/>
      <c r="AL402" s="70"/>
      <c r="AM402" s="70"/>
      <c r="AN402" s="70"/>
    </row>
    <row r="403" spans="1:40" s="71" customFormat="1" ht="18" customHeight="1" thickBot="1">
      <c r="A403" s="81">
        <v>13</v>
      </c>
      <c r="B403" s="85" t="s">
        <v>593</v>
      </c>
      <c r="C403" s="85" t="s">
        <v>257</v>
      </c>
      <c r="D403" s="554"/>
      <c r="E403" s="560"/>
      <c r="F403" s="560"/>
      <c r="G403" s="561"/>
      <c r="H403" s="582" t="str">
        <f>IF(I403="","",IF(I403&gt;J403,"○","●"))</f>
        <v>○</v>
      </c>
      <c r="I403" s="396">
        <v>6</v>
      </c>
      <c r="J403" s="76">
        <v>0</v>
      </c>
      <c r="K403" s="114"/>
      <c r="L403" s="86" t="str">
        <f>IF(M403="","",IF(M403&gt;N403,"○","●"))</f>
        <v>●</v>
      </c>
      <c r="M403" s="90">
        <v>5</v>
      </c>
      <c r="N403" s="91">
        <v>7</v>
      </c>
      <c r="O403" s="89"/>
      <c r="P403" s="92">
        <f>IF(H403="","",COUNTIF(D403:O403,"○"))</f>
        <v>1</v>
      </c>
      <c r="Q403" s="82">
        <f>IF(H403="","",COUNTIF(D403:O403,"●"))</f>
        <v>1</v>
      </c>
      <c r="R403" s="571">
        <f>IF(I403="","",(I403+M403)/(I403+J403+M403+N403)+P403)</f>
        <v>1.6111111111111112</v>
      </c>
      <c r="S403" s="555"/>
      <c r="T403" s="570">
        <f>IF(R403="","",RANK(R403,R403:S405))</f>
        <v>2</v>
      </c>
      <c r="U403" s="570"/>
      <c r="V403" s="361"/>
      <c r="W403" s="461"/>
      <c r="X403" s="337"/>
      <c r="Y403" s="258"/>
      <c r="Z403" s="66"/>
      <c r="AA403" s="208"/>
      <c r="AB403" s="315"/>
      <c r="AC403" s="316"/>
      <c r="AD403" s="316"/>
      <c r="AE403" s="360"/>
      <c r="AF403" s="258"/>
      <c r="AG403" s="70"/>
      <c r="AH403" s="70"/>
      <c r="AI403" s="70"/>
      <c r="AJ403" s="70"/>
      <c r="AK403" s="70"/>
      <c r="AL403" s="70"/>
      <c r="AM403" s="70"/>
      <c r="AN403" s="70"/>
    </row>
    <row r="404" spans="1:40" s="71" customFormat="1" ht="18" customHeight="1" thickTop="1">
      <c r="A404" s="81">
        <v>14</v>
      </c>
      <c r="B404" s="85" t="s">
        <v>594</v>
      </c>
      <c r="C404" s="85" t="s">
        <v>393</v>
      </c>
      <c r="D404" s="97" t="str">
        <f>IF(H403="","",IF(H403="○","●","○"))</f>
        <v>●</v>
      </c>
      <c r="E404" s="98">
        <f>IF(J403="","",J403)</f>
        <v>0</v>
      </c>
      <c r="F404" s="99">
        <f>IF(I403="","",I403)</f>
        <v>6</v>
      </c>
      <c r="G404" s="99">
        <f>IF(K403="","",K403)</f>
      </c>
      <c r="H404" s="559"/>
      <c r="I404" s="560"/>
      <c r="J404" s="560"/>
      <c r="K404" s="561"/>
      <c r="L404" s="100" t="str">
        <f>IF(M404="","",IF(M404&gt;N404,"○","●"))</f>
        <v>●</v>
      </c>
      <c r="M404" s="87">
        <v>0</v>
      </c>
      <c r="N404" s="88">
        <v>6</v>
      </c>
      <c r="O404" s="101"/>
      <c r="P404" s="92">
        <f>IF(D404="","",COUNTIF(D404:O404,"○"))</f>
        <v>0</v>
      </c>
      <c r="Q404" s="82">
        <f>IF(D404="","",COUNTIF(D404:O404,"●"))</f>
        <v>2</v>
      </c>
      <c r="R404" s="571">
        <f>IF(E404="","",(E404+M404)/(E404+F404+M404+N404)+P404)</f>
        <v>0</v>
      </c>
      <c r="S404" s="555"/>
      <c r="T404" s="570">
        <f>IF(R404="","",RANK(R404,R403:S405))</f>
        <v>3</v>
      </c>
      <c r="U404" s="570"/>
      <c r="V404" s="258"/>
      <c r="W404" s="427" t="s">
        <v>595</v>
      </c>
      <c r="X404" s="258"/>
      <c r="Y404" s="258"/>
      <c r="Z404" s="66"/>
      <c r="AA404" s="208"/>
      <c r="AB404" s="315"/>
      <c r="AC404" s="316"/>
      <c r="AD404" s="316"/>
      <c r="AE404" s="360"/>
      <c r="AF404" s="258"/>
      <c r="AG404" s="70"/>
      <c r="AH404" s="70"/>
      <c r="AI404" s="70"/>
      <c r="AJ404" s="70"/>
      <c r="AK404" s="70"/>
      <c r="AL404" s="70"/>
      <c r="AM404" s="70"/>
      <c r="AN404" s="70"/>
    </row>
    <row r="405" spans="1:40" s="71" customFormat="1" ht="18" customHeight="1" thickBot="1">
      <c r="A405" s="103">
        <v>15</v>
      </c>
      <c r="B405" s="104" t="s">
        <v>595</v>
      </c>
      <c r="C405" s="105" t="s">
        <v>396</v>
      </c>
      <c r="D405" s="97" t="str">
        <f>IF(L403="","",IF(L403="○","●","○"))</f>
        <v>○</v>
      </c>
      <c r="E405" s="98">
        <f>IF(N403="","",N403)</f>
        <v>7</v>
      </c>
      <c r="F405" s="99">
        <f>IF(M403="","",M403)</f>
        <v>5</v>
      </c>
      <c r="G405" s="99">
        <f>IF(O403="","",O403)</f>
      </c>
      <c r="H405" s="100" t="str">
        <f>IF(L404="","",IF(L404="○","●","○"))</f>
        <v>○</v>
      </c>
      <c r="I405" s="98">
        <f>IF(N404="","",N404)</f>
        <v>6</v>
      </c>
      <c r="J405" s="99">
        <f>IF(M404="","",M404)</f>
        <v>0</v>
      </c>
      <c r="K405" s="99">
        <f>IF(O404="","",O404)</f>
      </c>
      <c r="L405" s="559"/>
      <c r="M405" s="560"/>
      <c r="N405" s="560"/>
      <c r="O405" s="561"/>
      <c r="P405" s="92">
        <f>IF(D405="","",COUNTIF(D405:O405,"○"))</f>
        <v>2</v>
      </c>
      <c r="Q405" s="82">
        <f>IF(D405="","",COUNTIF(D405:O405,"●"))</f>
        <v>0</v>
      </c>
      <c r="R405" s="571">
        <f>IF(E405="","",(E405+I405)/(E405+F405+I405+J405)+P405)</f>
        <v>2.7222222222222223</v>
      </c>
      <c r="S405" s="555"/>
      <c r="T405" s="570">
        <f>IF(R405="","",RANK(R405,R403:S405))</f>
        <v>1</v>
      </c>
      <c r="U405" s="570"/>
      <c r="V405" s="258"/>
      <c r="W405" s="427"/>
      <c r="X405" s="258"/>
      <c r="Y405" s="258"/>
      <c r="Z405" s="258"/>
      <c r="AA405" s="200">
        <v>1</v>
      </c>
      <c r="AB405" s="315"/>
      <c r="AC405" s="316"/>
      <c r="AD405" s="316"/>
      <c r="AE405" s="360"/>
      <c r="AF405" s="258"/>
      <c r="AG405" s="70"/>
      <c r="AH405" s="70"/>
      <c r="AI405" s="70"/>
      <c r="AJ405" s="70"/>
      <c r="AK405" s="70"/>
      <c r="AL405" s="70"/>
      <c r="AM405" s="70"/>
      <c r="AN405" s="70"/>
    </row>
    <row r="406" spans="1:40" s="71" customFormat="1" ht="18" customHeight="1" thickTop="1">
      <c r="A406" s="121"/>
      <c r="B406" s="538" t="s">
        <v>207</v>
      </c>
      <c r="C406" s="539"/>
      <c r="D406" s="646" t="s">
        <v>596</v>
      </c>
      <c r="E406" s="647"/>
      <c r="F406" s="647"/>
      <c r="G406" s="648"/>
      <c r="H406" s="682" t="s">
        <v>551</v>
      </c>
      <c r="I406" s="647"/>
      <c r="J406" s="647"/>
      <c r="K406" s="648"/>
      <c r="L406" s="682" t="s">
        <v>431</v>
      </c>
      <c r="M406" s="647"/>
      <c r="N406" s="647"/>
      <c r="O406" s="648"/>
      <c r="P406" s="683" t="s">
        <v>158</v>
      </c>
      <c r="Q406" s="684"/>
      <c r="R406" s="683" t="s">
        <v>159</v>
      </c>
      <c r="S406" s="684"/>
      <c r="T406" s="683" t="s">
        <v>160</v>
      </c>
      <c r="U406" s="684"/>
      <c r="V406" s="258"/>
      <c r="W406" s="427"/>
      <c r="X406" s="258"/>
      <c r="Y406" s="318"/>
      <c r="Z406" s="354"/>
      <c r="AA406" s="362">
        <v>6</v>
      </c>
      <c r="AB406" s="352"/>
      <c r="AC406" s="258"/>
      <c r="AD406" s="258"/>
      <c r="AE406" s="200"/>
      <c r="AF406" s="66"/>
      <c r="AG406" s="70"/>
      <c r="AH406" s="70"/>
      <c r="AI406" s="70"/>
      <c r="AJ406" s="70"/>
      <c r="AK406" s="70"/>
      <c r="AL406" s="70"/>
      <c r="AM406" s="70"/>
      <c r="AN406" s="70"/>
    </row>
    <row r="407" spans="1:40" s="71" customFormat="1" ht="18" customHeight="1">
      <c r="A407" s="81">
        <v>16</v>
      </c>
      <c r="B407" s="85" t="s">
        <v>597</v>
      </c>
      <c r="C407" s="85" t="s">
        <v>260</v>
      </c>
      <c r="D407" s="554"/>
      <c r="E407" s="560"/>
      <c r="F407" s="560"/>
      <c r="G407" s="561"/>
      <c r="H407" s="86" t="str">
        <f>IF(I407="","",IF(I407&gt;J407,"○","●"))</f>
        <v>○</v>
      </c>
      <c r="I407" s="87">
        <v>6</v>
      </c>
      <c r="J407" s="88">
        <v>0</v>
      </c>
      <c r="K407" s="89"/>
      <c r="L407" s="86" t="str">
        <f>IF(M407="","",IF(M407&gt;N407,"○","●"))</f>
        <v>○</v>
      </c>
      <c r="M407" s="90">
        <v>6</v>
      </c>
      <c r="N407" s="91">
        <v>2</v>
      </c>
      <c r="O407" s="89"/>
      <c r="P407" s="92">
        <f>IF(H407="","",COUNTIF(D407:O407,"○"))</f>
        <v>2</v>
      </c>
      <c r="Q407" s="82">
        <f>IF(H407="","",COUNTIF(D407:O407,"●"))</f>
        <v>0</v>
      </c>
      <c r="R407" s="571">
        <f>IF(I407="","",(I407+M407)/(I407+J407+M407+N407)+P407)</f>
        <v>2.857142857142857</v>
      </c>
      <c r="S407" s="555"/>
      <c r="T407" s="570">
        <f>IF(R407="","",RANK(R407,R407:S409))</f>
        <v>1</v>
      </c>
      <c r="U407" s="570"/>
      <c r="V407" s="258"/>
      <c r="W407" s="477" t="s">
        <v>597</v>
      </c>
      <c r="X407" s="318"/>
      <c r="Y407" s="258"/>
      <c r="Z407" s="311"/>
      <c r="AA407" s="258"/>
      <c r="AB407" s="316"/>
      <c r="AC407" s="316"/>
      <c r="AD407" s="316"/>
      <c r="AE407" s="360"/>
      <c r="AF407" s="258"/>
      <c r="AG407" s="70"/>
      <c r="AH407" s="70"/>
      <c r="AI407" s="70"/>
      <c r="AJ407" s="70"/>
      <c r="AK407" s="70"/>
      <c r="AL407" s="70"/>
      <c r="AM407" s="70"/>
      <c r="AN407" s="70"/>
    </row>
    <row r="408" spans="1:40" s="71" customFormat="1" ht="18" customHeight="1">
      <c r="A408" s="81">
        <v>17</v>
      </c>
      <c r="B408" s="85" t="s">
        <v>598</v>
      </c>
      <c r="C408" s="85" t="s">
        <v>393</v>
      </c>
      <c r="D408" s="97" t="str">
        <f>IF(H407="","",IF(H407="○","●","○"))</f>
        <v>●</v>
      </c>
      <c r="E408" s="98">
        <f>IF(J407="","",J407)</f>
        <v>0</v>
      </c>
      <c r="F408" s="99">
        <f>IF(I407="","",I407)</f>
        <v>6</v>
      </c>
      <c r="G408" s="99">
        <f>IF(K407="","",K407)</f>
      </c>
      <c r="H408" s="559"/>
      <c r="I408" s="560"/>
      <c r="J408" s="560"/>
      <c r="K408" s="561"/>
      <c r="L408" s="100" t="str">
        <f>IF(M408="","",IF(M408&gt;N408,"○","●"))</f>
        <v>●</v>
      </c>
      <c r="M408" s="87">
        <v>0</v>
      </c>
      <c r="N408" s="88">
        <v>6</v>
      </c>
      <c r="O408" s="101"/>
      <c r="P408" s="92">
        <f>IF(D408="","",COUNTIF(D408:O408,"○"))</f>
        <v>0</v>
      </c>
      <c r="Q408" s="82">
        <f>IF(D408="","",COUNTIF(D408:O408,"●"))</f>
        <v>2</v>
      </c>
      <c r="R408" s="571">
        <f>IF(E408="","",(E408+M408)/(E408+F408+M408+N408)+P408)</f>
        <v>0</v>
      </c>
      <c r="S408" s="555"/>
      <c r="T408" s="570">
        <f>IF(R408="","",RANK(R408,R407:S409))</f>
        <v>3</v>
      </c>
      <c r="U408" s="570"/>
      <c r="V408" s="197"/>
      <c r="W408" s="466"/>
      <c r="X408" s="363"/>
      <c r="Y408" s="258"/>
      <c r="Z408" s="311"/>
      <c r="AA408" s="258"/>
      <c r="AB408" s="316"/>
      <c r="AC408" s="316"/>
      <c r="AD408" s="316"/>
      <c r="AE408" s="360"/>
      <c r="AF408" s="258"/>
      <c r="AG408" s="70"/>
      <c r="AH408" s="70"/>
      <c r="AI408" s="70"/>
      <c r="AJ408" s="70"/>
      <c r="AK408" s="70"/>
      <c r="AL408" s="70"/>
      <c r="AM408" s="70"/>
      <c r="AN408" s="70"/>
    </row>
    <row r="409" spans="1:40" s="71" customFormat="1" ht="18" customHeight="1" thickBot="1">
      <c r="A409" s="103">
        <v>18</v>
      </c>
      <c r="B409" s="104" t="s">
        <v>599</v>
      </c>
      <c r="C409" s="105" t="s">
        <v>436</v>
      </c>
      <c r="D409" s="97" t="str">
        <f>IF(L407="","",IF(L407="○","●","○"))</f>
        <v>●</v>
      </c>
      <c r="E409" s="98">
        <f>IF(N407="","",N407)</f>
        <v>2</v>
      </c>
      <c r="F409" s="99">
        <f>IF(M407="","",M407)</f>
        <v>6</v>
      </c>
      <c r="G409" s="99">
        <f>IF(O407="","",O407)</f>
      </c>
      <c r="H409" s="100" t="str">
        <f>IF(L408="","",IF(L408="○","●","○"))</f>
        <v>○</v>
      </c>
      <c r="I409" s="98">
        <f>IF(N408="","",N408)</f>
        <v>6</v>
      </c>
      <c r="J409" s="99">
        <f>IF(M408="","",M408)</f>
        <v>0</v>
      </c>
      <c r="K409" s="99">
        <f>IF(O408="","",O408)</f>
      </c>
      <c r="L409" s="559"/>
      <c r="M409" s="560"/>
      <c r="N409" s="560"/>
      <c r="O409" s="561"/>
      <c r="P409" s="92">
        <f>IF(D409="","",COUNTIF(D409:O409,"○"))</f>
        <v>1</v>
      </c>
      <c r="Q409" s="82">
        <f>IF(D409="","",COUNTIF(D409:O409,"●"))</f>
        <v>1</v>
      </c>
      <c r="R409" s="571">
        <f>IF(E409="","",(E409+I409)/(E409+F409+I409+J409)+P409)</f>
        <v>1.5714285714285714</v>
      </c>
      <c r="S409" s="555"/>
      <c r="T409" s="570">
        <f>IF(R409="","",RANK(R409,R407:S409))</f>
        <v>2</v>
      </c>
      <c r="U409" s="570"/>
      <c r="V409" s="200"/>
      <c r="W409" s="465"/>
      <c r="X409" s="355"/>
      <c r="Y409" s="361">
        <v>0</v>
      </c>
      <c r="Z409" s="337"/>
      <c r="AA409" s="258"/>
      <c r="AB409" s="316"/>
      <c r="AC409" s="316"/>
      <c r="AD409" s="316"/>
      <c r="AE409" s="360"/>
      <c r="AF409" s="258"/>
      <c r="AG409" s="70"/>
      <c r="AH409" s="70"/>
      <c r="AI409" s="70"/>
      <c r="AJ409" s="70"/>
      <c r="AK409" s="70"/>
      <c r="AL409" s="70"/>
      <c r="AM409" s="70"/>
      <c r="AN409" s="70"/>
    </row>
    <row r="410" spans="1:40" s="71" customFormat="1" ht="18" customHeight="1" thickTop="1">
      <c r="A410" s="121"/>
      <c r="B410" s="538" t="s">
        <v>208</v>
      </c>
      <c r="C410" s="539"/>
      <c r="D410" s="646" t="s">
        <v>600</v>
      </c>
      <c r="E410" s="647"/>
      <c r="F410" s="647"/>
      <c r="G410" s="648"/>
      <c r="H410" s="682" t="s">
        <v>601</v>
      </c>
      <c r="I410" s="647"/>
      <c r="J410" s="647"/>
      <c r="K410" s="648"/>
      <c r="L410" s="682" t="s">
        <v>308</v>
      </c>
      <c r="M410" s="647"/>
      <c r="N410" s="647"/>
      <c r="O410" s="648"/>
      <c r="P410" s="683" t="s">
        <v>158</v>
      </c>
      <c r="Q410" s="684"/>
      <c r="R410" s="683" t="s">
        <v>159</v>
      </c>
      <c r="S410" s="684"/>
      <c r="T410" s="683" t="s">
        <v>160</v>
      </c>
      <c r="U410" s="684"/>
      <c r="V410" s="200"/>
      <c r="W410" s="427"/>
      <c r="X410" s="311"/>
      <c r="Y410" s="258">
        <v>6</v>
      </c>
      <c r="Z410" s="258"/>
      <c r="AA410" s="258"/>
      <c r="AB410" s="316"/>
      <c r="AC410" s="316"/>
      <c r="AD410" s="316"/>
      <c r="AE410" s="360"/>
      <c r="AF410" s="258"/>
      <c r="AG410" s="70"/>
      <c r="AH410" s="70"/>
      <c r="AI410" s="70"/>
      <c r="AJ410" s="70"/>
      <c r="AK410" s="70"/>
      <c r="AL410" s="70"/>
      <c r="AM410" s="70"/>
      <c r="AN410" s="70"/>
    </row>
    <row r="411" spans="1:40" s="71" customFormat="1" ht="18" customHeight="1" thickBot="1">
      <c r="A411" s="81">
        <v>19</v>
      </c>
      <c r="B411" s="85" t="s">
        <v>602</v>
      </c>
      <c r="C411" s="85" t="s">
        <v>945</v>
      </c>
      <c r="D411" s="554"/>
      <c r="E411" s="560"/>
      <c r="F411" s="560"/>
      <c r="G411" s="561"/>
      <c r="H411" s="86" t="str">
        <f>IF(I411="","",IF(I411&gt;J411,"○","●"))</f>
        <v>○</v>
      </c>
      <c r="I411" s="87">
        <v>6</v>
      </c>
      <c r="J411" s="88">
        <v>1</v>
      </c>
      <c r="K411" s="89"/>
      <c r="L411" s="86" t="str">
        <f>IF(M411="","",IF(M411&gt;N411,"○","●"))</f>
        <v>○</v>
      </c>
      <c r="M411" s="90">
        <v>6</v>
      </c>
      <c r="N411" s="91">
        <v>2</v>
      </c>
      <c r="O411" s="89"/>
      <c r="P411" s="92">
        <f>IF(H411="","",COUNTIF(D411:O411,"○"))</f>
        <v>2</v>
      </c>
      <c r="Q411" s="82">
        <f>IF(H411="","",COUNTIF(D411:O411,"●"))</f>
        <v>0</v>
      </c>
      <c r="R411" s="571">
        <f>IF(I411="","",(I411+M411)/(I411+J411+M411+N411)+P411)</f>
        <v>2.8</v>
      </c>
      <c r="S411" s="555"/>
      <c r="T411" s="570">
        <f>IF(R411="","",RANK(R411,R411:S413))</f>
        <v>1</v>
      </c>
      <c r="U411" s="570"/>
      <c r="V411" s="361"/>
      <c r="W411" s="461"/>
      <c r="X411" s="337"/>
      <c r="Y411" s="258"/>
      <c r="Z411" s="258"/>
      <c r="AA411" s="258"/>
      <c r="AB411" s="316"/>
      <c r="AC411" s="316"/>
      <c r="AD411" s="316"/>
      <c r="AE411" s="360"/>
      <c r="AF411" s="258"/>
      <c r="AG411" s="70"/>
      <c r="AH411" s="70"/>
      <c r="AI411" s="70"/>
      <c r="AJ411" s="70"/>
      <c r="AK411" s="70"/>
      <c r="AL411" s="70"/>
      <c r="AM411" s="70"/>
      <c r="AN411" s="70"/>
    </row>
    <row r="412" spans="1:40" s="71" customFormat="1" ht="18" customHeight="1" thickTop="1">
      <c r="A412" s="81">
        <v>20</v>
      </c>
      <c r="B412" s="85" t="s">
        <v>603</v>
      </c>
      <c r="C412" s="85" t="s">
        <v>276</v>
      </c>
      <c r="D412" s="97" t="str">
        <f>IF(H411="","",IF(H411="○","●","○"))</f>
        <v>●</v>
      </c>
      <c r="E412" s="98">
        <f>IF(J411="","",J411)</f>
        <v>1</v>
      </c>
      <c r="F412" s="99">
        <f>IF(I411="","",I411)</f>
        <v>6</v>
      </c>
      <c r="G412" s="99">
        <f>IF(K411="","",K411)</f>
      </c>
      <c r="H412" s="559"/>
      <c r="I412" s="560"/>
      <c r="J412" s="560"/>
      <c r="K412" s="561"/>
      <c r="L412" s="100" t="str">
        <f>IF(M412="","",IF(M412&gt;N412,"○","●"))</f>
        <v>●</v>
      </c>
      <c r="M412" s="87">
        <v>1</v>
      </c>
      <c r="N412" s="88">
        <v>6</v>
      </c>
      <c r="O412" s="101"/>
      <c r="P412" s="92">
        <f>IF(D412="","",COUNTIF(D412:O412,"○"))</f>
        <v>0</v>
      </c>
      <c r="Q412" s="82">
        <f>IF(D412="","",COUNTIF(D412:O412,"●"))</f>
        <v>2</v>
      </c>
      <c r="R412" s="571">
        <f>IF(E412="","",(E412+M412)/(E412+F412+M412+N412)+P412)</f>
        <v>0.14285714285714285</v>
      </c>
      <c r="S412" s="555"/>
      <c r="T412" s="570">
        <f>IF(R412="","",RANK(R412,R411:S413))</f>
        <v>3</v>
      </c>
      <c r="U412" s="570"/>
      <c r="V412" s="258"/>
      <c r="W412" s="427" t="s">
        <v>602</v>
      </c>
      <c r="X412" s="258"/>
      <c r="Y412" s="258"/>
      <c r="Z412" s="258"/>
      <c r="AA412" s="258"/>
      <c r="AB412" s="316"/>
      <c r="AC412" s="316"/>
      <c r="AD412" s="316"/>
      <c r="AE412" s="360"/>
      <c r="AF412" s="258"/>
      <c r="AG412" s="70"/>
      <c r="AH412" s="70"/>
      <c r="AI412" s="70"/>
      <c r="AJ412" s="70"/>
      <c r="AK412" s="70"/>
      <c r="AL412" s="70"/>
      <c r="AM412" s="70"/>
      <c r="AN412" s="70"/>
    </row>
    <row r="413" spans="1:40" s="71" customFormat="1" ht="18" customHeight="1" thickBot="1">
      <c r="A413" s="103">
        <v>21</v>
      </c>
      <c r="B413" s="104" t="s">
        <v>604</v>
      </c>
      <c r="C413" s="105" t="s">
        <v>257</v>
      </c>
      <c r="D413" s="97" t="str">
        <f>IF(L411="","",IF(L411="○","●","○"))</f>
        <v>●</v>
      </c>
      <c r="E413" s="98">
        <f>IF(N411="","",N411)</f>
        <v>2</v>
      </c>
      <c r="F413" s="99">
        <f>IF(M411="","",M411)</f>
        <v>6</v>
      </c>
      <c r="G413" s="99">
        <f>IF(O411="","",O411)</f>
      </c>
      <c r="H413" s="100" t="str">
        <f>IF(L412="","",IF(L412="○","●","○"))</f>
        <v>○</v>
      </c>
      <c r="I413" s="98">
        <f>IF(N412="","",N412)</f>
        <v>6</v>
      </c>
      <c r="J413" s="99">
        <f>IF(M412="","",M412)</f>
        <v>1</v>
      </c>
      <c r="K413" s="99">
        <f>IF(O412="","",O412)</f>
      </c>
      <c r="L413" s="559"/>
      <c r="M413" s="560"/>
      <c r="N413" s="560"/>
      <c r="O413" s="561"/>
      <c r="P413" s="92">
        <f>IF(D413="","",COUNTIF(D413:O413,"○"))</f>
        <v>1</v>
      </c>
      <c r="Q413" s="82">
        <f>IF(D413="","",COUNTIF(D413:O413,"●"))</f>
        <v>1</v>
      </c>
      <c r="R413" s="571">
        <f>IF(E413="","",(E413+I413)/(E413+F413+I413+J413)+P413)</f>
        <v>1.5333333333333332</v>
      </c>
      <c r="S413" s="555"/>
      <c r="T413" s="570">
        <f>IF(R413="","",RANK(R413,R411:S413))</f>
        <v>2</v>
      </c>
      <c r="U413" s="570"/>
      <c r="V413" s="258"/>
      <c r="W413" s="427"/>
      <c r="X413" s="258"/>
      <c r="Y413" s="258"/>
      <c r="Z413" s="258"/>
      <c r="AA413" s="258"/>
      <c r="AB413" s="316"/>
      <c r="AC413" s="316"/>
      <c r="AD413" s="316"/>
      <c r="AE413" s="360">
        <v>3</v>
      </c>
      <c r="AF413" s="318"/>
      <c r="AG413" s="713" t="s">
        <v>1047</v>
      </c>
      <c r="AH413" s="714"/>
      <c r="AI413" s="714"/>
      <c r="AJ413" s="714"/>
      <c r="AK413" s="70"/>
      <c r="AL413" s="70"/>
      <c r="AM413" s="70"/>
      <c r="AN413" s="70"/>
    </row>
    <row r="414" spans="1:40" s="71" customFormat="1" ht="18" customHeight="1" thickBot="1" thickTop="1">
      <c r="A414" s="121"/>
      <c r="B414" s="538" t="s">
        <v>209</v>
      </c>
      <c r="C414" s="539"/>
      <c r="D414" s="646" t="s">
        <v>605</v>
      </c>
      <c r="E414" s="647"/>
      <c r="F414" s="647"/>
      <c r="G414" s="648"/>
      <c r="H414" s="682" t="s">
        <v>606</v>
      </c>
      <c r="I414" s="647"/>
      <c r="J414" s="647"/>
      <c r="K414" s="648"/>
      <c r="L414" s="682" t="s">
        <v>607</v>
      </c>
      <c r="M414" s="647"/>
      <c r="N414" s="647"/>
      <c r="O414" s="648"/>
      <c r="P414" s="683" t="s">
        <v>158</v>
      </c>
      <c r="Q414" s="684"/>
      <c r="R414" s="683" t="s">
        <v>159</v>
      </c>
      <c r="S414" s="684"/>
      <c r="T414" s="683" t="s">
        <v>160</v>
      </c>
      <c r="U414" s="684"/>
      <c r="V414" s="200"/>
      <c r="W414" s="427" t="s">
        <v>608</v>
      </c>
      <c r="X414" s="258"/>
      <c r="Y414" s="318"/>
      <c r="Z414" s="318"/>
      <c r="AA414" s="258"/>
      <c r="AB414" s="258"/>
      <c r="AC414" s="258"/>
      <c r="AD414" s="311"/>
      <c r="AE414" s="364">
        <v>6</v>
      </c>
      <c r="AF414" s="328"/>
      <c r="AG414" s="714"/>
      <c r="AH414" s="714"/>
      <c r="AI414" s="714"/>
      <c r="AJ414" s="714"/>
      <c r="AK414" s="70"/>
      <c r="AL414" s="70"/>
      <c r="AM414" s="70"/>
      <c r="AN414" s="70"/>
    </row>
    <row r="415" spans="1:40" s="71" customFormat="1" ht="18" customHeight="1" thickTop="1">
      <c r="A415" s="81">
        <v>22</v>
      </c>
      <c r="B415" s="85" t="s">
        <v>1048</v>
      </c>
      <c r="C415" s="85" t="s">
        <v>1049</v>
      </c>
      <c r="D415" s="554"/>
      <c r="E415" s="560"/>
      <c r="F415" s="560"/>
      <c r="G415" s="561"/>
      <c r="H415" s="86" t="str">
        <f>IF(I415="","",IF(I415&gt;J415,"○","●"))</f>
        <v>○</v>
      </c>
      <c r="I415" s="87">
        <v>6</v>
      </c>
      <c r="J415" s="88">
        <v>0</v>
      </c>
      <c r="K415" s="89"/>
      <c r="L415" s="86" t="str">
        <f>IF(M415="","",IF(M415&gt;N415,"○","●"))</f>
        <v>○</v>
      </c>
      <c r="M415" s="90">
        <v>6</v>
      </c>
      <c r="N415" s="91">
        <v>1</v>
      </c>
      <c r="O415" s="89"/>
      <c r="P415" s="92">
        <f>IF(H415="","",COUNTIF(D415:O415,"○"))</f>
        <v>2</v>
      </c>
      <c r="Q415" s="82">
        <f>IF(H415="","",COUNTIF(D415:O415,"●"))</f>
        <v>0</v>
      </c>
      <c r="R415" s="571">
        <f>IF(I415="","",(I415+M415)/(I415+J415+M415+N415)+P415)</f>
        <v>2.9230769230769234</v>
      </c>
      <c r="S415" s="555"/>
      <c r="T415" s="570">
        <f>IF(R415="","",RANK(R415,R415:S417))</f>
        <v>1</v>
      </c>
      <c r="U415" s="570"/>
      <c r="V415" s="342"/>
      <c r="W415" s="428"/>
      <c r="X415" s="328"/>
      <c r="Y415" s="352"/>
      <c r="Z415" s="353"/>
      <c r="AA415" s="258"/>
      <c r="AB415" s="258"/>
      <c r="AC415" s="258"/>
      <c r="AD415" s="311"/>
      <c r="AE415" s="319"/>
      <c r="AF415" s="258"/>
      <c r="AG415" s="70"/>
      <c r="AH415" s="70"/>
      <c r="AI415" s="70"/>
      <c r="AJ415" s="70"/>
      <c r="AK415" s="70"/>
      <c r="AL415" s="70"/>
      <c r="AM415" s="70"/>
      <c r="AN415" s="70"/>
    </row>
    <row r="416" spans="1:40" s="71" customFormat="1" ht="18" customHeight="1">
      <c r="A416" s="81">
        <v>23</v>
      </c>
      <c r="B416" s="85" t="s">
        <v>609</v>
      </c>
      <c r="C416" s="85" t="s">
        <v>285</v>
      </c>
      <c r="D416" s="97" t="str">
        <f>IF(H415="","",IF(H415="○","●","○"))</f>
        <v>●</v>
      </c>
      <c r="E416" s="98">
        <f>IF(J415="","",J415)</f>
        <v>0</v>
      </c>
      <c r="F416" s="99">
        <f>IF(I415="","",I415)</f>
        <v>6</v>
      </c>
      <c r="G416" s="99">
        <f>IF(K415="","",K415)</f>
      </c>
      <c r="H416" s="559"/>
      <c r="I416" s="560"/>
      <c r="J416" s="560"/>
      <c r="K416" s="561"/>
      <c r="L416" s="100" t="str">
        <f>IF(M416="","",IF(M416&gt;N416,"○","●"))</f>
        <v>●</v>
      </c>
      <c r="M416" s="87">
        <v>4</v>
      </c>
      <c r="N416" s="88">
        <v>6</v>
      </c>
      <c r="O416" s="101"/>
      <c r="P416" s="92">
        <f>IF(D416="","",COUNTIF(D416:O416,"○"))</f>
        <v>0</v>
      </c>
      <c r="Q416" s="82">
        <f>IF(D416="","",COUNTIF(D416:O416,"●"))</f>
        <v>2</v>
      </c>
      <c r="R416" s="571">
        <f>IF(E416="","",(E416+M416)/(E416+F416+M416+N416)+P416)</f>
        <v>0.25</v>
      </c>
      <c r="S416" s="555"/>
      <c r="T416" s="570">
        <f>IF(R416="","",RANK(R416,R415:S417))</f>
        <v>3</v>
      </c>
      <c r="U416" s="570"/>
      <c r="V416" s="200"/>
      <c r="W416" s="427"/>
      <c r="X416" s="258"/>
      <c r="Y416" s="318"/>
      <c r="Z416" s="354"/>
      <c r="AA416" s="258"/>
      <c r="AB416" s="258"/>
      <c r="AC416" s="258"/>
      <c r="AD416" s="311"/>
      <c r="AE416" s="319"/>
      <c r="AF416" s="258"/>
      <c r="AG416" s="70"/>
      <c r="AH416" s="70"/>
      <c r="AI416" s="70"/>
      <c r="AJ416" s="70"/>
      <c r="AK416" s="70"/>
      <c r="AL416" s="70"/>
      <c r="AM416" s="70"/>
      <c r="AN416" s="70"/>
    </row>
    <row r="417" spans="1:40" s="71" customFormat="1" ht="18" customHeight="1" thickBot="1">
      <c r="A417" s="103">
        <v>24</v>
      </c>
      <c r="B417" s="104" t="s">
        <v>610</v>
      </c>
      <c r="C417" s="105" t="s">
        <v>611</v>
      </c>
      <c r="D417" s="97" t="str">
        <f>IF(L415="","",IF(L415="○","●","○"))</f>
        <v>●</v>
      </c>
      <c r="E417" s="98">
        <f>IF(N415="","",N415)</f>
        <v>1</v>
      </c>
      <c r="F417" s="99">
        <f>IF(M415="","",M415)</f>
        <v>6</v>
      </c>
      <c r="G417" s="99">
        <f>IF(O415="","",O415)</f>
      </c>
      <c r="H417" s="100" t="str">
        <f>IF(L416="","",IF(L416="○","●","○"))</f>
        <v>○</v>
      </c>
      <c r="I417" s="98">
        <f>IF(N416="","",N416)</f>
        <v>6</v>
      </c>
      <c r="J417" s="99">
        <f>IF(M416="","",M416)</f>
        <v>4</v>
      </c>
      <c r="K417" s="99">
        <f>IF(O416="","",O416)</f>
      </c>
      <c r="L417" s="559"/>
      <c r="M417" s="560"/>
      <c r="N417" s="560"/>
      <c r="O417" s="561"/>
      <c r="P417" s="92">
        <f>IF(D417="","",COUNTIF(D417:O417,"○"))</f>
        <v>1</v>
      </c>
      <c r="Q417" s="82">
        <f>IF(D417="","",COUNTIF(D417:O417,"●"))</f>
        <v>1</v>
      </c>
      <c r="R417" s="571">
        <f>IF(E417="","",(E417+I417)/(E417+F417+I417+J417)+P417)</f>
        <v>1.4117647058823528</v>
      </c>
      <c r="S417" s="555"/>
      <c r="T417" s="570">
        <f>IF(R417="","",RANK(R417,R415:S417))</f>
        <v>2</v>
      </c>
      <c r="U417" s="570"/>
      <c r="V417" s="200"/>
      <c r="W417" s="427"/>
      <c r="X417" s="258"/>
      <c r="Y417" s="318"/>
      <c r="Z417" s="354"/>
      <c r="AA417" s="258">
        <v>6</v>
      </c>
      <c r="AB417" s="318"/>
      <c r="AC417" s="258"/>
      <c r="AD417" s="311"/>
      <c r="AE417" s="319"/>
      <c r="AF417" s="258"/>
      <c r="AG417" s="70"/>
      <c r="AH417" s="70"/>
      <c r="AI417" s="70"/>
      <c r="AJ417" s="70"/>
      <c r="AK417" s="70"/>
      <c r="AL417" s="70"/>
      <c r="AM417" s="70"/>
      <c r="AN417" s="70"/>
    </row>
    <row r="418" spans="1:40" s="71" customFormat="1" ht="18" customHeight="1" thickBot="1" thickTop="1">
      <c r="A418" s="121"/>
      <c r="B418" s="538" t="s">
        <v>210</v>
      </c>
      <c r="C418" s="539"/>
      <c r="D418" s="646" t="s">
        <v>612</v>
      </c>
      <c r="E418" s="647"/>
      <c r="F418" s="647"/>
      <c r="G418" s="648"/>
      <c r="H418" s="682" t="s">
        <v>613</v>
      </c>
      <c r="I418" s="647"/>
      <c r="J418" s="647"/>
      <c r="K418" s="648"/>
      <c r="L418" s="682" t="s">
        <v>614</v>
      </c>
      <c r="M418" s="647"/>
      <c r="N418" s="647"/>
      <c r="O418" s="648"/>
      <c r="P418" s="683" t="s">
        <v>158</v>
      </c>
      <c r="Q418" s="684"/>
      <c r="R418" s="683" t="s">
        <v>159</v>
      </c>
      <c r="S418" s="684"/>
      <c r="T418" s="683" t="s">
        <v>160</v>
      </c>
      <c r="U418" s="684"/>
      <c r="V418" s="200"/>
      <c r="W418" s="427" t="s">
        <v>617</v>
      </c>
      <c r="X418" s="258"/>
      <c r="Y418" s="318"/>
      <c r="Z418" s="355"/>
      <c r="AA418" s="328">
        <v>0</v>
      </c>
      <c r="AB418" s="343"/>
      <c r="AC418" s="258"/>
      <c r="AD418" s="311"/>
      <c r="AE418" s="319"/>
      <c r="AF418" s="258"/>
      <c r="AG418" s="70"/>
      <c r="AH418" s="70"/>
      <c r="AI418" s="70"/>
      <c r="AJ418" s="70"/>
      <c r="AK418" s="70"/>
      <c r="AL418" s="70"/>
      <c r="AM418" s="70"/>
      <c r="AN418" s="70"/>
    </row>
    <row r="419" spans="1:40" s="71" customFormat="1" ht="18" customHeight="1" thickTop="1">
      <c r="A419" s="81">
        <v>25</v>
      </c>
      <c r="B419" s="85" t="s">
        <v>615</v>
      </c>
      <c r="C419" s="85" t="s">
        <v>423</v>
      </c>
      <c r="D419" s="554"/>
      <c r="E419" s="560"/>
      <c r="F419" s="560"/>
      <c r="G419" s="561"/>
      <c r="H419" s="86" t="str">
        <f>IF(I419="","",IF(I419&gt;J419,"○","●"))</f>
        <v>○</v>
      </c>
      <c r="I419" s="87">
        <v>6</v>
      </c>
      <c r="J419" s="88">
        <v>0</v>
      </c>
      <c r="K419" s="89"/>
      <c r="L419" s="86" t="str">
        <f>IF(M419="","",IF(M419&gt;N419,"○","●"))</f>
        <v>●</v>
      </c>
      <c r="M419" s="90">
        <v>3</v>
      </c>
      <c r="N419" s="91">
        <v>6</v>
      </c>
      <c r="O419" s="89"/>
      <c r="P419" s="92">
        <f>IF(H419="","",COUNTIF(D419:O419,"○"))</f>
        <v>1</v>
      </c>
      <c r="Q419" s="82">
        <f>IF(H419="","",COUNTIF(D419:O419,"●"))</f>
        <v>1</v>
      </c>
      <c r="R419" s="571">
        <f>IF(I419="","",(I419+M419)/(I419+J419+M419+N419)+P419)</f>
        <v>1.6</v>
      </c>
      <c r="S419" s="555"/>
      <c r="T419" s="570">
        <f>IF(R419="","",RANK(R419,R419:S421))</f>
        <v>2</v>
      </c>
      <c r="U419" s="570"/>
      <c r="V419" s="342"/>
      <c r="W419" s="428"/>
      <c r="X419" s="343"/>
      <c r="Y419" s="318"/>
      <c r="Z419" s="355"/>
      <c r="AA419" s="258"/>
      <c r="AB419" s="311"/>
      <c r="AC419" s="258"/>
      <c r="AD419" s="311"/>
      <c r="AE419" s="319"/>
      <c r="AF419" s="258"/>
      <c r="AG419" s="70"/>
      <c r="AH419" s="70"/>
      <c r="AI419" s="70"/>
      <c r="AJ419" s="70"/>
      <c r="AK419" s="70"/>
      <c r="AL419" s="70"/>
      <c r="AM419" s="70"/>
      <c r="AN419" s="70"/>
    </row>
    <row r="420" spans="1:40" s="71" customFormat="1" ht="18" customHeight="1" thickBot="1">
      <c r="A420" s="81">
        <v>26</v>
      </c>
      <c r="B420" s="85" t="s">
        <v>616</v>
      </c>
      <c r="C420" s="85" t="s">
        <v>268</v>
      </c>
      <c r="D420" s="97" t="str">
        <f>IF(H419="","",IF(H419="○","●","○"))</f>
        <v>●</v>
      </c>
      <c r="E420" s="98">
        <f>IF(J419="","",J419)</f>
        <v>0</v>
      </c>
      <c r="F420" s="99">
        <f>IF(I419="","",I419)</f>
        <v>6</v>
      </c>
      <c r="G420" s="99">
        <f>IF(K419="","",K419)</f>
      </c>
      <c r="H420" s="559"/>
      <c r="I420" s="560"/>
      <c r="J420" s="560"/>
      <c r="K420" s="561"/>
      <c r="L420" s="100" t="str">
        <f>IF(M420="","",IF(M420&gt;N420,"○","●"))</f>
        <v>●</v>
      </c>
      <c r="M420" s="87">
        <v>0</v>
      </c>
      <c r="N420" s="88">
        <v>6</v>
      </c>
      <c r="O420" s="101"/>
      <c r="P420" s="92">
        <f>IF(D420="","",COUNTIF(D420:O420,"○"))</f>
        <v>0</v>
      </c>
      <c r="Q420" s="82">
        <f>IF(D420="","",COUNTIF(D420:O420,"●"))</f>
        <v>2</v>
      </c>
      <c r="R420" s="571">
        <f>IF(E420="","",(E420+M420)/(E420+F420+M420+N420)+P420)</f>
        <v>0</v>
      </c>
      <c r="S420" s="555"/>
      <c r="T420" s="570">
        <f>IF(R420="","",RANK(R420,R419:S421))</f>
        <v>3</v>
      </c>
      <c r="U420" s="570"/>
      <c r="V420" s="200"/>
      <c r="W420" s="427"/>
      <c r="X420" s="311"/>
      <c r="Y420" s="356">
        <v>7</v>
      </c>
      <c r="Z420" s="357"/>
      <c r="AA420" s="258"/>
      <c r="AB420" s="311"/>
      <c r="AC420" s="258"/>
      <c r="AD420" s="311"/>
      <c r="AE420" s="319"/>
      <c r="AF420" s="258"/>
      <c r="AG420" s="70"/>
      <c r="AH420" s="70"/>
      <c r="AI420" s="70"/>
      <c r="AJ420" s="70"/>
      <c r="AK420" s="70"/>
      <c r="AL420" s="70"/>
      <c r="AM420" s="70"/>
      <c r="AN420" s="70"/>
    </row>
    <row r="421" spans="1:40" s="71" customFormat="1" ht="18" customHeight="1" thickBot="1" thickTop="1">
      <c r="A421" s="103">
        <v>27</v>
      </c>
      <c r="B421" s="104" t="s">
        <v>617</v>
      </c>
      <c r="C421" s="105" t="s">
        <v>618</v>
      </c>
      <c r="D421" s="97" t="str">
        <f>IF(L419="","",IF(L419="○","●","○"))</f>
        <v>○</v>
      </c>
      <c r="E421" s="98">
        <f>IF(N419="","",N419)</f>
        <v>6</v>
      </c>
      <c r="F421" s="99">
        <f>IF(M419="","",M419)</f>
        <v>3</v>
      </c>
      <c r="G421" s="99">
        <f>IF(O419="","",O419)</f>
      </c>
      <c r="H421" s="100" t="str">
        <f>IF(L420="","",IF(L420="○","●","○"))</f>
        <v>○</v>
      </c>
      <c r="I421" s="98">
        <f>IF(N420="","",N420)</f>
        <v>6</v>
      </c>
      <c r="J421" s="99">
        <f>IF(M420="","",M420)</f>
        <v>0</v>
      </c>
      <c r="K421" s="99">
        <f>IF(O420="","",O420)</f>
      </c>
      <c r="L421" s="559"/>
      <c r="M421" s="560"/>
      <c r="N421" s="560"/>
      <c r="O421" s="561"/>
      <c r="P421" s="92">
        <f>IF(D421="","",COUNTIF(D421:O421,"○"))</f>
        <v>2</v>
      </c>
      <c r="Q421" s="82">
        <f>IF(D421="","",COUNTIF(D421:O421,"●"))</f>
        <v>0</v>
      </c>
      <c r="R421" s="571">
        <f>IF(E421="","",(E421+I421)/(E421+F421+I421+J421)+P421)</f>
        <v>2.8</v>
      </c>
      <c r="S421" s="555"/>
      <c r="T421" s="570">
        <f>IF(R421="","",RANK(R421,R419:S421))</f>
        <v>1</v>
      </c>
      <c r="U421" s="570"/>
      <c r="V421" s="200"/>
      <c r="W421" s="427"/>
      <c r="X421" s="324"/>
      <c r="Y421" s="318">
        <v>5</v>
      </c>
      <c r="Z421" s="258"/>
      <c r="AA421" s="258"/>
      <c r="AB421" s="311"/>
      <c r="AC421" s="258"/>
      <c r="AD421" s="311"/>
      <c r="AE421" s="319"/>
      <c r="AF421" s="258"/>
      <c r="AG421" s="70"/>
      <c r="AH421" s="70"/>
      <c r="AI421" s="70"/>
      <c r="AJ421" s="70"/>
      <c r="AK421" s="70"/>
      <c r="AL421" s="70"/>
      <c r="AM421" s="70"/>
      <c r="AN421" s="70"/>
    </row>
    <row r="422" spans="1:40" s="71" customFormat="1" ht="18" customHeight="1" thickTop="1">
      <c r="A422" s="121"/>
      <c r="B422" s="538" t="s">
        <v>223</v>
      </c>
      <c r="C422" s="539"/>
      <c r="D422" s="646" t="s">
        <v>345</v>
      </c>
      <c r="E422" s="647"/>
      <c r="F422" s="647"/>
      <c r="G422" s="648"/>
      <c r="H422" s="682" t="s">
        <v>619</v>
      </c>
      <c r="I422" s="647"/>
      <c r="J422" s="647"/>
      <c r="K422" s="648"/>
      <c r="L422" s="682" t="s">
        <v>620</v>
      </c>
      <c r="M422" s="647"/>
      <c r="N422" s="647"/>
      <c r="O422" s="648"/>
      <c r="P422" s="683" t="s">
        <v>158</v>
      </c>
      <c r="Q422" s="684"/>
      <c r="R422" s="683" t="s">
        <v>159</v>
      </c>
      <c r="S422" s="684"/>
      <c r="T422" s="683" t="s">
        <v>160</v>
      </c>
      <c r="U422" s="684"/>
      <c r="V422" s="335"/>
      <c r="W422" s="452"/>
      <c r="X422" s="338"/>
      <c r="Y422" s="318"/>
      <c r="Z422" s="318"/>
      <c r="AA422" s="258"/>
      <c r="AB422" s="311"/>
      <c r="AC422" s="258"/>
      <c r="AD422" s="311"/>
      <c r="AE422" s="66"/>
      <c r="AF422" s="66"/>
      <c r="AG422" s="70"/>
      <c r="AH422" s="70"/>
      <c r="AI422" s="70"/>
      <c r="AJ422" s="70"/>
      <c r="AK422" s="70"/>
      <c r="AL422" s="70"/>
      <c r="AM422" s="70"/>
      <c r="AN422" s="70"/>
    </row>
    <row r="423" spans="1:40" s="71" customFormat="1" ht="18" customHeight="1">
      <c r="A423" s="81">
        <v>28</v>
      </c>
      <c r="B423" s="85" t="s">
        <v>621</v>
      </c>
      <c r="C423" s="85" t="s">
        <v>622</v>
      </c>
      <c r="D423" s="554"/>
      <c r="E423" s="560"/>
      <c r="F423" s="560"/>
      <c r="G423" s="561"/>
      <c r="H423" s="86" t="str">
        <f>IF(I423="","",IF(I423&gt;J423,"○","●"))</f>
        <v>○</v>
      </c>
      <c r="I423" s="87">
        <v>6</v>
      </c>
      <c r="J423" s="88">
        <v>3</v>
      </c>
      <c r="K423" s="89"/>
      <c r="L423" s="86" t="str">
        <f>IF(M423="","",IF(M423&gt;N423,"○","●"))</f>
        <v>○</v>
      </c>
      <c r="M423" s="90">
        <v>6</v>
      </c>
      <c r="N423" s="91">
        <v>1</v>
      </c>
      <c r="O423" s="89"/>
      <c r="P423" s="92">
        <f>IF(H423="","",COUNTIF(D423:O423,"○"))</f>
        <v>2</v>
      </c>
      <c r="Q423" s="82">
        <f>IF(H423="","",COUNTIF(D423:O423,"●"))</f>
        <v>0</v>
      </c>
      <c r="R423" s="571">
        <f>IF(I423="","",(I423+M423)/(I423+J423+M423+N423)+P423)</f>
        <v>2.75</v>
      </c>
      <c r="S423" s="555"/>
      <c r="T423" s="570">
        <f>IF(R423="","",RANK(R423,R423:S425))</f>
        <v>1</v>
      </c>
      <c r="U423" s="570"/>
      <c r="V423" s="258"/>
      <c r="W423" s="427" t="s">
        <v>621</v>
      </c>
      <c r="X423" s="258"/>
      <c r="Y423" s="318"/>
      <c r="Z423" s="318"/>
      <c r="AA423" s="258"/>
      <c r="AB423" s="311"/>
      <c r="AC423" s="258"/>
      <c r="AD423" s="311"/>
      <c r="AE423" s="258"/>
      <c r="AF423" s="66"/>
      <c r="AG423" s="70"/>
      <c r="AH423" s="70"/>
      <c r="AI423" s="70"/>
      <c r="AJ423" s="70"/>
      <c r="AK423" s="70"/>
      <c r="AL423" s="70"/>
      <c r="AM423" s="70"/>
      <c r="AN423" s="70"/>
    </row>
    <row r="424" spans="1:40" s="71" customFormat="1" ht="18" customHeight="1">
      <c r="A424" s="81">
        <v>29</v>
      </c>
      <c r="B424" s="85" t="s">
        <v>623</v>
      </c>
      <c r="C424" s="85" t="s">
        <v>588</v>
      </c>
      <c r="D424" s="97" t="str">
        <f>IF(H423="","",IF(H423="○","●","○"))</f>
        <v>●</v>
      </c>
      <c r="E424" s="98">
        <f>IF(J423="","",J423)</f>
        <v>3</v>
      </c>
      <c r="F424" s="99">
        <f>IF(I423="","",I423)</f>
        <v>6</v>
      </c>
      <c r="G424" s="99">
        <f>IF(K423="","",K423)</f>
      </c>
      <c r="H424" s="559"/>
      <c r="I424" s="560"/>
      <c r="J424" s="560"/>
      <c r="K424" s="561"/>
      <c r="L424" s="100" t="str">
        <f>IF(M424="","",IF(M424&gt;N424,"○","●"))</f>
        <v>○</v>
      </c>
      <c r="M424" s="87">
        <v>6</v>
      </c>
      <c r="N424" s="88">
        <v>1</v>
      </c>
      <c r="O424" s="101"/>
      <c r="P424" s="92">
        <f>IF(D424="","",COUNTIF(D424:O424,"○"))</f>
        <v>1</v>
      </c>
      <c r="Q424" s="82">
        <f>IF(D424="","",COUNTIF(D424:O424,"●"))</f>
        <v>1</v>
      </c>
      <c r="R424" s="571">
        <f>IF(E424="","",(E424+M424)/(E424+F424+M424+N424)+P424)</f>
        <v>1.5625</v>
      </c>
      <c r="S424" s="555"/>
      <c r="T424" s="570">
        <f>IF(R424="","",RANK(R424,R423:S425))</f>
        <v>2</v>
      </c>
      <c r="U424" s="570"/>
      <c r="V424" s="258"/>
      <c r="W424" s="427"/>
      <c r="X424" s="258"/>
      <c r="Y424" s="318"/>
      <c r="Z424" s="318"/>
      <c r="AA424" s="258"/>
      <c r="AB424" s="311"/>
      <c r="AC424" s="66"/>
      <c r="AD424" s="310"/>
      <c r="AE424" s="66"/>
      <c r="AF424" s="66"/>
      <c r="AG424" s="70"/>
      <c r="AH424" s="70"/>
      <c r="AI424" s="70"/>
      <c r="AJ424" s="70"/>
      <c r="AK424" s="70"/>
      <c r="AL424" s="70"/>
      <c r="AM424" s="70"/>
      <c r="AN424" s="70"/>
    </row>
    <row r="425" spans="1:40" s="71" customFormat="1" ht="18" customHeight="1" thickBot="1">
      <c r="A425" s="103">
        <v>30</v>
      </c>
      <c r="B425" s="104" t="s">
        <v>624</v>
      </c>
      <c r="C425" s="105" t="s">
        <v>625</v>
      </c>
      <c r="D425" s="97" t="str">
        <f>IF(L423="","",IF(L423="○","●","○"))</f>
        <v>●</v>
      </c>
      <c r="E425" s="98">
        <f>IF(N423="","",N423)</f>
        <v>1</v>
      </c>
      <c r="F425" s="99">
        <f>IF(M423="","",M423)</f>
        <v>6</v>
      </c>
      <c r="G425" s="99">
        <f>IF(O423="","",O423)</f>
      </c>
      <c r="H425" s="100" t="str">
        <f>IF(L424="","",IF(L424="○","●","○"))</f>
        <v>●</v>
      </c>
      <c r="I425" s="98">
        <f>IF(N424="","",N424)</f>
        <v>1</v>
      </c>
      <c r="J425" s="99">
        <f>IF(M424="","",M424)</f>
        <v>6</v>
      </c>
      <c r="K425" s="99">
        <f>IF(O424="","",O424)</f>
      </c>
      <c r="L425" s="559"/>
      <c r="M425" s="560"/>
      <c r="N425" s="560"/>
      <c r="O425" s="561"/>
      <c r="P425" s="92">
        <f>IF(D425="","",COUNTIF(D425:O425,"○"))</f>
        <v>0</v>
      </c>
      <c r="Q425" s="82">
        <f>IF(D425="","",COUNTIF(D425:O425,"●"))</f>
        <v>2</v>
      </c>
      <c r="R425" s="571">
        <f>IF(E425="","",(E425+I425)/(E425+F425+I425+J425)+P425)</f>
        <v>0.14285714285714285</v>
      </c>
      <c r="S425" s="555"/>
      <c r="T425" s="570">
        <f>IF(R425="","",RANK(R425,R423:S425))</f>
        <v>3</v>
      </c>
      <c r="U425" s="570"/>
      <c r="V425" s="258"/>
      <c r="W425" s="427"/>
      <c r="X425" s="258"/>
      <c r="Y425" s="258"/>
      <c r="Z425" s="318"/>
      <c r="AA425" s="258"/>
      <c r="AB425" s="311"/>
      <c r="AC425" s="365">
        <v>6</v>
      </c>
      <c r="AD425" s="366"/>
      <c r="AE425" s="66"/>
      <c r="AF425" s="66"/>
      <c r="AG425" s="70"/>
      <c r="AH425" s="70"/>
      <c r="AI425" s="70"/>
      <c r="AJ425" s="70"/>
      <c r="AK425" s="70"/>
      <c r="AL425" s="70"/>
      <c r="AM425" s="70"/>
      <c r="AN425" s="70"/>
    </row>
    <row r="426" spans="1:40" s="71" customFormat="1" ht="18" customHeight="1" thickTop="1">
      <c r="A426" s="121"/>
      <c r="B426" s="538" t="s">
        <v>214</v>
      </c>
      <c r="C426" s="539"/>
      <c r="D426" s="646" t="s">
        <v>626</v>
      </c>
      <c r="E426" s="647"/>
      <c r="F426" s="647"/>
      <c r="G426" s="648"/>
      <c r="H426" s="682" t="s">
        <v>399</v>
      </c>
      <c r="I426" s="647"/>
      <c r="J426" s="647"/>
      <c r="K426" s="648"/>
      <c r="L426" s="682" t="s">
        <v>627</v>
      </c>
      <c r="M426" s="647"/>
      <c r="N426" s="647"/>
      <c r="O426" s="648"/>
      <c r="P426" s="683" t="s">
        <v>158</v>
      </c>
      <c r="Q426" s="684"/>
      <c r="R426" s="683" t="s">
        <v>159</v>
      </c>
      <c r="S426" s="684"/>
      <c r="T426" s="683" t="s">
        <v>160</v>
      </c>
      <c r="U426" s="684"/>
      <c r="V426" s="258"/>
      <c r="W426" s="427"/>
      <c r="X426" s="258"/>
      <c r="Y426" s="258"/>
      <c r="Z426" s="258"/>
      <c r="AA426" s="258"/>
      <c r="AB426" s="316"/>
      <c r="AC426" s="333">
        <v>2</v>
      </c>
      <c r="AD426" s="258"/>
      <c r="AE426" s="319"/>
      <c r="AF426" s="258"/>
      <c r="AG426" s="70"/>
      <c r="AH426" s="70"/>
      <c r="AI426" s="70"/>
      <c r="AJ426" s="70"/>
      <c r="AK426" s="70"/>
      <c r="AL426" s="70"/>
      <c r="AM426" s="70"/>
      <c r="AN426" s="70"/>
    </row>
    <row r="427" spans="1:40" s="71" customFormat="1" ht="18" customHeight="1" thickBot="1">
      <c r="A427" s="81">
        <v>31</v>
      </c>
      <c r="B427" s="85" t="s">
        <v>628</v>
      </c>
      <c r="C427" s="85" t="s">
        <v>276</v>
      </c>
      <c r="D427" s="554"/>
      <c r="E427" s="560"/>
      <c r="F427" s="560"/>
      <c r="G427" s="561"/>
      <c r="H427" s="86" t="str">
        <f>IF(I427="","",IF(I427&gt;J427,"○","●"))</f>
        <v>●</v>
      </c>
      <c r="I427" s="87">
        <v>4</v>
      </c>
      <c r="J427" s="88">
        <v>6</v>
      </c>
      <c r="K427" s="89"/>
      <c r="L427" s="86" t="str">
        <f>IF(M427="","",IF(M427&gt;N427,"○","●"))</f>
        <v>○</v>
      </c>
      <c r="M427" s="90">
        <v>6</v>
      </c>
      <c r="N427" s="91">
        <v>0</v>
      </c>
      <c r="O427" s="89"/>
      <c r="P427" s="92">
        <f>IF(H427="","",COUNTIF(D427:O427,"○"))</f>
        <v>1</v>
      </c>
      <c r="Q427" s="82">
        <f>IF(H427="","",COUNTIF(D427:O427,"●"))</f>
        <v>1</v>
      </c>
      <c r="R427" s="571">
        <f>IF(I427="","",(I427+M427)/(I427+J427+M427+N427)+P427)</f>
        <v>1.625</v>
      </c>
      <c r="S427" s="555"/>
      <c r="T427" s="570">
        <f>IF(R427="","",RANK(R427,R427:S429))</f>
        <v>2</v>
      </c>
      <c r="U427" s="570"/>
      <c r="V427" s="200"/>
      <c r="W427" s="427" t="s">
        <v>629</v>
      </c>
      <c r="X427" s="258"/>
      <c r="Y427" s="258"/>
      <c r="Z427" s="258"/>
      <c r="AA427" s="258"/>
      <c r="AB427" s="316"/>
      <c r="AC427" s="333"/>
      <c r="AD427" s="316"/>
      <c r="AE427" s="319"/>
      <c r="AF427" s="258"/>
      <c r="AG427" s="70"/>
      <c r="AH427" s="70"/>
      <c r="AI427" s="70"/>
      <c r="AJ427" s="70"/>
      <c r="AK427" s="70"/>
      <c r="AL427" s="70"/>
      <c r="AM427" s="70"/>
      <c r="AN427" s="70"/>
    </row>
    <row r="428" spans="1:40" s="71" customFormat="1" ht="18" customHeight="1" thickTop="1">
      <c r="A428" s="81">
        <v>32</v>
      </c>
      <c r="B428" s="85" t="s">
        <v>629</v>
      </c>
      <c r="C428" s="473" t="s">
        <v>1156</v>
      </c>
      <c r="D428" s="97" t="str">
        <f>IF(H427="","",IF(H427="○","●","○"))</f>
        <v>○</v>
      </c>
      <c r="E428" s="98">
        <f>IF(J427="","",J427)</f>
        <v>6</v>
      </c>
      <c r="F428" s="99">
        <f>IF(I427="","",I427)</f>
        <v>4</v>
      </c>
      <c r="G428" s="99">
        <f>IF(K427="","",K427)</f>
      </c>
      <c r="H428" s="559"/>
      <c r="I428" s="560"/>
      <c r="J428" s="560"/>
      <c r="K428" s="561"/>
      <c r="L428" s="100" t="str">
        <f>IF(M428="","",IF(M428&gt;N428,"○","●"))</f>
        <v>○</v>
      </c>
      <c r="M428" s="87">
        <v>6</v>
      </c>
      <c r="N428" s="88">
        <v>0</v>
      </c>
      <c r="O428" s="101"/>
      <c r="P428" s="92">
        <f>IF(D428="","",COUNTIF(D428:O428,"○"))</f>
        <v>2</v>
      </c>
      <c r="Q428" s="82">
        <f>IF(D428="","",COUNTIF(D428:O428,"●"))</f>
        <v>0</v>
      </c>
      <c r="R428" s="571">
        <f>IF(E428="","",(E428+M428)/(E428+F428+M428+N428)+P428)</f>
        <v>2.75</v>
      </c>
      <c r="S428" s="555"/>
      <c r="T428" s="570">
        <f>IF(R428="","",RANK(R428,R427:S429))</f>
        <v>1</v>
      </c>
      <c r="U428" s="570"/>
      <c r="V428" s="342"/>
      <c r="W428" s="428"/>
      <c r="X428" s="343"/>
      <c r="Y428" s="258"/>
      <c r="Z428" s="258"/>
      <c r="AA428" s="258"/>
      <c r="AB428" s="316"/>
      <c r="AC428" s="333"/>
      <c r="AD428" s="316"/>
      <c r="AE428" s="319"/>
      <c r="AF428" s="258"/>
      <c r="AG428" s="70"/>
      <c r="AH428" s="70"/>
      <c r="AI428" s="70"/>
      <c r="AJ428" s="70"/>
      <c r="AK428" s="70"/>
      <c r="AL428" s="70"/>
      <c r="AM428" s="70"/>
      <c r="AN428" s="70"/>
    </row>
    <row r="429" spans="1:40" s="71" customFormat="1" ht="18" customHeight="1" thickBot="1">
      <c r="A429" s="103">
        <v>33</v>
      </c>
      <c r="B429" s="104" t="s">
        <v>630</v>
      </c>
      <c r="C429" s="105" t="s">
        <v>631</v>
      </c>
      <c r="D429" s="97" t="str">
        <f>IF(L427="","",IF(L427="○","●","○"))</f>
        <v>●</v>
      </c>
      <c r="E429" s="98">
        <f>IF(N427="","",N427)</f>
        <v>0</v>
      </c>
      <c r="F429" s="99">
        <f>IF(M427="","",M427)</f>
        <v>6</v>
      </c>
      <c r="G429" s="99">
        <f>IF(O427="","",O427)</f>
      </c>
      <c r="H429" s="100" t="str">
        <f>IF(L428="","",IF(L428="○","●","○"))</f>
        <v>●</v>
      </c>
      <c r="I429" s="98">
        <f>IF(N428="","",N428)</f>
        <v>0</v>
      </c>
      <c r="J429" s="99">
        <f>IF(M428="","",M428)</f>
        <v>6</v>
      </c>
      <c r="K429" s="99">
        <f>IF(O428="","",O428)</f>
      </c>
      <c r="L429" s="559"/>
      <c r="M429" s="560"/>
      <c r="N429" s="560"/>
      <c r="O429" s="561"/>
      <c r="P429" s="92">
        <f>IF(D429="","",COUNTIF(D429:O429,"○"))</f>
        <v>0</v>
      </c>
      <c r="Q429" s="82">
        <f>IF(D429="","",COUNTIF(D429:O429,"●"))</f>
        <v>2</v>
      </c>
      <c r="R429" s="571">
        <f>IF(E429="","",(E429+I429)/(E429+F429+I429+J429)+P429)</f>
        <v>0</v>
      </c>
      <c r="S429" s="555"/>
      <c r="T429" s="570">
        <f>IF(R429="","",RANK(R429,R427:S429))</f>
        <v>3</v>
      </c>
      <c r="U429" s="570"/>
      <c r="V429" s="200"/>
      <c r="W429" s="427"/>
      <c r="X429" s="311"/>
      <c r="Y429" s="258">
        <v>6</v>
      </c>
      <c r="Z429" s="258"/>
      <c r="AA429" s="258"/>
      <c r="AB429" s="316"/>
      <c r="AC429" s="333"/>
      <c r="AD429" s="316"/>
      <c r="AE429" s="319"/>
      <c r="AF429" s="258"/>
      <c r="AG429" s="70"/>
      <c r="AH429" s="70"/>
      <c r="AI429" s="70"/>
      <c r="AJ429" s="70"/>
      <c r="AK429" s="70"/>
      <c r="AL429" s="70"/>
      <c r="AM429" s="70"/>
      <c r="AN429" s="70"/>
    </row>
    <row r="430" spans="1:40" s="71" customFormat="1" ht="18" customHeight="1" thickTop="1">
      <c r="A430" s="121"/>
      <c r="B430" s="538" t="s">
        <v>215</v>
      </c>
      <c r="C430" s="539"/>
      <c r="D430" s="646" t="s">
        <v>478</v>
      </c>
      <c r="E430" s="647"/>
      <c r="F430" s="647"/>
      <c r="G430" s="648"/>
      <c r="H430" s="682" t="s">
        <v>632</v>
      </c>
      <c r="I430" s="647"/>
      <c r="J430" s="647"/>
      <c r="K430" s="648"/>
      <c r="L430" s="682" t="s">
        <v>633</v>
      </c>
      <c r="M430" s="647"/>
      <c r="N430" s="647"/>
      <c r="O430" s="648"/>
      <c r="P430" s="683" t="s">
        <v>158</v>
      </c>
      <c r="Q430" s="684"/>
      <c r="R430" s="683" t="s">
        <v>159</v>
      </c>
      <c r="S430" s="684"/>
      <c r="T430" s="683" t="s">
        <v>160</v>
      </c>
      <c r="U430" s="684"/>
      <c r="V430" s="200"/>
      <c r="W430" s="427"/>
      <c r="X430" s="324"/>
      <c r="Y430" s="328">
        <v>2</v>
      </c>
      <c r="Z430" s="343"/>
      <c r="AA430" s="258"/>
      <c r="AB430" s="316"/>
      <c r="AC430" s="333"/>
      <c r="AD430" s="316"/>
      <c r="AE430" s="319"/>
      <c r="AF430" s="258"/>
      <c r="AG430" s="70"/>
      <c r="AH430" s="70"/>
      <c r="AI430" s="70"/>
      <c r="AJ430" s="70"/>
      <c r="AK430" s="70"/>
      <c r="AL430" s="70"/>
      <c r="AM430" s="70"/>
      <c r="AN430" s="70"/>
    </row>
    <row r="431" spans="1:40" s="71" customFormat="1" ht="18" customHeight="1">
      <c r="A431" s="81">
        <v>34</v>
      </c>
      <c r="B431" s="85" t="s">
        <v>634</v>
      </c>
      <c r="C431" s="85" t="s">
        <v>273</v>
      </c>
      <c r="D431" s="554"/>
      <c r="E431" s="560"/>
      <c r="F431" s="560"/>
      <c r="G431" s="561"/>
      <c r="H431" s="86" t="str">
        <f>IF(I431="","",IF(I431&gt;J431,"○","●"))</f>
        <v>○</v>
      </c>
      <c r="I431" s="87">
        <v>6</v>
      </c>
      <c r="J431" s="88">
        <v>0</v>
      </c>
      <c r="K431" s="89"/>
      <c r="L431" s="86" t="str">
        <f>IF(M431="","",IF(M431&gt;N431,"○","●"))</f>
        <v>●</v>
      </c>
      <c r="M431" s="90">
        <v>4</v>
      </c>
      <c r="N431" s="91">
        <v>6</v>
      </c>
      <c r="O431" s="89"/>
      <c r="P431" s="92">
        <f>IF(H431="","",COUNTIF(D431:O431,"○"))</f>
        <v>1</v>
      </c>
      <c r="Q431" s="82">
        <f>IF(H431="","",COUNTIF(D431:O431,"●"))</f>
        <v>1</v>
      </c>
      <c r="R431" s="571">
        <f>IF(I431="","",(I431+M431)/(I431+J431+M431+N431)+P431)</f>
        <v>1.625</v>
      </c>
      <c r="S431" s="555"/>
      <c r="T431" s="570">
        <f>IF(R431="","",RANK(R431,R431:S433))</f>
        <v>2</v>
      </c>
      <c r="U431" s="570"/>
      <c r="V431" s="335"/>
      <c r="W431" s="452"/>
      <c r="X431" s="338"/>
      <c r="Y431" s="258"/>
      <c r="Z431" s="311"/>
      <c r="AA431" s="258"/>
      <c r="AB431" s="316"/>
      <c r="AC431" s="333"/>
      <c r="AD431" s="316"/>
      <c r="AE431" s="319"/>
      <c r="AF431" s="258"/>
      <c r="AG431" s="70"/>
      <c r="AH431" s="70"/>
      <c r="AI431" s="70"/>
      <c r="AJ431" s="70"/>
      <c r="AK431" s="70"/>
      <c r="AL431" s="70"/>
      <c r="AM431" s="70"/>
      <c r="AN431" s="70"/>
    </row>
    <row r="432" spans="1:40" s="71" customFormat="1" ht="18" customHeight="1">
      <c r="A432" s="81">
        <v>35</v>
      </c>
      <c r="B432" s="85" t="s">
        <v>635</v>
      </c>
      <c r="C432" s="85" t="s">
        <v>591</v>
      </c>
      <c r="D432" s="97" t="str">
        <f>IF(H431="","",IF(H431="○","●","○"))</f>
        <v>●</v>
      </c>
      <c r="E432" s="98">
        <f>IF(J431="","",J431)</f>
        <v>0</v>
      </c>
      <c r="F432" s="99">
        <f>IF(I431="","",I431)</f>
        <v>6</v>
      </c>
      <c r="G432" s="99">
        <f>IF(K431="","",K431)</f>
      </c>
      <c r="H432" s="559"/>
      <c r="I432" s="560"/>
      <c r="J432" s="560"/>
      <c r="K432" s="561"/>
      <c r="L432" s="100" t="str">
        <f>IF(M432="","",IF(M432&gt;N432,"○","●"))</f>
        <v>●</v>
      </c>
      <c r="M432" s="87">
        <v>0</v>
      </c>
      <c r="N432" s="88">
        <v>6</v>
      </c>
      <c r="O432" s="101"/>
      <c r="P432" s="92">
        <f>IF(D432="","",COUNTIF(D432:O432,"○"))</f>
        <v>0</v>
      </c>
      <c r="Q432" s="82">
        <f>IF(D432="","",COUNTIF(D432:O432,"●"))</f>
        <v>2</v>
      </c>
      <c r="R432" s="571">
        <f>IF(E432="","",(E432+M432)/(E432+F432+M432+N432)+P432)</f>
        <v>0</v>
      </c>
      <c r="S432" s="555"/>
      <c r="T432" s="570">
        <f>IF(R432="","",RANK(R432,R431:S433))</f>
        <v>3</v>
      </c>
      <c r="U432" s="570"/>
      <c r="V432" s="258"/>
      <c r="W432" s="427" t="s">
        <v>636</v>
      </c>
      <c r="X432" s="258"/>
      <c r="Y432" s="258"/>
      <c r="Z432" s="311"/>
      <c r="AA432" s="258"/>
      <c r="AB432" s="316"/>
      <c r="AC432" s="333"/>
      <c r="AD432" s="316"/>
      <c r="AE432" s="319"/>
      <c r="AF432" s="258"/>
      <c r="AG432" s="70"/>
      <c r="AH432" s="70"/>
      <c r="AI432" s="70"/>
      <c r="AJ432" s="70"/>
      <c r="AK432" s="70"/>
      <c r="AL432" s="70"/>
      <c r="AM432" s="70"/>
      <c r="AN432" s="70"/>
    </row>
    <row r="433" spans="1:40" s="71" customFormat="1" ht="18" customHeight="1" thickBot="1">
      <c r="A433" s="103">
        <v>36</v>
      </c>
      <c r="B433" s="104" t="s">
        <v>636</v>
      </c>
      <c r="C433" s="105" t="s">
        <v>637</v>
      </c>
      <c r="D433" s="97" t="str">
        <f>IF(L431="","",IF(L431="○","●","○"))</f>
        <v>○</v>
      </c>
      <c r="E433" s="98">
        <f>IF(N431="","",N431)</f>
        <v>6</v>
      </c>
      <c r="F433" s="99">
        <f>IF(M431="","",M431)</f>
        <v>4</v>
      </c>
      <c r="G433" s="99">
        <f>IF(O431="","",O431)</f>
      </c>
      <c r="H433" s="100" t="str">
        <f>IF(L432="","",IF(L432="○","●","○"))</f>
        <v>○</v>
      </c>
      <c r="I433" s="98">
        <f>IF(N432="","",N432)</f>
        <v>6</v>
      </c>
      <c r="J433" s="99">
        <f>IF(M432="","",M432)</f>
        <v>0</v>
      </c>
      <c r="K433" s="99">
        <f>IF(O432="","",O432)</f>
      </c>
      <c r="L433" s="559"/>
      <c r="M433" s="560"/>
      <c r="N433" s="560"/>
      <c r="O433" s="561"/>
      <c r="P433" s="92">
        <f>IF(D433="","",COUNTIF(D433:O433,"○"))</f>
        <v>2</v>
      </c>
      <c r="Q433" s="82">
        <f>IF(D433="","",COUNTIF(D433:O433,"●"))</f>
        <v>0</v>
      </c>
      <c r="R433" s="571">
        <f>IF(E433="","",(E433+I433)/(E433+F433+I433+J433)+P433)</f>
        <v>2.75</v>
      </c>
      <c r="S433" s="555"/>
      <c r="T433" s="570">
        <f>IF(R433="","",RANK(R433,R431:S433))</f>
        <v>1</v>
      </c>
      <c r="U433" s="570"/>
      <c r="V433" s="258"/>
      <c r="W433" s="427"/>
      <c r="X433" s="258"/>
      <c r="Y433" s="258"/>
      <c r="Z433" s="311"/>
      <c r="AA433" s="312">
        <v>6</v>
      </c>
      <c r="AB433" s="332"/>
      <c r="AC433" s="333"/>
      <c r="AD433" s="316"/>
      <c r="AE433" s="319"/>
      <c r="AF433" s="258"/>
      <c r="AG433" s="70"/>
      <c r="AH433" s="70"/>
      <c r="AI433" s="70"/>
      <c r="AJ433" s="70"/>
      <c r="AK433" s="70"/>
      <c r="AL433" s="70"/>
      <c r="AM433" s="70"/>
      <c r="AN433" s="70"/>
    </row>
    <row r="434" spans="1:40" s="71" customFormat="1" ht="18" customHeight="1" thickTop="1">
      <c r="A434" s="121"/>
      <c r="B434" s="538" t="s">
        <v>216</v>
      </c>
      <c r="C434" s="539"/>
      <c r="D434" s="646" t="s">
        <v>638</v>
      </c>
      <c r="E434" s="647"/>
      <c r="F434" s="647"/>
      <c r="G434" s="648"/>
      <c r="H434" s="682" t="s">
        <v>357</v>
      </c>
      <c r="I434" s="647"/>
      <c r="J434" s="647"/>
      <c r="K434" s="648"/>
      <c r="L434" s="682" t="s">
        <v>315</v>
      </c>
      <c r="M434" s="647"/>
      <c r="N434" s="647"/>
      <c r="O434" s="648"/>
      <c r="P434" s="683" t="s">
        <v>158</v>
      </c>
      <c r="Q434" s="684"/>
      <c r="R434" s="683" t="s">
        <v>159</v>
      </c>
      <c r="S434" s="684"/>
      <c r="T434" s="683" t="s">
        <v>160</v>
      </c>
      <c r="U434" s="684"/>
      <c r="V434" s="258"/>
      <c r="W434" s="427"/>
      <c r="X434" s="258"/>
      <c r="Y434" s="258"/>
      <c r="Z434" s="324"/>
      <c r="AA434" s="258">
        <v>2</v>
      </c>
      <c r="AB434" s="258"/>
      <c r="AC434" s="316"/>
      <c r="AD434" s="316"/>
      <c r="AE434" s="319"/>
      <c r="AF434" s="258"/>
      <c r="AG434" s="70"/>
      <c r="AH434" s="70"/>
      <c r="AI434" s="70"/>
      <c r="AJ434" s="70"/>
      <c r="AK434" s="70"/>
      <c r="AL434" s="70"/>
      <c r="AM434" s="70"/>
      <c r="AN434" s="70"/>
    </row>
    <row r="435" spans="1:40" s="71" customFormat="1" ht="18" customHeight="1">
      <c r="A435" s="81">
        <v>37</v>
      </c>
      <c r="B435" s="85" t="s">
        <v>639</v>
      </c>
      <c r="C435" s="85" t="s">
        <v>640</v>
      </c>
      <c r="D435" s="554"/>
      <c r="E435" s="560"/>
      <c r="F435" s="560"/>
      <c r="G435" s="561"/>
      <c r="H435" s="86" t="str">
        <f>IF(I435="","",IF(I435&gt;J435,"○","●"))</f>
        <v>○</v>
      </c>
      <c r="I435" s="87">
        <v>6</v>
      </c>
      <c r="J435" s="88">
        <v>0</v>
      </c>
      <c r="K435" s="89"/>
      <c r="L435" s="86" t="str">
        <f>IF(M435="","",IF(M435&gt;N435,"○","●"))</f>
        <v>○</v>
      </c>
      <c r="M435" s="90">
        <v>6</v>
      </c>
      <c r="N435" s="91">
        <v>0</v>
      </c>
      <c r="O435" s="89"/>
      <c r="P435" s="92">
        <f>IF(H435="","",COUNTIF(D435:O435,"○"))</f>
        <v>2</v>
      </c>
      <c r="Q435" s="82">
        <f>IF(H435="","",COUNTIF(D435:O435,"●"))</f>
        <v>0</v>
      </c>
      <c r="R435" s="571">
        <f>IF(I435="","",(I435+M435)/(I435+J435+M435+N435)+P435)</f>
        <v>3</v>
      </c>
      <c r="S435" s="555"/>
      <c r="T435" s="570">
        <f>IF(R435="","",RANK(R435,R435:S437))</f>
        <v>1</v>
      </c>
      <c r="U435" s="570"/>
      <c r="V435" s="335"/>
      <c r="W435" s="452"/>
      <c r="X435" s="334"/>
      <c r="Y435" s="334"/>
      <c r="Z435" s="338"/>
      <c r="AA435" s="258"/>
      <c r="AB435" s="316"/>
      <c r="AC435" s="316"/>
      <c r="AD435" s="316"/>
      <c r="AE435" s="319"/>
      <c r="AF435" s="258"/>
      <c r="AG435" s="70"/>
      <c r="AH435" s="70"/>
      <c r="AI435" s="70"/>
      <c r="AJ435" s="70"/>
      <c r="AK435" s="70"/>
      <c r="AL435" s="70"/>
      <c r="AM435" s="70"/>
      <c r="AN435" s="70"/>
    </row>
    <row r="436" spans="1:40" s="71" customFormat="1" ht="18" customHeight="1">
      <c r="A436" s="81">
        <v>38</v>
      </c>
      <c r="B436" s="85" t="s">
        <v>641</v>
      </c>
      <c r="C436" s="85" t="s">
        <v>642</v>
      </c>
      <c r="D436" s="97" t="str">
        <f>IF(H435="","",IF(H435="○","●","○"))</f>
        <v>●</v>
      </c>
      <c r="E436" s="98">
        <f>IF(J435="","",J435)</f>
        <v>0</v>
      </c>
      <c r="F436" s="99">
        <f>IF(I435="","",I435)</f>
        <v>6</v>
      </c>
      <c r="G436" s="99">
        <f>IF(K435="","",K435)</f>
      </c>
      <c r="H436" s="559"/>
      <c r="I436" s="560"/>
      <c r="J436" s="560"/>
      <c r="K436" s="561"/>
      <c r="L436" s="100" t="str">
        <f>IF(M436="","",IF(M436&gt;N436,"○","●"))</f>
        <v>●</v>
      </c>
      <c r="M436" s="87">
        <v>0</v>
      </c>
      <c r="N436" s="88">
        <v>6</v>
      </c>
      <c r="O436" s="101"/>
      <c r="P436" s="92">
        <f>IF(D436="","",COUNTIF(D436:O436,"○"))</f>
        <v>0</v>
      </c>
      <c r="Q436" s="82">
        <f>IF(D436="","",COUNTIF(D436:O436,"●"))</f>
        <v>2</v>
      </c>
      <c r="R436" s="571">
        <f>IF(E436="","",(E436+M436)/(E436+F436+M436+N436)+P436)</f>
        <v>0</v>
      </c>
      <c r="S436" s="555"/>
      <c r="T436" s="570">
        <f>IF(R436="","",RANK(R436,R435:S437))</f>
        <v>3</v>
      </c>
      <c r="U436" s="570"/>
      <c r="V436" s="258"/>
      <c r="W436" s="427" t="s">
        <v>639</v>
      </c>
      <c r="X436" s="258"/>
      <c r="Y436" s="258"/>
      <c r="Z436" s="258"/>
      <c r="AA436" s="66"/>
      <c r="AB436" s="66"/>
      <c r="AC436" s="66"/>
      <c r="AD436" s="66"/>
      <c r="AE436" s="66"/>
      <c r="AF436" s="66"/>
      <c r="AN436" s="70"/>
    </row>
    <row r="437" spans="1:40" s="71" customFormat="1" ht="18" customHeight="1" thickBot="1">
      <c r="A437" s="103">
        <v>39</v>
      </c>
      <c r="B437" s="104" t="s">
        <v>643</v>
      </c>
      <c r="C437" s="105" t="s">
        <v>622</v>
      </c>
      <c r="D437" s="97" t="str">
        <f>IF(L435="","",IF(L435="○","●","○"))</f>
        <v>●</v>
      </c>
      <c r="E437" s="98">
        <f>IF(N435="","",N435)</f>
        <v>0</v>
      </c>
      <c r="F437" s="99">
        <f>IF(M435="","",M435)</f>
        <v>6</v>
      </c>
      <c r="G437" s="99">
        <f>IF(O435="","",O435)</f>
      </c>
      <c r="H437" s="100" t="str">
        <f>IF(L436="","",IF(L436="○","●","○"))</f>
        <v>○</v>
      </c>
      <c r="I437" s="98">
        <f>IF(N436="","",N436)</f>
        <v>6</v>
      </c>
      <c r="J437" s="99">
        <f>IF(M436="","",M436)</f>
        <v>0</v>
      </c>
      <c r="K437" s="99">
        <f>IF(O436="","",O436)</f>
      </c>
      <c r="L437" s="559"/>
      <c r="M437" s="560"/>
      <c r="N437" s="560"/>
      <c r="O437" s="561"/>
      <c r="P437" s="92">
        <f>IF(D437="","",COUNTIF(D437:O437,"○"))</f>
        <v>1</v>
      </c>
      <c r="Q437" s="82">
        <f>IF(D437="","",COUNTIF(D437:O437,"●"))</f>
        <v>1</v>
      </c>
      <c r="R437" s="571">
        <f>IF(E437="","",(E437+I437)/(E437+F437+I437+J437)+P437)</f>
        <v>1.5</v>
      </c>
      <c r="S437" s="555"/>
      <c r="T437" s="570">
        <f>IF(R437="","",RANK(R437,R435:S437))</f>
        <v>2</v>
      </c>
      <c r="U437" s="570"/>
      <c r="V437" s="258"/>
      <c r="W437" s="427"/>
      <c r="X437" s="258"/>
      <c r="Y437" s="258"/>
      <c r="Z437" s="258"/>
      <c r="AA437" s="66"/>
      <c r="AB437" s="66"/>
      <c r="AC437" s="66"/>
      <c r="AD437" s="66"/>
      <c r="AE437" s="66"/>
      <c r="AF437" s="66"/>
      <c r="AN437" s="70"/>
    </row>
    <row r="438" spans="1:40" s="71" customFormat="1" ht="18" customHeight="1" thickTop="1">
      <c r="A438" s="66"/>
      <c r="B438" s="80"/>
      <c r="C438" s="80"/>
      <c r="D438" s="184"/>
      <c r="E438" s="185"/>
      <c r="F438" s="186"/>
      <c r="G438" s="186"/>
      <c r="H438" s="184"/>
      <c r="I438" s="185"/>
      <c r="J438" s="186"/>
      <c r="K438" s="186"/>
      <c r="L438" s="187"/>
      <c r="M438" s="187"/>
      <c r="N438" s="187"/>
      <c r="O438" s="187"/>
      <c r="P438" s="188"/>
      <c r="Q438" s="188"/>
      <c r="R438" s="189"/>
      <c r="S438" s="189"/>
      <c r="T438" s="188"/>
      <c r="U438" s="188"/>
      <c r="V438" s="70"/>
      <c r="W438" s="427"/>
      <c r="X438" s="70"/>
      <c r="Y438" s="70"/>
      <c r="Z438" s="70"/>
      <c r="AN438" s="70"/>
    </row>
    <row r="439" spans="9:23" s="71" customFormat="1" ht="13.5" customHeight="1">
      <c r="I439" s="185"/>
      <c r="J439" s="224"/>
      <c r="W439" s="446"/>
    </row>
    <row r="440" spans="1:39" s="62" customFormat="1" ht="13.5" customHeight="1">
      <c r="A440" s="157" t="s">
        <v>186</v>
      </c>
      <c r="B440" s="160"/>
      <c r="C440" s="161"/>
      <c r="K440" s="157" t="s">
        <v>173</v>
      </c>
      <c r="Y440" s="157" t="s">
        <v>211</v>
      </c>
      <c r="Z440" s="80"/>
      <c r="AA440" s="80"/>
      <c r="AB440" s="80"/>
      <c r="AC440" s="184"/>
      <c r="AD440" s="185"/>
      <c r="AE440" s="186"/>
      <c r="AF440" s="186"/>
      <c r="AG440" s="184"/>
      <c r="AK440" s="158"/>
      <c r="AM440" s="158"/>
    </row>
    <row r="441" spans="1:40" ht="13.5" customHeight="1" thickBot="1">
      <c r="A441" s="609">
        <v>19</v>
      </c>
      <c r="B441" s="756" t="s">
        <v>1059</v>
      </c>
      <c r="C441" s="577" t="s">
        <v>946</v>
      </c>
      <c r="D441" s="162"/>
      <c r="E441" s="163"/>
      <c r="F441" s="130"/>
      <c r="G441" s="130"/>
      <c r="H441" s="130"/>
      <c r="I441" s="130"/>
      <c r="J441" s="130"/>
      <c r="K441" s="597">
        <v>1</v>
      </c>
      <c r="L441" s="689" t="s">
        <v>1057</v>
      </c>
      <c r="M441" s="670"/>
      <c r="N441" s="670"/>
      <c r="O441" s="670"/>
      <c r="P441" s="780" t="s">
        <v>1145</v>
      </c>
      <c r="Q441" s="781"/>
      <c r="R441" s="782"/>
      <c r="S441" s="166"/>
      <c r="T441" s="95"/>
      <c r="U441" s="130"/>
      <c r="Y441" s="678">
        <v>22</v>
      </c>
      <c r="Z441" s="689" t="s">
        <v>1048</v>
      </c>
      <c r="AA441" s="690"/>
      <c r="AB441" s="690"/>
      <c r="AC441" s="691"/>
      <c r="AD441" s="689" t="s">
        <v>1006</v>
      </c>
      <c r="AE441" s="690"/>
      <c r="AF441" s="691"/>
      <c r="AG441" s="162"/>
      <c r="AH441" s="163"/>
      <c r="AL441" s="1"/>
      <c r="AN441" s="1"/>
    </row>
    <row r="442" spans="1:40" ht="13.5" customHeight="1" thickBot="1" thickTop="1">
      <c r="A442" s="580"/>
      <c r="B442" s="757"/>
      <c r="C442" s="676"/>
      <c r="D442" s="95"/>
      <c r="E442" s="95"/>
      <c r="F442" s="166">
        <v>5</v>
      </c>
      <c r="G442" s="95"/>
      <c r="H442" s="130"/>
      <c r="I442" s="130"/>
      <c r="J442" s="130"/>
      <c r="K442" s="597"/>
      <c r="L442" s="707"/>
      <c r="M442" s="672"/>
      <c r="N442" s="672"/>
      <c r="O442" s="672"/>
      <c r="P442" s="783"/>
      <c r="Q442" s="784"/>
      <c r="R442" s="785"/>
      <c r="S442" s="285"/>
      <c r="T442" s="288"/>
      <c r="U442" s="289"/>
      <c r="V442" s="387"/>
      <c r="W442" s="573" t="s">
        <v>1058</v>
      </c>
      <c r="X442" s="574"/>
      <c r="Y442" s="679"/>
      <c r="Z442" s="770"/>
      <c r="AA442" s="765"/>
      <c r="AB442" s="765"/>
      <c r="AC442" s="766"/>
      <c r="AD442" s="770"/>
      <c r="AE442" s="765"/>
      <c r="AF442" s="766"/>
      <c r="AG442" s="166"/>
      <c r="AH442" s="95"/>
      <c r="AI442" s="166">
        <v>4</v>
      </c>
      <c r="AJ442" s="95"/>
      <c r="AK442" s="573" t="s">
        <v>1066</v>
      </c>
      <c r="AL442" s="771"/>
      <c r="AM442" s="771"/>
      <c r="AN442" s="771"/>
    </row>
    <row r="443" spans="1:40" ht="13.5" customHeight="1" thickBot="1" thickTop="1">
      <c r="A443" s="609">
        <v>32</v>
      </c>
      <c r="B443" s="756" t="s">
        <v>629</v>
      </c>
      <c r="C443" s="734" t="s">
        <v>1144</v>
      </c>
      <c r="D443" s="392"/>
      <c r="E443" s="393"/>
      <c r="F443" s="394">
        <v>7</v>
      </c>
      <c r="G443" s="405"/>
      <c r="H443" s="130"/>
      <c r="I443" s="130"/>
      <c r="J443" s="130"/>
      <c r="K443" s="597">
        <v>73</v>
      </c>
      <c r="L443" s="689" t="s">
        <v>1054</v>
      </c>
      <c r="M443" s="670"/>
      <c r="N443" s="670"/>
      <c r="O443" s="670"/>
      <c r="P443" s="708" t="s">
        <v>1056</v>
      </c>
      <c r="Q443" s="709"/>
      <c r="R443" s="710"/>
      <c r="S443" s="162"/>
      <c r="T443" s="169"/>
      <c r="U443" s="388" t="s">
        <v>907</v>
      </c>
      <c r="W443" s="574"/>
      <c r="X443" s="574"/>
      <c r="Y443" s="678">
        <v>55</v>
      </c>
      <c r="Z443" s="689" t="s">
        <v>1066</v>
      </c>
      <c r="AA443" s="690"/>
      <c r="AB443" s="690"/>
      <c r="AC443" s="691"/>
      <c r="AD443" s="689" t="s">
        <v>1052</v>
      </c>
      <c r="AE443" s="690"/>
      <c r="AF443" s="691"/>
      <c r="AG443" s="392"/>
      <c r="AH443" s="393"/>
      <c r="AI443" s="394">
        <v>6</v>
      </c>
      <c r="AJ443" s="287"/>
      <c r="AK443" s="771"/>
      <c r="AL443" s="771"/>
      <c r="AM443" s="771"/>
      <c r="AN443" s="771"/>
    </row>
    <row r="444" spans="1:40" ht="13.5" customHeight="1" thickBot="1" thickTop="1">
      <c r="A444" s="580"/>
      <c r="B444" s="757"/>
      <c r="C444" s="735"/>
      <c r="D444" s="130"/>
      <c r="E444" s="130"/>
      <c r="F444" s="95"/>
      <c r="G444" s="129"/>
      <c r="H444" s="166">
        <v>4</v>
      </c>
      <c r="I444" s="573" t="s">
        <v>1065</v>
      </c>
      <c r="J444" s="574"/>
      <c r="K444" s="597"/>
      <c r="L444" s="707"/>
      <c r="M444" s="672"/>
      <c r="N444" s="672"/>
      <c r="O444" s="672"/>
      <c r="P444" s="707"/>
      <c r="Q444" s="672"/>
      <c r="R444" s="673"/>
      <c r="S444" s="130"/>
      <c r="T444" s="130"/>
      <c r="U444" s="130"/>
      <c r="V444" s="95"/>
      <c r="Y444" s="679"/>
      <c r="Z444" s="770"/>
      <c r="AA444" s="765"/>
      <c r="AB444" s="765"/>
      <c r="AC444" s="766"/>
      <c r="AD444" s="770"/>
      <c r="AE444" s="765"/>
      <c r="AF444" s="766"/>
      <c r="AJ444" s="95"/>
      <c r="AL444" s="1"/>
      <c r="AN444" s="1"/>
    </row>
    <row r="445" spans="1:40" ht="13.5" customHeight="1" thickBot="1" thickTop="1">
      <c r="A445" s="597">
        <v>40</v>
      </c>
      <c r="B445" s="689" t="s">
        <v>1064</v>
      </c>
      <c r="C445" s="577" t="s">
        <v>944</v>
      </c>
      <c r="D445" s="166"/>
      <c r="E445" s="95"/>
      <c r="F445" s="130"/>
      <c r="G445" s="130"/>
      <c r="H445" s="394">
        <v>6</v>
      </c>
      <c r="I445" s="574"/>
      <c r="J445" s="574"/>
      <c r="Y445" s="1"/>
      <c r="Z445" s="1"/>
      <c r="AN445" s="1"/>
    </row>
    <row r="446" spans="1:24" ht="13.5" customHeight="1" thickBot="1" thickTop="1">
      <c r="A446" s="597"/>
      <c r="B446" s="707"/>
      <c r="C446" s="676"/>
      <c r="D446" s="285"/>
      <c r="E446" s="288"/>
      <c r="F446" s="289">
        <v>7</v>
      </c>
      <c r="G446" s="387"/>
      <c r="H446" s="389"/>
      <c r="I446" s="95"/>
      <c r="J446" s="95"/>
      <c r="K446" s="157" t="s">
        <v>187</v>
      </c>
      <c r="L446" s="62"/>
      <c r="M446" s="62"/>
      <c r="N446" s="62"/>
      <c r="O446" s="159"/>
      <c r="P446" s="62"/>
      <c r="Q446" s="62"/>
      <c r="R446" s="62"/>
      <c r="S446" s="62"/>
      <c r="T446" s="62"/>
      <c r="U446" s="62"/>
      <c r="V446" s="62"/>
      <c r="W446" s="62"/>
      <c r="X446" s="62"/>
    </row>
    <row r="447" spans="1:23" ht="13.5" customHeight="1" thickTop="1">
      <c r="A447" s="609">
        <v>58</v>
      </c>
      <c r="B447" s="756" t="s">
        <v>1060</v>
      </c>
      <c r="C447" s="577" t="s">
        <v>1063</v>
      </c>
      <c r="D447" s="162"/>
      <c r="E447" s="169"/>
      <c r="F447" s="130">
        <v>5</v>
      </c>
      <c r="G447" s="130"/>
      <c r="H447" s="130"/>
      <c r="I447" s="130"/>
      <c r="J447" s="130"/>
      <c r="K447" s="597">
        <v>19</v>
      </c>
      <c r="L447" s="689" t="s">
        <v>1059</v>
      </c>
      <c r="M447" s="670"/>
      <c r="N447" s="670"/>
      <c r="O447" s="670"/>
      <c r="P447" s="689" t="s">
        <v>946</v>
      </c>
      <c r="Q447" s="670"/>
      <c r="R447" s="671"/>
      <c r="S447" s="162"/>
      <c r="T447" s="163"/>
      <c r="U447" s="130"/>
      <c r="W447" s="165"/>
    </row>
    <row r="448" spans="1:24" ht="13.5" customHeight="1" thickBot="1">
      <c r="A448" s="580"/>
      <c r="B448" s="757"/>
      <c r="C448" s="578"/>
      <c r="D448" s="130"/>
      <c r="E448" s="130"/>
      <c r="F448" s="130"/>
      <c r="G448" s="95"/>
      <c r="H448" s="130"/>
      <c r="I448" s="130"/>
      <c r="J448" s="130"/>
      <c r="K448" s="597"/>
      <c r="L448" s="707"/>
      <c r="M448" s="672"/>
      <c r="N448" s="672"/>
      <c r="O448" s="672"/>
      <c r="P448" s="707"/>
      <c r="Q448" s="672"/>
      <c r="R448" s="673"/>
      <c r="S448" s="166"/>
      <c r="T448" s="95"/>
      <c r="U448" s="166">
        <v>0</v>
      </c>
      <c r="V448" s="95"/>
      <c r="W448" s="573" t="s">
        <v>1062</v>
      </c>
      <c r="X448" s="574"/>
    </row>
    <row r="449" spans="1:24" ht="13.5" customHeight="1" thickBot="1" thickTop="1">
      <c r="A449" s="191"/>
      <c r="B449" s="192"/>
      <c r="C449" s="192"/>
      <c r="K449" s="597">
        <v>58</v>
      </c>
      <c r="L449" s="689" t="s">
        <v>1061</v>
      </c>
      <c r="M449" s="670"/>
      <c r="N449" s="670"/>
      <c r="O449" s="670"/>
      <c r="P449" s="708" t="s">
        <v>949</v>
      </c>
      <c r="Q449" s="709"/>
      <c r="R449" s="710"/>
      <c r="S449" s="392"/>
      <c r="T449" s="393"/>
      <c r="U449" s="394">
        <v>6</v>
      </c>
      <c r="V449" s="287"/>
      <c r="W449" s="574"/>
      <c r="X449" s="574"/>
    </row>
    <row r="450" spans="1:23" ht="13.5" customHeight="1" thickTop="1">
      <c r="A450" s="191"/>
      <c r="B450" s="192"/>
      <c r="C450" s="192"/>
      <c r="K450" s="597"/>
      <c r="L450" s="707"/>
      <c r="M450" s="672"/>
      <c r="N450" s="672"/>
      <c r="O450" s="672"/>
      <c r="P450" s="707"/>
      <c r="Q450" s="672"/>
      <c r="R450" s="673"/>
      <c r="S450" s="130"/>
      <c r="T450" s="130"/>
      <c r="U450" s="130"/>
      <c r="V450" s="95"/>
      <c r="W450" s="165"/>
    </row>
    <row r="451" spans="1:40" ht="13.5" customHeight="1">
      <c r="A451" s="191"/>
      <c r="B451" s="192"/>
      <c r="C451" s="192"/>
      <c r="AA451" s="231"/>
      <c r="AB451" s="232"/>
      <c r="AC451" s="192"/>
      <c r="AD451" s="192"/>
      <c r="AE451" s="192"/>
      <c r="AF451" s="192"/>
      <c r="AG451" s="192"/>
      <c r="AH451" s="192"/>
      <c r="AI451" s="192"/>
      <c r="AM451" s="95"/>
      <c r="AN451" s="165"/>
    </row>
    <row r="452" spans="1:40" s="71" customFormat="1" ht="13.5" customHeight="1">
      <c r="A452" s="67" t="s">
        <v>188</v>
      </c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9"/>
      <c r="W452" s="444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70"/>
      <c r="AJ452" s="70"/>
      <c r="AK452" s="70"/>
      <c r="AL452" s="70"/>
      <c r="AM452" s="70"/>
      <c r="AN452" s="70"/>
    </row>
    <row r="453" spans="1:40" s="71" customFormat="1" ht="28.5">
      <c r="A453" s="72" t="s">
        <v>224</v>
      </c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4"/>
      <c r="O453" s="75"/>
      <c r="P453" s="76"/>
      <c r="Q453" s="76"/>
      <c r="R453" s="76"/>
      <c r="S453" s="76"/>
      <c r="T453" s="76"/>
      <c r="U453" s="76"/>
      <c r="V453" s="77"/>
      <c r="W453" s="445"/>
      <c r="X453" s="77"/>
      <c r="Y453" s="77"/>
      <c r="Z453" s="77"/>
      <c r="AA453" s="77"/>
      <c r="AB453" s="77"/>
      <c r="AC453" s="77"/>
      <c r="AD453" s="78"/>
      <c r="AE453" s="77"/>
      <c r="AF453" s="77"/>
      <c r="AG453" s="77"/>
      <c r="AH453" s="77"/>
      <c r="AI453" s="77"/>
      <c r="AJ453" s="77"/>
      <c r="AK453" s="77"/>
      <c r="AL453" s="77"/>
      <c r="AM453" s="77"/>
      <c r="AN453" s="79"/>
    </row>
    <row r="454" spans="1:39" s="71" customFormat="1" ht="23.25" customHeight="1" thickBot="1">
      <c r="A454" s="66"/>
      <c r="K454" s="80"/>
      <c r="L454" s="80"/>
      <c r="M454" s="80"/>
      <c r="N454" s="688"/>
      <c r="O454" s="688"/>
      <c r="P454" s="688"/>
      <c r="Q454" s="688"/>
      <c r="R454" s="688"/>
      <c r="S454" s="687"/>
      <c r="T454" s="688"/>
      <c r="U454" s="688"/>
      <c r="V454" s="70"/>
      <c r="W454" s="427"/>
      <c r="X454" s="70"/>
      <c r="Y454" s="70"/>
      <c r="Z454" s="70"/>
      <c r="AA454" s="70"/>
      <c r="AB454" s="70"/>
      <c r="AC454" s="70"/>
      <c r="AD454" s="70"/>
      <c r="AE454" s="70"/>
      <c r="AF454" s="70"/>
      <c r="AG454" s="67"/>
      <c r="AH454" s="137"/>
      <c r="AI454" s="70"/>
      <c r="AJ454" s="70"/>
      <c r="AK454" s="70"/>
      <c r="AL454" s="70"/>
      <c r="AM454" s="70"/>
    </row>
    <row r="455" spans="1:40" s="71" customFormat="1" ht="23.25" customHeight="1" thickTop="1">
      <c r="A455" s="81"/>
      <c r="B455" s="642" t="s">
        <v>225</v>
      </c>
      <c r="C455" s="643"/>
      <c r="D455" s="646" t="s">
        <v>644</v>
      </c>
      <c r="E455" s="647"/>
      <c r="F455" s="647"/>
      <c r="G455" s="648"/>
      <c r="H455" s="682" t="s">
        <v>645</v>
      </c>
      <c r="I455" s="647"/>
      <c r="J455" s="647"/>
      <c r="K455" s="648"/>
      <c r="L455" s="682" t="s">
        <v>646</v>
      </c>
      <c r="M455" s="647"/>
      <c r="N455" s="647"/>
      <c r="O455" s="648"/>
      <c r="P455" s="683" t="s">
        <v>158</v>
      </c>
      <c r="Q455" s="684"/>
      <c r="R455" s="683" t="s">
        <v>159</v>
      </c>
      <c r="S455" s="684"/>
      <c r="T455" s="683" t="s">
        <v>160</v>
      </c>
      <c r="U455" s="684"/>
      <c r="V455" s="258"/>
      <c r="W455" s="427"/>
      <c r="X455" s="258"/>
      <c r="Y455" s="318"/>
      <c r="Z455" s="318"/>
      <c r="AA455" s="258"/>
      <c r="AB455" s="258"/>
      <c r="AC455" s="258"/>
      <c r="AD455" s="258"/>
      <c r="AE455" s="258"/>
      <c r="AF455" s="66"/>
      <c r="AG455" s="316"/>
      <c r="AH455" s="137"/>
      <c r="AI455" s="70"/>
      <c r="AJ455" s="70"/>
      <c r="AK455" s="70"/>
      <c r="AL455" s="70"/>
      <c r="AN455" s="70"/>
    </row>
    <row r="456" spans="1:40" s="71" customFormat="1" ht="23.25" customHeight="1" thickBot="1">
      <c r="A456" s="81">
        <v>40</v>
      </c>
      <c r="B456" s="85" t="s">
        <v>942</v>
      </c>
      <c r="C456" s="85" t="s">
        <v>944</v>
      </c>
      <c r="D456" s="554"/>
      <c r="E456" s="560"/>
      <c r="F456" s="560"/>
      <c r="G456" s="561"/>
      <c r="H456" s="86" t="str">
        <f>IF(I456="","",IF(I456&gt;J456,"○","●"))</f>
        <v>○</v>
      </c>
      <c r="I456" s="87">
        <v>6</v>
      </c>
      <c r="J456" s="88">
        <v>0</v>
      </c>
      <c r="K456" s="89"/>
      <c r="L456" s="86" t="str">
        <f>IF(M456="","",IF(M456&gt;N456,"○","●"))</f>
        <v>○</v>
      </c>
      <c r="M456" s="90">
        <v>6</v>
      </c>
      <c r="N456" s="91">
        <v>0</v>
      </c>
      <c r="O456" s="89"/>
      <c r="P456" s="92">
        <f>IF(H456="","",COUNTIF(D456:O456,"○"))</f>
        <v>2</v>
      </c>
      <c r="Q456" s="82">
        <f>IF(H456="","",COUNTIF(D456:O456,"●"))</f>
        <v>0</v>
      </c>
      <c r="R456" s="571">
        <f>IF(I456="","",(I456+M456)/(I456+J456+M456+N456)+P456)</f>
        <v>3</v>
      </c>
      <c r="S456" s="555"/>
      <c r="T456" s="570">
        <f>IF(R456="","",RANK(R456,R456:S458))</f>
        <v>1</v>
      </c>
      <c r="U456" s="570"/>
      <c r="V456" s="200"/>
      <c r="W456" s="427" t="s">
        <v>1140</v>
      </c>
      <c r="X456" s="258"/>
      <c r="Y456" s="318"/>
      <c r="Z456" s="318"/>
      <c r="AA456" s="258"/>
      <c r="AB456" s="258"/>
      <c r="AC456" s="258"/>
      <c r="AD456" s="258"/>
      <c r="AE456" s="258"/>
      <c r="AF456" s="66"/>
      <c r="AG456" s="307"/>
      <c r="AH456" s="95"/>
      <c r="AI456" s="95"/>
      <c r="AJ456" s="95"/>
      <c r="AK456" s="95"/>
      <c r="AL456" s="95"/>
      <c r="AM456" s="95"/>
      <c r="AN456" s="95"/>
    </row>
    <row r="457" spans="1:40" s="71" customFormat="1" ht="23.25" customHeight="1" thickTop="1">
      <c r="A457" s="81">
        <v>41</v>
      </c>
      <c r="B457" s="85" t="s">
        <v>648</v>
      </c>
      <c r="C457" s="85" t="s">
        <v>591</v>
      </c>
      <c r="D457" s="97" t="str">
        <f>IF(H456="","",IF(H456="○","●","○"))</f>
        <v>●</v>
      </c>
      <c r="E457" s="98">
        <f>IF(J456="","",J456)</f>
        <v>0</v>
      </c>
      <c r="F457" s="99">
        <f>IF(I456="","",I456)</f>
        <v>6</v>
      </c>
      <c r="G457" s="99">
        <f>IF(K456="","",K456)</f>
      </c>
      <c r="H457" s="559"/>
      <c r="I457" s="560"/>
      <c r="J457" s="560"/>
      <c r="K457" s="561"/>
      <c r="L457" s="100" t="str">
        <f>IF(M457="","",IF(M457&gt;N457,"○","●"))</f>
        <v>●</v>
      </c>
      <c r="M457" s="87">
        <v>3</v>
      </c>
      <c r="N457" s="88">
        <v>6</v>
      </c>
      <c r="O457" s="101"/>
      <c r="P457" s="92">
        <f>IF(D457="","",COUNTIF(D457:O457,"○"))</f>
        <v>0</v>
      </c>
      <c r="Q457" s="82">
        <f>IF(D457="","",COUNTIF(D457:O457,"●"))</f>
        <v>2</v>
      </c>
      <c r="R457" s="571">
        <f>IF(E457="","",(E457+M457)/(E457+F457+M457+N457)+P457)</f>
        <v>0.2</v>
      </c>
      <c r="S457" s="555"/>
      <c r="T457" s="570">
        <f>IF(R457="","",RANK(R457,R456:S458))</f>
        <v>3</v>
      </c>
      <c r="U457" s="570"/>
      <c r="V457" s="342"/>
      <c r="W457" s="428"/>
      <c r="X457" s="328"/>
      <c r="Y457" s="352"/>
      <c r="Z457" s="353"/>
      <c r="AA457" s="258"/>
      <c r="AB457" s="258"/>
      <c r="AC457" s="258"/>
      <c r="AD457" s="258"/>
      <c r="AE457" s="258"/>
      <c r="AF457" s="66"/>
      <c r="AG457" s="316"/>
      <c r="AH457" s="70"/>
      <c r="AI457" s="70"/>
      <c r="AJ457" s="70"/>
      <c r="AK457" s="70"/>
      <c r="AL457" s="70"/>
      <c r="AM457" s="70"/>
      <c r="AN457" s="70"/>
    </row>
    <row r="458" spans="1:40" s="71" customFormat="1" ht="23.25" customHeight="1" thickBot="1">
      <c r="A458" s="103">
        <v>42</v>
      </c>
      <c r="B458" s="104" t="s">
        <v>649</v>
      </c>
      <c r="C458" s="105" t="s">
        <v>625</v>
      </c>
      <c r="D458" s="97" t="str">
        <f>IF(L456="","",IF(L456="○","●","○"))</f>
        <v>●</v>
      </c>
      <c r="E458" s="98">
        <f>IF(N456="","",N456)</f>
        <v>0</v>
      </c>
      <c r="F458" s="99">
        <f>IF(M456="","",M456)</f>
        <v>6</v>
      </c>
      <c r="G458" s="99">
        <f>IF(O456="","",O456)</f>
      </c>
      <c r="H458" s="100" t="str">
        <f>IF(L457="","",IF(L457="○","●","○"))</f>
        <v>○</v>
      </c>
      <c r="I458" s="98">
        <f>IF(N457="","",N457)</f>
        <v>6</v>
      </c>
      <c r="J458" s="99">
        <f>IF(M457="","",M457)</f>
        <v>3</v>
      </c>
      <c r="K458" s="99">
        <f>IF(O457="","",O457)</f>
      </c>
      <c r="L458" s="559"/>
      <c r="M458" s="560"/>
      <c r="N458" s="560"/>
      <c r="O458" s="561"/>
      <c r="P458" s="92">
        <f>IF(D458="","",COUNTIF(D458:O458,"○"))</f>
        <v>1</v>
      </c>
      <c r="Q458" s="82">
        <f>IF(D458="","",COUNTIF(D458:O458,"●"))</f>
        <v>1</v>
      </c>
      <c r="R458" s="571">
        <f>IF(E458="","",(E458+I458)/(E458+F458+I458+J458)+P458)</f>
        <v>1.4</v>
      </c>
      <c r="S458" s="555"/>
      <c r="T458" s="570">
        <f>IF(R458="","",RANK(R458,R456:S458))</f>
        <v>2</v>
      </c>
      <c r="U458" s="570"/>
      <c r="V458" s="200"/>
      <c r="W458" s="427"/>
      <c r="X458" s="258"/>
      <c r="Y458" s="318"/>
      <c r="Z458" s="354"/>
      <c r="AA458" s="258"/>
      <c r="AB458" s="258"/>
      <c r="AC458" s="258"/>
      <c r="AD458" s="258"/>
      <c r="AE458" s="258"/>
      <c r="AF458" s="66"/>
      <c r="AG458" s="316"/>
      <c r="AH458" s="137"/>
      <c r="AI458" s="70"/>
      <c r="AJ458" s="70"/>
      <c r="AK458" s="70"/>
      <c r="AL458" s="70"/>
      <c r="AM458" s="70"/>
      <c r="AN458" s="70"/>
    </row>
    <row r="459" spans="1:40" s="71" customFormat="1" ht="23.25" customHeight="1" thickBot="1" thickTop="1">
      <c r="A459" s="121"/>
      <c r="B459" s="538" t="s">
        <v>218</v>
      </c>
      <c r="C459" s="539"/>
      <c r="D459" s="646" t="s">
        <v>650</v>
      </c>
      <c r="E459" s="647"/>
      <c r="F459" s="647"/>
      <c r="G459" s="648"/>
      <c r="H459" s="682" t="s">
        <v>651</v>
      </c>
      <c r="I459" s="647"/>
      <c r="J459" s="647"/>
      <c r="K459" s="648"/>
      <c r="L459" s="682" t="s">
        <v>652</v>
      </c>
      <c r="M459" s="647"/>
      <c r="N459" s="647"/>
      <c r="O459" s="648"/>
      <c r="P459" s="683" t="s">
        <v>158</v>
      </c>
      <c r="Q459" s="684"/>
      <c r="R459" s="683" t="s">
        <v>159</v>
      </c>
      <c r="S459" s="684"/>
      <c r="T459" s="683" t="s">
        <v>160</v>
      </c>
      <c r="U459" s="684"/>
      <c r="V459" s="200"/>
      <c r="W459" s="427"/>
      <c r="X459" s="258"/>
      <c r="Y459" s="318"/>
      <c r="Z459" s="354"/>
      <c r="AA459" s="312">
        <v>6</v>
      </c>
      <c r="AB459" s="358"/>
      <c r="AC459" s="258"/>
      <c r="AD459" s="258"/>
      <c r="AE459" s="258"/>
      <c r="AF459" s="66"/>
      <c r="AG459" s="258"/>
      <c r="AH459" s="137"/>
      <c r="AI459" s="70"/>
      <c r="AJ459" s="70"/>
      <c r="AK459" s="70"/>
      <c r="AL459" s="70"/>
      <c r="AM459" s="70"/>
      <c r="AN459" s="70"/>
    </row>
    <row r="460" spans="1:39" s="71" customFormat="1" ht="23.25" customHeight="1" thickTop="1">
      <c r="A460" s="81">
        <v>43</v>
      </c>
      <c r="B460" s="85" t="s">
        <v>653</v>
      </c>
      <c r="C460" s="85" t="s">
        <v>654</v>
      </c>
      <c r="D460" s="554"/>
      <c r="E460" s="560"/>
      <c r="F460" s="560"/>
      <c r="G460" s="561"/>
      <c r="H460" s="86" t="str">
        <f>IF(I460="","",IF(I460&gt;J460,"○","●"))</f>
        <v>○</v>
      </c>
      <c r="I460" s="87">
        <v>6</v>
      </c>
      <c r="J460" s="88">
        <v>3</v>
      </c>
      <c r="K460" s="89"/>
      <c r="L460" s="86" t="str">
        <f>IF(M460="","",IF(M460&gt;N460,"○","●"))</f>
        <v>○</v>
      </c>
      <c r="M460" s="90">
        <v>6</v>
      </c>
      <c r="N460" s="91">
        <v>1</v>
      </c>
      <c r="O460" s="89"/>
      <c r="P460" s="92">
        <f>IF(H460="","",COUNTIF(D460:O460,"○"))</f>
        <v>2</v>
      </c>
      <c r="Q460" s="82">
        <f>IF(H460="","",COUNTIF(D460:O460,"●"))</f>
        <v>0</v>
      </c>
      <c r="R460" s="571">
        <f>IF(I460="","",(I460+M460)/(I460+J460+M460+N460)+P460)</f>
        <v>2.75</v>
      </c>
      <c r="S460" s="555"/>
      <c r="T460" s="570">
        <f>IF(R460="","",RANK(R460,R460:S462))</f>
        <v>1</v>
      </c>
      <c r="U460" s="570"/>
      <c r="V460" s="335"/>
      <c r="W460" s="452" t="s">
        <v>653</v>
      </c>
      <c r="X460" s="334"/>
      <c r="Y460" s="318"/>
      <c r="Z460" s="355"/>
      <c r="AA460" s="258">
        <v>3</v>
      </c>
      <c r="AB460" s="258"/>
      <c r="AC460" s="200"/>
      <c r="AD460" s="258"/>
      <c r="AE460" s="258"/>
      <c r="AF460" s="66"/>
      <c r="AG460" s="258"/>
      <c r="AH460" s="95"/>
      <c r="AI460" s="95"/>
      <c r="AJ460" s="95"/>
      <c r="AK460" s="95"/>
      <c r="AL460" s="95"/>
      <c r="AM460" s="95"/>
    </row>
    <row r="461" spans="1:36" s="71" customFormat="1" ht="23.25" customHeight="1">
      <c r="A461" s="81">
        <v>44</v>
      </c>
      <c r="B461" s="85" t="s">
        <v>655</v>
      </c>
      <c r="C461" s="85" t="s">
        <v>588</v>
      </c>
      <c r="D461" s="97" t="str">
        <f>IF(H460="","",IF(H460="○","●","○"))</f>
        <v>●</v>
      </c>
      <c r="E461" s="98">
        <f>IF(J460="","",J460)</f>
        <v>3</v>
      </c>
      <c r="F461" s="99">
        <f>IF(I460="","",I460)</f>
        <v>6</v>
      </c>
      <c r="G461" s="99">
        <f>IF(K460="","",K460)</f>
      </c>
      <c r="H461" s="559"/>
      <c r="I461" s="560"/>
      <c r="J461" s="560"/>
      <c r="K461" s="561"/>
      <c r="L461" s="100" t="str">
        <f>IF(M461="","",IF(M461&gt;N461,"○","●"))</f>
        <v>○</v>
      </c>
      <c r="M461" s="87">
        <v>6</v>
      </c>
      <c r="N461" s="88">
        <v>4</v>
      </c>
      <c r="O461" s="101"/>
      <c r="P461" s="92">
        <f>IF(D461="","",COUNTIF(D461:O461,"○"))</f>
        <v>1</v>
      </c>
      <c r="Q461" s="82">
        <f>IF(D461="","",COUNTIF(D461:O461,"●"))</f>
        <v>1</v>
      </c>
      <c r="R461" s="571">
        <f>IF(E461="","",(E461+M461)/(E461+F461+M461+N461)+P461)</f>
        <v>1.4736842105263157</v>
      </c>
      <c r="S461" s="555"/>
      <c r="T461" s="570">
        <f>IF(R461="","",RANK(R461,R460:S462))</f>
        <v>2</v>
      </c>
      <c r="U461" s="570"/>
      <c r="V461" s="200"/>
      <c r="W461" s="427"/>
      <c r="X461" s="258"/>
      <c r="Y461" s="325"/>
      <c r="Z461" s="355"/>
      <c r="AA461" s="258"/>
      <c r="AB461" s="258"/>
      <c r="AC461" s="200"/>
      <c r="AD461" s="258"/>
      <c r="AE461" s="258"/>
      <c r="AF461" s="66"/>
      <c r="AG461" s="258"/>
      <c r="AH461" s="95"/>
      <c r="AI461" s="95"/>
      <c r="AJ461" s="95"/>
    </row>
    <row r="462" spans="1:33" s="71" customFormat="1" ht="23.25" customHeight="1" thickBot="1">
      <c r="A462" s="103">
        <v>45</v>
      </c>
      <c r="B462" s="104" t="s">
        <v>656</v>
      </c>
      <c r="C462" s="105" t="s">
        <v>657</v>
      </c>
      <c r="D462" s="97" t="str">
        <f>IF(L460="","",IF(L460="○","●","○"))</f>
        <v>●</v>
      </c>
      <c r="E462" s="98">
        <f>IF(N460="","",N460)</f>
        <v>1</v>
      </c>
      <c r="F462" s="99">
        <f>IF(M460="","",M460)</f>
        <v>6</v>
      </c>
      <c r="G462" s="99">
        <f>IF(O460="","",O460)</f>
      </c>
      <c r="H462" s="100" t="str">
        <f>IF(L461="","",IF(L461="○","●","○"))</f>
        <v>●</v>
      </c>
      <c r="I462" s="98">
        <f>IF(N461="","",N461)</f>
        <v>4</v>
      </c>
      <c r="J462" s="99">
        <f>IF(M461="","",M461)</f>
        <v>6</v>
      </c>
      <c r="K462" s="99">
        <f>IF(O461="","",O461)</f>
      </c>
      <c r="L462" s="559"/>
      <c r="M462" s="560"/>
      <c r="N462" s="560"/>
      <c r="O462" s="561"/>
      <c r="P462" s="92">
        <f>IF(D462="","",COUNTIF(D462:O462,"○"))</f>
        <v>0</v>
      </c>
      <c r="Q462" s="82">
        <f>IF(D462="","",COUNTIF(D462:O462,"●"))</f>
        <v>2</v>
      </c>
      <c r="R462" s="571">
        <f>IF(E462="","",(E462+I462)/(E462+F462+I462+J462)+P462)</f>
        <v>0.29411764705882354</v>
      </c>
      <c r="S462" s="555"/>
      <c r="T462" s="570">
        <f>IF(R462="","",RANK(R462,R460:S462))</f>
        <v>3</v>
      </c>
      <c r="U462" s="570"/>
      <c r="V462" s="200"/>
      <c r="W462" s="427"/>
      <c r="X462" s="258"/>
      <c r="Y462" s="325">
        <v>0</v>
      </c>
      <c r="Z462" s="355"/>
      <c r="AA462" s="258"/>
      <c r="AB462" s="258"/>
      <c r="AC462" s="200"/>
      <c r="AD462" s="258"/>
      <c r="AE462" s="258"/>
      <c r="AF462" s="66"/>
      <c r="AG462" s="258"/>
    </row>
    <row r="463" spans="1:40" s="71" customFormat="1" ht="23.25" customHeight="1" thickTop="1">
      <c r="A463" s="121"/>
      <c r="B463" s="538" t="s">
        <v>219</v>
      </c>
      <c r="C463" s="539"/>
      <c r="D463" s="646" t="s">
        <v>658</v>
      </c>
      <c r="E463" s="647"/>
      <c r="F463" s="647"/>
      <c r="G463" s="648"/>
      <c r="H463" s="682" t="s">
        <v>335</v>
      </c>
      <c r="I463" s="647"/>
      <c r="J463" s="647"/>
      <c r="K463" s="648"/>
      <c r="L463" s="682" t="s">
        <v>659</v>
      </c>
      <c r="M463" s="647"/>
      <c r="N463" s="647"/>
      <c r="O463" s="648"/>
      <c r="P463" s="683" t="s">
        <v>158</v>
      </c>
      <c r="Q463" s="684"/>
      <c r="R463" s="683" t="s">
        <v>159</v>
      </c>
      <c r="S463" s="684"/>
      <c r="T463" s="683" t="s">
        <v>160</v>
      </c>
      <c r="U463" s="684"/>
      <c r="V463" s="200"/>
      <c r="W463" s="427"/>
      <c r="X463" s="311"/>
      <c r="Y463" s="367">
        <v>6</v>
      </c>
      <c r="Z463" s="328"/>
      <c r="AA463" s="258"/>
      <c r="AB463" s="258"/>
      <c r="AC463" s="200"/>
      <c r="AD463" s="258"/>
      <c r="AE463" s="258"/>
      <c r="AF463" s="66"/>
      <c r="AG463" s="316"/>
      <c r="AI463" s="70"/>
      <c r="AJ463" s="70"/>
      <c r="AK463" s="70"/>
      <c r="AL463" s="70"/>
      <c r="AM463" s="70"/>
      <c r="AN463" s="70"/>
    </row>
    <row r="464" spans="1:40" s="71" customFormat="1" ht="23.25" customHeight="1" thickBot="1">
      <c r="A464" s="81">
        <v>46</v>
      </c>
      <c r="B464" s="85" t="s">
        <v>660</v>
      </c>
      <c r="C464" s="85" t="s">
        <v>661</v>
      </c>
      <c r="D464" s="554"/>
      <c r="E464" s="560"/>
      <c r="F464" s="560"/>
      <c r="G464" s="561"/>
      <c r="H464" s="86" t="str">
        <f>IF(I464="","",IF(I464&gt;J464,"○","●"))</f>
        <v>○</v>
      </c>
      <c r="I464" s="87">
        <v>6</v>
      </c>
      <c r="J464" s="88">
        <v>2</v>
      </c>
      <c r="K464" s="89"/>
      <c r="L464" s="86" t="str">
        <f>IF(M464="","",IF(M464&gt;N464,"○","●"))</f>
        <v>○</v>
      </c>
      <c r="M464" s="90">
        <v>6</v>
      </c>
      <c r="N464" s="91">
        <v>1</v>
      </c>
      <c r="O464" s="89"/>
      <c r="P464" s="92">
        <f>IF(H464="","",COUNTIF(D464:O464,"○"))</f>
        <v>2</v>
      </c>
      <c r="Q464" s="82">
        <f>IF(H464="","",COUNTIF(D464:O464,"●"))</f>
        <v>0</v>
      </c>
      <c r="R464" s="571">
        <f>IF(I464="","",(I464+M464)/(I464+J464+M464+N464)+P464)</f>
        <v>2.8</v>
      </c>
      <c r="S464" s="555"/>
      <c r="T464" s="570">
        <f>IF(R464="","",RANK(R464,R464:S466))</f>
        <v>1</v>
      </c>
      <c r="U464" s="570"/>
      <c r="V464" s="361"/>
      <c r="W464" s="461"/>
      <c r="X464" s="337"/>
      <c r="Y464" s="318"/>
      <c r="Z464" s="318"/>
      <c r="AA464" s="258"/>
      <c r="AB464" s="258"/>
      <c r="AC464" s="200"/>
      <c r="AD464" s="258"/>
      <c r="AE464" s="258"/>
      <c r="AF464" s="66"/>
      <c r="AG464" s="316"/>
      <c r="AH464" s="137"/>
      <c r="AI464" s="70"/>
      <c r="AJ464" s="70"/>
      <c r="AK464" s="70"/>
      <c r="AL464" s="70"/>
      <c r="AN464" s="70"/>
    </row>
    <row r="465" spans="1:40" s="71" customFormat="1" ht="23.25" customHeight="1" thickTop="1">
      <c r="A465" s="81">
        <v>47</v>
      </c>
      <c r="B465" s="85" t="s">
        <v>662</v>
      </c>
      <c r="C465" s="85" t="s">
        <v>285</v>
      </c>
      <c r="D465" s="97" t="str">
        <f>IF(H464="","",IF(H464="○","●","○"))</f>
        <v>●</v>
      </c>
      <c r="E465" s="98">
        <f>IF(J464="","",J464)</f>
        <v>2</v>
      </c>
      <c r="F465" s="99">
        <f>IF(I464="","",I464)</f>
        <v>6</v>
      </c>
      <c r="G465" s="99">
        <f>IF(K464="","",K464)</f>
      </c>
      <c r="H465" s="559"/>
      <c r="I465" s="560"/>
      <c r="J465" s="560"/>
      <c r="K465" s="561"/>
      <c r="L465" s="100" t="str">
        <f>IF(M465="","",IF(M465&gt;N465,"○","●"))</f>
        <v>●</v>
      </c>
      <c r="M465" s="87">
        <v>3</v>
      </c>
      <c r="N465" s="88">
        <v>6</v>
      </c>
      <c r="O465" s="101"/>
      <c r="P465" s="92">
        <f>IF(D465="","",COUNTIF(D465:O465,"○"))</f>
        <v>0</v>
      </c>
      <c r="Q465" s="82">
        <f>IF(D465="","",COUNTIF(D465:O465,"●"))</f>
        <v>2</v>
      </c>
      <c r="R465" s="571">
        <f>IF(E465="","",(E465+M465)/(E465+F465+M465+N465)+P465)</f>
        <v>0.29411764705882354</v>
      </c>
      <c r="S465" s="555"/>
      <c r="T465" s="570">
        <f>IF(R465="","",RANK(R465,R464:S466))</f>
        <v>3</v>
      </c>
      <c r="U465" s="570"/>
      <c r="V465" s="258"/>
      <c r="W465" s="427" t="s">
        <v>660</v>
      </c>
      <c r="X465" s="258"/>
      <c r="Y465" s="318"/>
      <c r="Z465" s="318"/>
      <c r="AA465" s="258"/>
      <c r="AB465" s="258"/>
      <c r="AC465" s="200"/>
      <c r="AD465" s="258"/>
      <c r="AE465" s="258"/>
      <c r="AF465" s="66"/>
      <c r="AG465" s="307"/>
      <c r="AH465" s="95"/>
      <c r="AI465" s="95"/>
      <c r="AJ465" s="95"/>
      <c r="AK465" s="95"/>
      <c r="AL465" s="95"/>
      <c r="AM465" s="95"/>
      <c r="AN465" s="95"/>
    </row>
    <row r="466" spans="1:40" s="71" customFormat="1" ht="23.25" customHeight="1" thickBot="1">
      <c r="A466" s="103">
        <v>48</v>
      </c>
      <c r="B466" s="104" t="s">
        <v>663</v>
      </c>
      <c r="C466" s="105" t="s">
        <v>582</v>
      </c>
      <c r="D466" s="97" t="str">
        <f>IF(L464="","",IF(L464="○","●","○"))</f>
        <v>●</v>
      </c>
      <c r="E466" s="98">
        <f>IF(N464="","",N464)</f>
        <v>1</v>
      </c>
      <c r="F466" s="99">
        <f>IF(M464="","",M464)</f>
        <v>6</v>
      </c>
      <c r="G466" s="99">
        <f>IF(O464="","",O464)</f>
      </c>
      <c r="H466" s="100" t="str">
        <f>IF(L465="","",IF(L465="○","●","○"))</f>
        <v>○</v>
      </c>
      <c r="I466" s="98">
        <f>IF(N465="","",N465)</f>
        <v>6</v>
      </c>
      <c r="J466" s="99">
        <f>IF(M465="","",M465)</f>
        <v>3</v>
      </c>
      <c r="K466" s="99">
        <f>IF(O465="","",O465)</f>
      </c>
      <c r="L466" s="559"/>
      <c r="M466" s="560"/>
      <c r="N466" s="560"/>
      <c r="O466" s="561"/>
      <c r="P466" s="92">
        <f>IF(D466="","",COUNTIF(D466:O466,"○"))</f>
        <v>1</v>
      </c>
      <c r="Q466" s="82">
        <f>IF(D466="","",COUNTIF(D466:O466,"●"))</f>
        <v>1</v>
      </c>
      <c r="R466" s="571">
        <f>IF(E466="","",(E466+I466)/(E466+F466+I466+J466)+P466)</f>
        <v>1.4375</v>
      </c>
      <c r="S466" s="555"/>
      <c r="T466" s="570">
        <f>IF(R466="","",RANK(R466,R464:S466))</f>
        <v>2</v>
      </c>
      <c r="U466" s="570"/>
      <c r="V466" s="258"/>
      <c r="W466" s="427"/>
      <c r="X466" s="258"/>
      <c r="Y466" s="318"/>
      <c r="Z466" s="318"/>
      <c r="AA466" s="258"/>
      <c r="AB466" s="258"/>
      <c r="AC466" s="200">
        <v>2</v>
      </c>
      <c r="AD466" s="318"/>
      <c r="AE466" s="258"/>
      <c r="AF466" s="66"/>
      <c r="AG466" s="258"/>
      <c r="AH466" s="70"/>
      <c r="AI466" s="70"/>
      <c r="AJ466" s="70"/>
      <c r="AK466" s="70"/>
      <c r="AL466" s="70"/>
      <c r="AM466" s="70"/>
      <c r="AN466" s="70"/>
    </row>
    <row r="467" spans="1:40" s="71" customFormat="1" ht="23.25" customHeight="1" thickTop="1">
      <c r="A467" s="121"/>
      <c r="B467" s="538" t="s">
        <v>220</v>
      </c>
      <c r="C467" s="539"/>
      <c r="D467" s="646" t="s">
        <v>418</v>
      </c>
      <c r="E467" s="647"/>
      <c r="F467" s="647"/>
      <c r="G467" s="648"/>
      <c r="H467" s="682" t="s">
        <v>664</v>
      </c>
      <c r="I467" s="647"/>
      <c r="J467" s="647"/>
      <c r="K467" s="648"/>
      <c r="L467" s="682" t="s">
        <v>309</v>
      </c>
      <c r="M467" s="647"/>
      <c r="N467" s="647"/>
      <c r="O467" s="648"/>
      <c r="P467" s="683" t="s">
        <v>158</v>
      </c>
      <c r="Q467" s="684"/>
      <c r="R467" s="683" t="s">
        <v>159</v>
      </c>
      <c r="S467" s="684"/>
      <c r="T467" s="683" t="s">
        <v>160</v>
      </c>
      <c r="U467" s="684"/>
      <c r="V467" s="258"/>
      <c r="W467" s="427"/>
      <c r="X467" s="258"/>
      <c r="Y467" s="258"/>
      <c r="Z467" s="258"/>
      <c r="AA467" s="258"/>
      <c r="AB467" s="317"/>
      <c r="AC467" s="359">
        <v>6</v>
      </c>
      <c r="AD467" s="328"/>
      <c r="AE467" s="382"/>
      <c r="AF467" s="66"/>
      <c r="AG467" s="258"/>
      <c r="AH467" s="70"/>
      <c r="AI467" s="70"/>
      <c r="AJ467" s="70"/>
      <c r="AK467" s="70"/>
      <c r="AL467" s="70"/>
      <c r="AM467" s="70"/>
      <c r="AN467" s="70"/>
    </row>
    <row r="468" spans="1:40" s="71" customFormat="1" ht="23.25" customHeight="1" thickBot="1">
      <c r="A468" s="81">
        <v>49</v>
      </c>
      <c r="B468" s="85" t="s">
        <v>665</v>
      </c>
      <c r="C468" s="85" t="s">
        <v>423</v>
      </c>
      <c r="D468" s="554"/>
      <c r="E468" s="560"/>
      <c r="F468" s="560"/>
      <c r="G468" s="561"/>
      <c r="H468" s="86" t="str">
        <f>IF(I468="","",IF(I468&gt;J468,"○","●"))</f>
        <v>○</v>
      </c>
      <c r="I468" s="87">
        <v>6</v>
      </c>
      <c r="J468" s="88">
        <v>1</v>
      </c>
      <c r="K468" s="89"/>
      <c r="L468" s="86" t="str">
        <f>IF(M468="","",IF(M468&gt;N468,"○","●"))</f>
        <v>○</v>
      </c>
      <c r="M468" s="90">
        <v>6</v>
      </c>
      <c r="N468" s="91">
        <v>0</v>
      </c>
      <c r="O468" s="89"/>
      <c r="P468" s="92">
        <f>IF(H468="","",COUNTIF(D468:O468,"○"))</f>
        <v>2</v>
      </c>
      <c r="Q468" s="82">
        <f>IF(H468="","",COUNTIF(D468:O468,"●"))</f>
        <v>0</v>
      </c>
      <c r="R468" s="571">
        <f>IF(I468="","",(I468+M468)/(I468+J468+M468+N468)+P468)</f>
        <v>2.9230769230769234</v>
      </c>
      <c r="S468" s="555"/>
      <c r="T468" s="570">
        <f>IF(R468="","",RANK(R468,R468:S470))</f>
        <v>1</v>
      </c>
      <c r="U468" s="570"/>
      <c r="V468" s="200"/>
      <c r="W468" s="427" t="s">
        <v>665</v>
      </c>
      <c r="X468" s="258"/>
      <c r="Y468" s="258"/>
      <c r="Z468" s="258"/>
      <c r="AA468" s="258"/>
      <c r="AB468" s="317"/>
      <c r="AC468" s="316"/>
      <c r="AD468" s="258"/>
      <c r="AE468" s="382"/>
      <c r="AF468" s="66"/>
      <c r="AG468" s="258"/>
      <c r="AH468" s="70"/>
      <c r="AI468" s="70"/>
      <c r="AJ468" s="70"/>
      <c r="AK468" s="70"/>
      <c r="AL468" s="70"/>
      <c r="AM468" s="70"/>
      <c r="AN468" s="70"/>
    </row>
    <row r="469" spans="1:40" s="71" customFormat="1" ht="23.25" customHeight="1" thickTop="1">
      <c r="A469" s="81">
        <v>50</v>
      </c>
      <c r="B469" s="85" t="s">
        <v>666</v>
      </c>
      <c r="C469" s="85" t="s">
        <v>393</v>
      </c>
      <c r="D469" s="97" t="str">
        <f>IF(H468="","",IF(H468="○","●","○"))</f>
        <v>●</v>
      </c>
      <c r="E469" s="98">
        <f>IF(J468="","",J468)</f>
        <v>1</v>
      </c>
      <c r="F469" s="99">
        <f>IF(I468="","",I468)</f>
        <v>6</v>
      </c>
      <c r="G469" s="99">
        <f>IF(K468="","",K468)</f>
      </c>
      <c r="H469" s="559"/>
      <c r="I469" s="560"/>
      <c r="J469" s="560"/>
      <c r="K469" s="561"/>
      <c r="L469" s="100" t="str">
        <f>IF(M469="","",IF(M469&gt;N469,"○","●"))</f>
        <v>●</v>
      </c>
      <c r="M469" s="87">
        <v>1</v>
      </c>
      <c r="N469" s="88">
        <v>6</v>
      </c>
      <c r="O469" s="101"/>
      <c r="P469" s="92">
        <f>IF(D469="","",COUNTIF(D469:O469,"○"))</f>
        <v>0</v>
      </c>
      <c r="Q469" s="82">
        <f>IF(D469="","",COUNTIF(D469:O469,"●"))</f>
        <v>2</v>
      </c>
      <c r="R469" s="571">
        <f>IF(E469="","",(E469+M469)/(E469+F469+M469+N469)+P469)</f>
        <v>0.14285714285714285</v>
      </c>
      <c r="S469" s="555"/>
      <c r="T469" s="570">
        <f>IF(R469="","",RANK(R469,R468:S470))</f>
        <v>3</v>
      </c>
      <c r="U469" s="570"/>
      <c r="V469" s="342"/>
      <c r="W469" s="428"/>
      <c r="X469" s="343"/>
      <c r="Y469" s="258"/>
      <c r="Z469" s="258"/>
      <c r="AA469" s="258"/>
      <c r="AB469" s="317"/>
      <c r="AC469" s="316"/>
      <c r="AD469" s="258"/>
      <c r="AE469" s="382"/>
      <c r="AF469" s="66"/>
      <c r="AG469" s="258"/>
      <c r="AH469" s="70"/>
      <c r="AI469" s="70"/>
      <c r="AJ469" s="70"/>
      <c r="AK469" s="70"/>
      <c r="AL469" s="70"/>
      <c r="AM469" s="70"/>
      <c r="AN469" s="70"/>
    </row>
    <row r="470" spans="1:40" s="71" customFormat="1" ht="23.25" customHeight="1" thickBot="1">
      <c r="A470" s="103">
        <v>51</v>
      </c>
      <c r="B470" s="104" t="s">
        <v>667</v>
      </c>
      <c r="C470" s="105" t="s">
        <v>312</v>
      </c>
      <c r="D470" s="97" t="str">
        <f>IF(L468="","",IF(L468="○","●","○"))</f>
        <v>●</v>
      </c>
      <c r="E470" s="98">
        <f>IF(N468="","",N468)</f>
        <v>0</v>
      </c>
      <c r="F470" s="99">
        <f>IF(M468="","",M468)</f>
        <v>6</v>
      </c>
      <c r="G470" s="99">
        <f>IF(O468="","",O468)</f>
      </c>
      <c r="H470" s="100" t="str">
        <f>IF(L469="","",IF(L469="○","●","○"))</f>
        <v>○</v>
      </c>
      <c r="I470" s="98">
        <f>IF(N469="","",N469)</f>
        <v>6</v>
      </c>
      <c r="J470" s="99">
        <f>IF(M469="","",M469)</f>
        <v>1</v>
      </c>
      <c r="K470" s="99">
        <f>IF(O469="","",O469)</f>
      </c>
      <c r="L470" s="559"/>
      <c r="M470" s="560"/>
      <c r="N470" s="560"/>
      <c r="O470" s="561"/>
      <c r="P470" s="92">
        <f>IF(D470="","",COUNTIF(D470:O470,"○"))</f>
        <v>1</v>
      </c>
      <c r="Q470" s="82">
        <f>IF(D470="","",COUNTIF(D470:O470,"●"))</f>
        <v>1</v>
      </c>
      <c r="R470" s="571">
        <f>IF(E470="","",(E470+I470)/(E470+F470+I470+J470)+P470)</f>
        <v>1.4615384615384617</v>
      </c>
      <c r="S470" s="555"/>
      <c r="T470" s="570">
        <f>IF(R470="","",RANK(R470,R468:S470))</f>
        <v>2</v>
      </c>
      <c r="U470" s="570"/>
      <c r="V470" s="200"/>
      <c r="W470" s="427"/>
      <c r="X470" s="311"/>
      <c r="Y470" s="312">
        <v>6</v>
      </c>
      <c r="Z470" s="323"/>
      <c r="AA470" s="258"/>
      <c r="AB470" s="317"/>
      <c r="AC470" s="316"/>
      <c r="AD470" s="258"/>
      <c r="AE470" s="382"/>
      <c r="AF470" s="66"/>
      <c r="AG470" s="258"/>
      <c r="AH470" s="70"/>
      <c r="AI470" s="70"/>
      <c r="AJ470" s="70"/>
      <c r="AK470" s="70"/>
      <c r="AL470" s="70"/>
      <c r="AM470" s="70"/>
      <c r="AN470" s="70"/>
    </row>
    <row r="471" spans="1:40" s="71" customFormat="1" ht="23.25" customHeight="1" thickTop="1">
      <c r="A471" s="121"/>
      <c r="B471" s="538" t="s">
        <v>226</v>
      </c>
      <c r="C471" s="539"/>
      <c r="D471" s="646" t="s">
        <v>668</v>
      </c>
      <c r="E471" s="647"/>
      <c r="F471" s="647"/>
      <c r="G471" s="648"/>
      <c r="H471" s="682" t="s">
        <v>669</v>
      </c>
      <c r="I471" s="647"/>
      <c r="J471" s="647"/>
      <c r="K471" s="648"/>
      <c r="L471" s="682" t="s">
        <v>670</v>
      </c>
      <c r="M471" s="647"/>
      <c r="N471" s="647"/>
      <c r="O471" s="648"/>
      <c r="P471" s="683" t="s">
        <v>158</v>
      </c>
      <c r="Q471" s="684"/>
      <c r="R471" s="683" t="s">
        <v>159</v>
      </c>
      <c r="S471" s="684"/>
      <c r="T471" s="683" t="s">
        <v>160</v>
      </c>
      <c r="U471" s="684"/>
      <c r="V471" s="200"/>
      <c r="W471" s="427"/>
      <c r="X471" s="324"/>
      <c r="Y471" s="258">
        <v>2</v>
      </c>
      <c r="Z471" s="324"/>
      <c r="AA471" s="258"/>
      <c r="AB471" s="317"/>
      <c r="AC471" s="316"/>
      <c r="AD471" s="258"/>
      <c r="AE471" s="382"/>
      <c r="AF471" s="66"/>
      <c r="AG471" s="258"/>
      <c r="AH471" s="70"/>
      <c r="AI471" s="70"/>
      <c r="AJ471" s="70"/>
      <c r="AK471" s="70"/>
      <c r="AL471" s="70"/>
      <c r="AM471" s="70"/>
      <c r="AN471" s="70"/>
    </row>
    <row r="472" spans="1:40" s="71" customFormat="1" ht="23.25" customHeight="1">
      <c r="A472" s="81">
        <v>52</v>
      </c>
      <c r="B472" s="85" t="s">
        <v>671</v>
      </c>
      <c r="C472" s="85" t="s">
        <v>306</v>
      </c>
      <c r="D472" s="554"/>
      <c r="E472" s="560"/>
      <c r="F472" s="560"/>
      <c r="G472" s="561"/>
      <c r="H472" s="86" t="str">
        <f>IF(I472="","",IF(I472&gt;J472,"○","●"))</f>
        <v>○</v>
      </c>
      <c r="I472" s="87">
        <v>6</v>
      </c>
      <c r="J472" s="88">
        <v>1</v>
      </c>
      <c r="K472" s="89"/>
      <c r="L472" s="86" t="str">
        <f>IF(M472="","",IF(M472&gt;N472,"○","●"))</f>
        <v>○</v>
      </c>
      <c r="M472" s="90">
        <v>6</v>
      </c>
      <c r="N472" s="91">
        <v>3</v>
      </c>
      <c r="O472" s="89"/>
      <c r="P472" s="92">
        <f>IF(H472="","",COUNTIF(D472:O472,"○"))</f>
        <v>2</v>
      </c>
      <c r="Q472" s="82">
        <f>IF(H472="","",COUNTIF(D472:O472,"●"))</f>
        <v>0</v>
      </c>
      <c r="R472" s="571">
        <f>IF(I472="","",(I472+M472)/(I472+J472+M472+N472)+P472)</f>
        <v>2.75</v>
      </c>
      <c r="S472" s="555"/>
      <c r="T472" s="570">
        <f>IF(R472="","",RANK(R472,R472:S474))</f>
        <v>1</v>
      </c>
      <c r="U472" s="570"/>
      <c r="V472" s="335"/>
      <c r="W472" s="452"/>
      <c r="X472" s="338"/>
      <c r="Y472" s="258"/>
      <c r="Z472" s="324"/>
      <c r="AA472" s="258"/>
      <c r="AB472" s="317"/>
      <c r="AC472" s="316"/>
      <c r="AD472" s="316"/>
      <c r="AE472" s="406"/>
      <c r="AF472" s="258"/>
      <c r="AG472" s="258"/>
      <c r="AH472" s="70"/>
      <c r="AI472" s="70"/>
      <c r="AJ472" s="70"/>
      <c r="AK472" s="70"/>
      <c r="AL472" s="70"/>
      <c r="AM472" s="70"/>
      <c r="AN472" s="70"/>
    </row>
    <row r="473" spans="1:40" s="71" customFormat="1" ht="23.25" customHeight="1" thickBot="1">
      <c r="A473" s="81">
        <v>53</v>
      </c>
      <c r="B473" s="85" t="s">
        <v>672</v>
      </c>
      <c r="C473" s="85" t="s">
        <v>273</v>
      </c>
      <c r="D473" s="97" t="str">
        <f>IF(H472="","",IF(H472="○","●","○"))</f>
        <v>●</v>
      </c>
      <c r="E473" s="98">
        <f>IF(J472="","",J472)</f>
        <v>1</v>
      </c>
      <c r="F473" s="99">
        <f>IF(I472="","",I472)</f>
        <v>6</v>
      </c>
      <c r="G473" s="99">
        <f>IF(K472="","",K472)</f>
      </c>
      <c r="H473" s="559"/>
      <c r="I473" s="560"/>
      <c r="J473" s="560"/>
      <c r="K473" s="561"/>
      <c r="L473" s="100" t="str">
        <f>IF(M473="","",IF(M473&gt;N473,"○","●"))</f>
        <v>●</v>
      </c>
      <c r="M473" s="87">
        <v>2</v>
      </c>
      <c r="N473" s="88">
        <v>6</v>
      </c>
      <c r="O473" s="101"/>
      <c r="P473" s="92">
        <f>IF(D473="","",COUNTIF(D473:O473,"○"))</f>
        <v>0</v>
      </c>
      <c r="Q473" s="82">
        <f>IF(D473="","",COUNTIF(D473:O473,"●"))</f>
        <v>2</v>
      </c>
      <c r="R473" s="571">
        <f>IF(E473="","",(E473+M473)/(E473+F473+M473+N473)+P473)</f>
        <v>0.2</v>
      </c>
      <c r="S473" s="555"/>
      <c r="T473" s="570">
        <f>IF(R473="","",RANK(R473,R472:S474))</f>
        <v>3</v>
      </c>
      <c r="U473" s="570"/>
      <c r="V473" s="258"/>
      <c r="W473" s="467" t="s">
        <v>1143</v>
      </c>
      <c r="X473" s="258"/>
      <c r="Y473" s="258"/>
      <c r="Z473" s="324"/>
      <c r="AA473" s="361">
        <v>4</v>
      </c>
      <c r="AB473" s="368"/>
      <c r="AC473" s="316"/>
      <c r="AD473" s="316"/>
      <c r="AE473" s="406"/>
      <c r="AF473" s="258"/>
      <c r="AG473" s="258"/>
      <c r="AH473" s="70"/>
      <c r="AI473" s="70"/>
      <c r="AJ473" s="70"/>
      <c r="AK473" s="70"/>
      <c r="AL473" s="70"/>
      <c r="AM473" s="70"/>
      <c r="AN473" s="70"/>
    </row>
    <row r="474" spans="1:40" s="71" customFormat="1" ht="23.25" customHeight="1" thickBot="1" thickTop="1">
      <c r="A474" s="103">
        <v>54</v>
      </c>
      <c r="B474" s="104" t="s">
        <v>673</v>
      </c>
      <c r="C474" s="105" t="s">
        <v>622</v>
      </c>
      <c r="D474" s="97" t="str">
        <f>IF(L472="","",IF(L472="○","●","○"))</f>
        <v>●</v>
      </c>
      <c r="E474" s="98">
        <f>IF(N472="","",N472)</f>
        <v>3</v>
      </c>
      <c r="F474" s="99">
        <f>IF(M472="","",M472)</f>
        <v>6</v>
      </c>
      <c r="G474" s="99">
        <f>IF(O472="","",O472)</f>
      </c>
      <c r="H474" s="100" t="str">
        <f>IF(L473="","",IF(L473="○","●","○"))</f>
        <v>○</v>
      </c>
      <c r="I474" s="98">
        <f>IF(N473="","",N473)</f>
        <v>6</v>
      </c>
      <c r="J474" s="99">
        <f>IF(M473="","",M473)</f>
        <v>2</v>
      </c>
      <c r="K474" s="99">
        <f>IF(O473="","",O473)</f>
      </c>
      <c r="L474" s="559"/>
      <c r="M474" s="560"/>
      <c r="N474" s="560"/>
      <c r="O474" s="561"/>
      <c r="P474" s="92">
        <f>IF(D474="","",COUNTIF(D474:O474,"○"))</f>
        <v>1</v>
      </c>
      <c r="Q474" s="82">
        <f>IF(D474="","",COUNTIF(D474:O474,"●"))</f>
        <v>1</v>
      </c>
      <c r="R474" s="571">
        <f>IF(E474="","",(E474+I474)/(E474+F474+I474+J474)+P474)</f>
        <v>1.5294117647058822</v>
      </c>
      <c r="S474" s="555"/>
      <c r="T474" s="570">
        <f>IF(R474="","",RANK(R474,R472:S474))</f>
        <v>2</v>
      </c>
      <c r="U474" s="570"/>
      <c r="V474" s="200"/>
      <c r="W474" s="427"/>
      <c r="X474" s="258"/>
      <c r="Y474" s="258"/>
      <c r="Z474" s="311"/>
      <c r="AA474" s="258">
        <v>6</v>
      </c>
      <c r="AB474" s="316"/>
      <c r="AC474" s="316"/>
      <c r="AD474" s="316"/>
      <c r="AE474" s="406"/>
      <c r="AF474" s="258"/>
      <c r="AG474" s="258"/>
      <c r="AH474" s="70"/>
      <c r="AI474" s="70"/>
      <c r="AJ474" s="70"/>
      <c r="AK474" s="70"/>
      <c r="AL474" s="70"/>
      <c r="AM474" s="70"/>
      <c r="AN474" s="70"/>
    </row>
    <row r="475" spans="1:40" s="71" customFormat="1" ht="23.25" customHeight="1" thickTop="1">
      <c r="A475" s="121"/>
      <c r="B475" s="538" t="s">
        <v>227</v>
      </c>
      <c r="C475" s="539"/>
      <c r="D475" s="646" t="s">
        <v>452</v>
      </c>
      <c r="E475" s="647"/>
      <c r="F475" s="647"/>
      <c r="G475" s="648"/>
      <c r="H475" s="682" t="s">
        <v>508</v>
      </c>
      <c r="I475" s="647"/>
      <c r="J475" s="647"/>
      <c r="K475" s="648"/>
      <c r="L475" s="682" t="s">
        <v>674</v>
      </c>
      <c r="M475" s="647"/>
      <c r="N475" s="647"/>
      <c r="O475" s="648"/>
      <c r="P475" s="683" t="s">
        <v>158</v>
      </c>
      <c r="Q475" s="684"/>
      <c r="R475" s="683" t="s">
        <v>159</v>
      </c>
      <c r="S475" s="684"/>
      <c r="T475" s="683" t="s">
        <v>160</v>
      </c>
      <c r="U475" s="684"/>
      <c r="V475" s="200"/>
      <c r="W475" s="427"/>
      <c r="X475" s="258"/>
      <c r="Y475" s="258"/>
      <c r="Z475" s="354"/>
      <c r="AA475" s="258"/>
      <c r="AB475" s="258"/>
      <c r="AC475" s="66"/>
      <c r="AD475" s="316"/>
      <c r="AE475" s="406"/>
      <c r="AF475" s="258"/>
      <c r="AG475" s="258"/>
      <c r="AH475" s="70"/>
      <c r="AI475" s="70"/>
      <c r="AJ475" s="70"/>
      <c r="AK475" s="70"/>
      <c r="AL475" s="70"/>
      <c r="AM475" s="70"/>
      <c r="AN475" s="70"/>
    </row>
    <row r="476" spans="1:40" s="71" customFormat="1" ht="23.25" customHeight="1" thickBot="1">
      <c r="A476" s="81">
        <v>55</v>
      </c>
      <c r="B476" s="85" t="s">
        <v>1066</v>
      </c>
      <c r="C476" s="85" t="s">
        <v>1051</v>
      </c>
      <c r="D476" s="554"/>
      <c r="E476" s="560"/>
      <c r="F476" s="560"/>
      <c r="G476" s="561"/>
      <c r="H476" s="86" t="str">
        <f>IF(I476="","",IF(I476&gt;J476,"○","●"))</f>
        <v>○</v>
      </c>
      <c r="I476" s="87">
        <v>6</v>
      </c>
      <c r="J476" s="88">
        <v>0</v>
      </c>
      <c r="K476" s="89"/>
      <c r="L476" s="86" t="str">
        <f>IF(M476="","",IF(M476&gt;N476,"○","●"))</f>
        <v>○</v>
      </c>
      <c r="M476" s="90">
        <v>6</v>
      </c>
      <c r="N476" s="91">
        <v>0</v>
      </c>
      <c r="O476" s="89"/>
      <c r="P476" s="92">
        <f>IF(H476="","",COUNTIF(D476:O476,"○"))</f>
        <v>2</v>
      </c>
      <c r="Q476" s="82">
        <f>IF(H476="","",COUNTIF(D476:O476,"●"))</f>
        <v>0</v>
      </c>
      <c r="R476" s="571">
        <f>IF(I476="","",(I476+M476)/(I476+J476+M476+N476)+P476)</f>
        <v>3</v>
      </c>
      <c r="S476" s="555"/>
      <c r="T476" s="570">
        <f>IF(R476="","",RANK(R476,R476:S478))</f>
        <v>1</v>
      </c>
      <c r="U476" s="570"/>
      <c r="V476" s="361"/>
      <c r="W476" s="461" t="s">
        <v>1141</v>
      </c>
      <c r="X476" s="323"/>
      <c r="Y476" s="323"/>
      <c r="Z476" s="368"/>
      <c r="AA476" s="258"/>
      <c r="AB476" s="258"/>
      <c r="AC476" s="258"/>
      <c r="AD476" s="316"/>
      <c r="AE476" s="406"/>
      <c r="AF476" s="258"/>
      <c r="AG476" s="258"/>
      <c r="AH476" s="70"/>
      <c r="AI476" s="70"/>
      <c r="AJ476" s="70"/>
      <c r="AK476" s="70"/>
      <c r="AL476" s="70"/>
      <c r="AM476" s="70"/>
      <c r="AN476" s="70"/>
    </row>
    <row r="477" spans="1:40" s="71" customFormat="1" ht="23.25" customHeight="1" thickTop="1">
      <c r="A477" s="81">
        <v>56</v>
      </c>
      <c r="B477" s="85" t="s">
        <v>676</v>
      </c>
      <c r="C477" s="85" t="s">
        <v>588</v>
      </c>
      <c r="D477" s="97" t="str">
        <f>IF(H476="","",IF(H476="○","●","○"))</f>
        <v>●</v>
      </c>
      <c r="E477" s="98">
        <f>IF(J476="","",J476)</f>
        <v>0</v>
      </c>
      <c r="F477" s="99">
        <f>IF(I476="","",I476)</f>
        <v>6</v>
      </c>
      <c r="G477" s="99">
        <f>IF(K476="","",K476)</f>
      </c>
      <c r="H477" s="559"/>
      <c r="I477" s="560"/>
      <c r="J477" s="560"/>
      <c r="K477" s="561"/>
      <c r="L477" s="100" t="str">
        <f>IF(M477="","",IF(M477&gt;N477,"○","●"))</f>
        <v>○</v>
      </c>
      <c r="M477" s="87">
        <v>6</v>
      </c>
      <c r="N477" s="88">
        <v>0</v>
      </c>
      <c r="O477" s="101"/>
      <c r="P477" s="92">
        <f>IF(D477="","",COUNTIF(D477:O477,"○"))</f>
        <v>1</v>
      </c>
      <c r="Q477" s="82">
        <f>IF(D477="","",COUNTIF(D477:O477,"●"))</f>
        <v>1</v>
      </c>
      <c r="R477" s="571">
        <f>IF(E477="","",(E477+M477)/(E477+F477+M477+N477)+P477)</f>
        <v>1.5</v>
      </c>
      <c r="S477" s="555"/>
      <c r="T477" s="570">
        <f>IF(R477="","",RANK(R477,R476:S478))</f>
        <v>2</v>
      </c>
      <c r="U477" s="570"/>
      <c r="V477" s="258"/>
      <c r="W477" s="427"/>
      <c r="X477" s="258"/>
      <c r="Y477" s="258"/>
      <c r="Z477" s="318"/>
      <c r="AA477" s="258"/>
      <c r="AB477" s="258"/>
      <c r="AC477" s="258"/>
      <c r="AD477" s="316"/>
      <c r="AE477" s="406"/>
      <c r="AF477" s="258"/>
      <c r="AG477" s="258"/>
      <c r="AH477" s="70"/>
      <c r="AI477" s="70"/>
      <c r="AJ477" s="70"/>
      <c r="AK477" s="70"/>
      <c r="AL477" s="70"/>
      <c r="AM477" s="70"/>
      <c r="AN477" s="70"/>
    </row>
    <row r="478" spans="1:40" s="71" customFormat="1" ht="23.25" customHeight="1" thickBot="1">
      <c r="A478" s="103">
        <v>57</v>
      </c>
      <c r="B478" s="104" t="s">
        <v>677</v>
      </c>
      <c r="C478" s="105" t="s">
        <v>584</v>
      </c>
      <c r="D478" s="97" t="str">
        <f>IF(L476="","",IF(L476="○","●","○"))</f>
        <v>●</v>
      </c>
      <c r="E478" s="98">
        <f>IF(N476="","",N476)</f>
        <v>0</v>
      </c>
      <c r="F478" s="99">
        <f>IF(M476="","",M476)</f>
        <v>6</v>
      </c>
      <c r="G478" s="99">
        <f>IF(O476="","",O476)</f>
      </c>
      <c r="H478" s="100" t="str">
        <f>IF(L477="","",IF(L477="○","●","○"))</f>
        <v>●</v>
      </c>
      <c r="I478" s="98">
        <f>IF(N477="","",N477)</f>
        <v>0</v>
      </c>
      <c r="J478" s="99">
        <f>IF(M477="","",M477)</f>
        <v>6</v>
      </c>
      <c r="K478" s="99">
        <f>IF(O477="","",O477)</f>
      </c>
      <c r="L478" s="559"/>
      <c r="M478" s="560"/>
      <c r="N478" s="560"/>
      <c r="O478" s="561"/>
      <c r="P478" s="92">
        <f>IF(D478="","",COUNTIF(D478:O478,"○"))</f>
        <v>0</v>
      </c>
      <c r="Q478" s="82">
        <f>IF(D478="","",COUNTIF(D478:O478,"●"))</f>
        <v>2</v>
      </c>
      <c r="R478" s="571">
        <f>IF(E478="","",(E478+I478)/(E478+F478+I478+J478)+P478)</f>
        <v>0</v>
      </c>
      <c r="S478" s="555"/>
      <c r="T478" s="570">
        <f>IF(R478="","",RANK(R478,R476:S478))</f>
        <v>3</v>
      </c>
      <c r="U478" s="570"/>
      <c r="V478" s="258"/>
      <c r="W478" s="427"/>
      <c r="X478" s="258"/>
      <c r="Y478" s="258"/>
      <c r="Z478" s="258"/>
      <c r="AA478" s="258"/>
      <c r="AB478" s="316"/>
      <c r="AC478" s="316"/>
      <c r="AD478" s="316"/>
      <c r="AE478" s="407">
        <v>6</v>
      </c>
      <c r="AF478" s="358"/>
      <c r="AG478" s="713" t="s">
        <v>1050</v>
      </c>
      <c r="AH478" s="714"/>
      <c r="AI478" s="714"/>
      <c r="AJ478" s="714"/>
      <c r="AK478" s="70"/>
      <c r="AL478" s="70"/>
      <c r="AM478" s="70"/>
      <c r="AN478" s="70"/>
    </row>
    <row r="479" spans="1:40" s="71" customFormat="1" ht="23.25" customHeight="1" thickTop="1">
      <c r="A479" s="121"/>
      <c r="B479" s="538" t="s">
        <v>228</v>
      </c>
      <c r="C479" s="539"/>
      <c r="D479" s="646" t="s">
        <v>678</v>
      </c>
      <c r="E479" s="647"/>
      <c r="F479" s="647"/>
      <c r="G479" s="648"/>
      <c r="H479" s="682" t="s">
        <v>679</v>
      </c>
      <c r="I479" s="647"/>
      <c r="J479" s="647"/>
      <c r="K479" s="648"/>
      <c r="L479" s="682" t="s">
        <v>397</v>
      </c>
      <c r="M479" s="647"/>
      <c r="N479" s="647"/>
      <c r="O479" s="648"/>
      <c r="P479" s="683" t="s">
        <v>158</v>
      </c>
      <c r="Q479" s="684"/>
      <c r="R479" s="683" t="s">
        <v>159</v>
      </c>
      <c r="S479" s="684"/>
      <c r="T479" s="683" t="s">
        <v>160</v>
      </c>
      <c r="U479" s="684"/>
      <c r="V479" s="66"/>
      <c r="W479" s="446"/>
      <c r="X479" s="66"/>
      <c r="Y479" s="66"/>
      <c r="Z479" s="66"/>
      <c r="AA479" s="66"/>
      <c r="AB479" s="316"/>
      <c r="AC479" s="316"/>
      <c r="AD479" s="315"/>
      <c r="AE479" s="319">
        <v>2</v>
      </c>
      <c r="AF479" s="258"/>
      <c r="AG479" s="714"/>
      <c r="AH479" s="714"/>
      <c r="AI479" s="714"/>
      <c r="AJ479" s="714"/>
      <c r="AK479" s="70"/>
      <c r="AL479" s="70"/>
      <c r="AM479" s="70"/>
      <c r="AN479" s="70"/>
    </row>
    <row r="480" spans="1:40" s="71" customFormat="1" ht="23.25" customHeight="1" thickBot="1">
      <c r="A480" s="81">
        <v>58</v>
      </c>
      <c r="B480" s="85" t="s">
        <v>680</v>
      </c>
      <c r="C480" s="85" t="s">
        <v>948</v>
      </c>
      <c r="D480" s="554"/>
      <c r="E480" s="560"/>
      <c r="F480" s="560"/>
      <c r="G480" s="561"/>
      <c r="H480" s="86" t="str">
        <f>IF(I480="","",IF(I480&gt;J480,"○","●"))</f>
        <v>○</v>
      </c>
      <c r="I480" s="87">
        <v>6</v>
      </c>
      <c r="J480" s="88">
        <v>0</v>
      </c>
      <c r="K480" s="89"/>
      <c r="L480" s="86" t="str">
        <f>IF(M480="","",IF(M480&gt;N480,"○","●"))</f>
        <v>○</v>
      </c>
      <c r="M480" s="90">
        <v>6</v>
      </c>
      <c r="N480" s="91">
        <v>4</v>
      </c>
      <c r="O480" s="89"/>
      <c r="P480" s="92">
        <f>IF(H480="","",COUNTIF(D480:O480,"○"))</f>
        <v>2</v>
      </c>
      <c r="Q480" s="82">
        <f>IF(H480="","",COUNTIF(D480:O480,"●"))</f>
        <v>0</v>
      </c>
      <c r="R480" s="571">
        <f>IF(I480="","",(I480+M480)/(I480+J480+M480+N480)+P480)</f>
        <v>2.75</v>
      </c>
      <c r="S480" s="555"/>
      <c r="T480" s="570">
        <f>IF(R480="","",RANK(R480,R480:S482))</f>
        <v>1</v>
      </c>
      <c r="U480" s="570"/>
      <c r="V480" s="200"/>
      <c r="W480" s="427" t="s">
        <v>680</v>
      </c>
      <c r="X480" s="258"/>
      <c r="Y480" s="318"/>
      <c r="Z480" s="318"/>
      <c r="AA480" s="258"/>
      <c r="AB480" s="316"/>
      <c r="AC480" s="316"/>
      <c r="AD480" s="315"/>
      <c r="AE480" s="319"/>
      <c r="AF480" s="258"/>
      <c r="AG480" s="258"/>
      <c r="AH480" s="70"/>
      <c r="AI480" s="70"/>
      <c r="AJ480" s="70"/>
      <c r="AK480" s="70"/>
      <c r="AL480" s="70"/>
      <c r="AM480" s="70"/>
      <c r="AN480" s="70"/>
    </row>
    <row r="481" spans="1:40" s="71" customFormat="1" ht="23.25" customHeight="1" thickTop="1">
      <c r="A481" s="81">
        <v>59</v>
      </c>
      <c r="B481" s="85" t="s">
        <v>681</v>
      </c>
      <c r="C481" s="85" t="s">
        <v>361</v>
      </c>
      <c r="D481" s="97" t="str">
        <f>IF(H480="","",IF(H480="○","●","○"))</f>
        <v>●</v>
      </c>
      <c r="E481" s="98">
        <f>IF(J480="","",J480)</f>
        <v>0</v>
      </c>
      <c r="F481" s="99">
        <f>IF(I480="","",I480)</f>
        <v>6</v>
      </c>
      <c r="G481" s="99">
        <f>IF(K480="","",K480)</f>
      </c>
      <c r="H481" s="559"/>
      <c r="I481" s="560"/>
      <c r="J481" s="560"/>
      <c r="K481" s="561"/>
      <c r="L481" s="100" t="str">
        <f>IF(M481="","",IF(M481&gt;N481,"○","●"))</f>
        <v>●</v>
      </c>
      <c r="M481" s="87">
        <v>3</v>
      </c>
      <c r="N481" s="88">
        <v>6</v>
      </c>
      <c r="O481" s="101"/>
      <c r="P481" s="92">
        <f>IF(D481="","",COUNTIF(D481:O481,"○"))</f>
        <v>0</v>
      </c>
      <c r="Q481" s="82">
        <f>IF(D481="","",COUNTIF(D481:O481,"●"))</f>
        <v>2</v>
      </c>
      <c r="R481" s="571">
        <f>IF(E481="","",(E481+M481)/(E481+F481+M481+N481)+P481)</f>
        <v>0.2</v>
      </c>
      <c r="S481" s="555"/>
      <c r="T481" s="570">
        <f>IF(R481="","",RANK(R481,R480:S482))</f>
        <v>3</v>
      </c>
      <c r="U481" s="570"/>
      <c r="V481" s="342"/>
      <c r="W481" s="428"/>
      <c r="X481" s="328"/>
      <c r="Y481" s="352"/>
      <c r="Z481" s="353"/>
      <c r="AA481" s="258"/>
      <c r="AB481" s="316"/>
      <c r="AC481" s="316"/>
      <c r="AD481" s="315"/>
      <c r="AE481" s="319"/>
      <c r="AF481" s="258"/>
      <c r="AG481" s="258"/>
      <c r="AH481" s="70"/>
      <c r="AI481" s="70"/>
      <c r="AJ481" s="70"/>
      <c r="AK481" s="70"/>
      <c r="AL481" s="70"/>
      <c r="AM481" s="70"/>
      <c r="AN481" s="70"/>
    </row>
    <row r="482" spans="1:40" s="71" customFormat="1" ht="23.25" customHeight="1" thickBot="1">
      <c r="A482" s="103">
        <v>60</v>
      </c>
      <c r="B482" s="104" t="s">
        <v>682</v>
      </c>
      <c r="C482" s="105" t="s">
        <v>281</v>
      </c>
      <c r="D482" s="97" t="str">
        <f>IF(L480="","",IF(L480="○","●","○"))</f>
        <v>●</v>
      </c>
      <c r="E482" s="98">
        <f>IF(N480="","",N480)</f>
        <v>4</v>
      </c>
      <c r="F482" s="99">
        <f>IF(M480="","",M480)</f>
        <v>6</v>
      </c>
      <c r="G482" s="99">
        <f>IF(O480="","",O480)</f>
      </c>
      <c r="H482" s="100" t="str">
        <f>IF(L481="","",IF(L481="○","●","○"))</f>
        <v>○</v>
      </c>
      <c r="I482" s="98">
        <f>IF(N481="","",N481)</f>
        <v>6</v>
      </c>
      <c r="J482" s="99">
        <f>IF(M481="","",M481)</f>
        <v>3</v>
      </c>
      <c r="K482" s="99">
        <f>IF(O481="","",O481)</f>
      </c>
      <c r="L482" s="559"/>
      <c r="M482" s="560"/>
      <c r="N482" s="560"/>
      <c r="O482" s="561"/>
      <c r="P482" s="92">
        <f>IF(D482="","",COUNTIF(D482:O482,"○"))</f>
        <v>1</v>
      </c>
      <c r="Q482" s="82">
        <f>IF(D482="","",COUNTIF(D482:O482,"●"))</f>
        <v>1</v>
      </c>
      <c r="R482" s="571">
        <f>IF(E482="","",(E482+I482)/(E482+F482+I482+J482)+P482)</f>
        <v>1.526315789473684</v>
      </c>
      <c r="S482" s="555"/>
      <c r="T482" s="570">
        <f>IF(R482="","",RANK(R482,R480:S482))</f>
        <v>2</v>
      </c>
      <c r="U482" s="570"/>
      <c r="V482" s="200"/>
      <c r="W482" s="427"/>
      <c r="X482" s="258"/>
      <c r="Y482" s="318"/>
      <c r="Z482" s="354"/>
      <c r="AA482" s="258"/>
      <c r="AB482" s="316"/>
      <c r="AC482" s="316"/>
      <c r="AD482" s="315"/>
      <c r="AE482" s="319"/>
      <c r="AF482" s="258"/>
      <c r="AG482" s="258"/>
      <c r="AH482" s="70"/>
      <c r="AI482" s="70"/>
      <c r="AJ482" s="70"/>
      <c r="AK482" s="70"/>
      <c r="AL482" s="70"/>
      <c r="AM482" s="70"/>
      <c r="AN482" s="70"/>
    </row>
    <row r="483" spans="1:40" s="71" customFormat="1" ht="23.25" customHeight="1" thickBot="1" thickTop="1">
      <c r="A483" s="121"/>
      <c r="B483" s="538" t="s">
        <v>229</v>
      </c>
      <c r="C483" s="539"/>
      <c r="D483" s="646" t="s">
        <v>255</v>
      </c>
      <c r="E483" s="647"/>
      <c r="F483" s="647"/>
      <c r="G483" s="648"/>
      <c r="H483" s="682" t="s">
        <v>406</v>
      </c>
      <c r="I483" s="647"/>
      <c r="J483" s="647"/>
      <c r="K483" s="648"/>
      <c r="L483" s="682" t="s">
        <v>683</v>
      </c>
      <c r="M483" s="647"/>
      <c r="N483" s="647"/>
      <c r="O483" s="648"/>
      <c r="P483" s="683" t="s">
        <v>158</v>
      </c>
      <c r="Q483" s="684"/>
      <c r="R483" s="683" t="s">
        <v>159</v>
      </c>
      <c r="S483" s="684"/>
      <c r="T483" s="683" t="s">
        <v>160</v>
      </c>
      <c r="U483" s="684"/>
      <c r="V483" s="200"/>
      <c r="W483" s="427"/>
      <c r="X483" s="258"/>
      <c r="Y483" s="318"/>
      <c r="Z483" s="354"/>
      <c r="AA483" s="312">
        <v>7</v>
      </c>
      <c r="AB483" s="358"/>
      <c r="AC483" s="316"/>
      <c r="AD483" s="315"/>
      <c r="AE483" s="319"/>
      <c r="AF483" s="258"/>
      <c r="AG483" s="258"/>
      <c r="AH483" s="70"/>
      <c r="AI483" s="70"/>
      <c r="AJ483" s="70"/>
      <c r="AK483" s="70"/>
      <c r="AL483" s="70"/>
      <c r="AM483" s="70"/>
      <c r="AN483" s="70"/>
    </row>
    <row r="484" spans="1:40" s="71" customFormat="1" ht="23.25" customHeight="1" thickTop="1">
      <c r="A484" s="81">
        <v>61</v>
      </c>
      <c r="B484" s="85" t="s">
        <v>684</v>
      </c>
      <c r="C484" s="85" t="s">
        <v>260</v>
      </c>
      <c r="D484" s="554"/>
      <c r="E484" s="560"/>
      <c r="F484" s="560"/>
      <c r="G484" s="561"/>
      <c r="H484" s="86" t="str">
        <f>IF(I484="","",IF(I484&gt;J484,"○","●"))</f>
        <v>○</v>
      </c>
      <c r="I484" s="87">
        <v>6</v>
      </c>
      <c r="J484" s="88">
        <v>3</v>
      </c>
      <c r="K484" s="89"/>
      <c r="L484" s="86" t="str">
        <f>IF(M484="","",IF(M484&gt;N484,"○","●"))</f>
        <v>○</v>
      </c>
      <c r="M484" s="126" t="s">
        <v>907</v>
      </c>
      <c r="N484" s="91"/>
      <c r="O484" s="89"/>
      <c r="P484" s="92">
        <f>IF(H484="","",COUNTIF(D484:O484,"○"))</f>
        <v>2</v>
      </c>
      <c r="Q484" s="82">
        <f>IF(H484="","",COUNTIF(D484:O484,"●"))</f>
        <v>0</v>
      </c>
      <c r="R484" s="571"/>
      <c r="S484" s="555"/>
      <c r="T484" s="570">
        <v>1</v>
      </c>
      <c r="U484" s="570"/>
      <c r="V484" s="335"/>
      <c r="W484" s="452" t="s">
        <v>684</v>
      </c>
      <c r="X484" s="334"/>
      <c r="Y484" s="318"/>
      <c r="Z484" s="355"/>
      <c r="AA484" s="258">
        <v>5</v>
      </c>
      <c r="AB484" s="315"/>
      <c r="AC484" s="316"/>
      <c r="AD484" s="315"/>
      <c r="AE484" s="319"/>
      <c r="AF484" s="258"/>
      <c r="AG484" s="258"/>
      <c r="AH484" s="70"/>
      <c r="AI484" s="70"/>
      <c r="AJ484" s="70"/>
      <c r="AK484" s="70"/>
      <c r="AL484" s="70"/>
      <c r="AM484" s="70"/>
      <c r="AN484" s="70"/>
    </row>
    <row r="485" spans="1:40" s="71" customFormat="1" ht="23.25" customHeight="1">
      <c r="A485" s="81">
        <v>62</v>
      </c>
      <c r="B485" s="85" t="s">
        <v>685</v>
      </c>
      <c r="C485" s="85" t="s">
        <v>686</v>
      </c>
      <c r="D485" s="97" t="str">
        <f>IF(H484="","",IF(H484="○","●","○"))</f>
        <v>●</v>
      </c>
      <c r="E485" s="98">
        <f>IF(J484="","",J484)</f>
        <v>3</v>
      </c>
      <c r="F485" s="99">
        <f>IF(I484="","",I484)</f>
        <v>6</v>
      </c>
      <c r="G485" s="99">
        <f>IF(K484="","",K484)</f>
      </c>
      <c r="H485" s="559"/>
      <c r="I485" s="560"/>
      <c r="J485" s="560"/>
      <c r="K485" s="561"/>
      <c r="L485" s="100" t="str">
        <f>IF(M485="","",IF(M485&gt;N485,"○","●"))</f>
        <v>○</v>
      </c>
      <c r="M485" s="125" t="s">
        <v>1163</v>
      </c>
      <c r="N485" s="88"/>
      <c r="O485" s="101"/>
      <c r="P485" s="92">
        <f>IF(D485="","",COUNTIF(D485:O485,"○"))</f>
        <v>1</v>
      </c>
      <c r="Q485" s="82">
        <f>IF(D485="","",COUNTIF(D485:O485,"●"))</f>
        <v>1</v>
      </c>
      <c r="R485" s="571"/>
      <c r="S485" s="555"/>
      <c r="T485" s="570">
        <v>2</v>
      </c>
      <c r="U485" s="570"/>
      <c r="V485" s="200"/>
      <c r="W485" s="427"/>
      <c r="X485" s="258"/>
      <c r="Y485" s="325"/>
      <c r="Z485" s="355"/>
      <c r="AA485" s="258"/>
      <c r="AB485" s="66"/>
      <c r="AC485" s="333"/>
      <c r="AD485" s="315"/>
      <c r="AE485" s="319"/>
      <c r="AF485" s="258"/>
      <c r="AG485" s="258"/>
      <c r="AH485" s="70"/>
      <c r="AI485" s="70"/>
      <c r="AJ485" s="70"/>
      <c r="AK485" s="70"/>
      <c r="AL485" s="70"/>
      <c r="AM485" s="70"/>
      <c r="AN485" s="70"/>
    </row>
    <row r="486" spans="1:40" s="71" customFormat="1" ht="23.25" customHeight="1" thickBot="1">
      <c r="A486" s="103">
        <v>63</v>
      </c>
      <c r="B486" s="104" t="s">
        <v>687</v>
      </c>
      <c r="C486" s="105" t="s">
        <v>434</v>
      </c>
      <c r="D486" s="97" t="str">
        <f>IF(L484="","",IF(L484="○","●","○"))</f>
        <v>●</v>
      </c>
      <c r="E486" s="98">
        <f>IF(N484="","",N484)</f>
      </c>
      <c r="F486" s="99" t="str">
        <f>IF(M484="","",M484)</f>
        <v>wo</v>
      </c>
      <c r="G486" s="99">
        <f>IF(O484="","",O484)</f>
      </c>
      <c r="H486" s="100" t="str">
        <f>IF(L485="","",IF(L485="○","●","○"))</f>
        <v>●</v>
      </c>
      <c r="I486" s="98">
        <f>IF(N485="","",N485)</f>
      </c>
      <c r="J486" s="99" t="str">
        <f>IF(M485="","",M485)</f>
        <v>wo</v>
      </c>
      <c r="K486" s="99">
        <f>IF(O485="","",O485)</f>
      </c>
      <c r="L486" s="559"/>
      <c r="M486" s="560"/>
      <c r="N486" s="560"/>
      <c r="O486" s="561"/>
      <c r="P486" s="92">
        <f>IF(D486="","",COUNTIF(D486:O486,"○"))</f>
        <v>0</v>
      </c>
      <c r="Q486" s="82">
        <f>IF(D486="","",COUNTIF(D486:O486,"●"))</f>
        <v>2</v>
      </c>
      <c r="R486" s="571">
        <f>IF(E486="","",(E486+I486)/(E486+F486+I486+J486)+P486)</f>
      </c>
      <c r="S486" s="555"/>
      <c r="T486" s="669" t="s">
        <v>906</v>
      </c>
      <c r="U486" s="570"/>
      <c r="V486" s="200"/>
      <c r="W486" s="427"/>
      <c r="X486" s="258"/>
      <c r="Y486" s="325">
        <v>4</v>
      </c>
      <c r="Z486" s="355"/>
      <c r="AA486" s="258"/>
      <c r="AB486" s="66"/>
      <c r="AC486" s="333"/>
      <c r="AD486" s="315"/>
      <c r="AE486" s="319"/>
      <c r="AF486" s="258"/>
      <c r="AG486" s="258"/>
      <c r="AH486" s="70"/>
      <c r="AI486" s="70"/>
      <c r="AJ486" s="70"/>
      <c r="AK486" s="70"/>
      <c r="AL486" s="70"/>
      <c r="AM486" s="70"/>
      <c r="AN486" s="70"/>
    </row>
    <row r="487" spans="1:40" s="71" customFormat="1" ht="23.25" customHeight="1" thickTop="1">
      <c r="A487" s="121"/>
      <c r="B487" s="538" t="s">
        <v>230</v>
      </c>
      <c r="C487" s="539"/>
      <c r="D487" s="646" t="s">
        <v>688</v>
      </c>
      <c r="E487" s="647"/>
      <c r="F487" s="647"/>
      <c r="G487" s="648"/>
      <c r="H487" s="682" t="s">
        <v>308</v>
      </c>
      <c r="I487" s="647"/>
      <c r="J487" s="647"/>
      <c r="K487" s="648"/>
      <c r="L487" s="682" t="s">
        <v>293</v>
      </c>
      <c r="M487" s="647"/>
      <c r="N487" s="647"/>
      <c r="O487" s="648"/>
      <c r="P487" s="683" t="s">
        <v>158</v>
      </c>
      <c r="Q487" s="684"/>
      <c r="R487" s="683" t="s">
        <v>159</v>
      </c>
      <c r="S487" s="684"/>
      <c r="T487" s="683" t="s">
        <v>160</v>
      </c>
      <c r="U487" s="684"/>
      <c r="V487" s="200"/>
      <c r="W487" s="427"/>
      <c r="X487" s="311"/>
      <c r="Y487" s="367">
        <v>6</v>
      </c>
      <c r="Z487" s="328"/>
      <c r="AA487" s="258"/>
      <c r="AB487" s="324"/>
      <c r="AC487" s="66"/>
      <c r="AD487" s="327"/>
      <c r="AE487" s="66"/>
      <c r="AF487" s="66"/>
      <c r="AG487" s="258"/>
      <c r="AH487" s="70"/>
      <c r="AI487" s="70"/>
      <c r="AJ487" s="70"/>
      <c r="AK487" s="70"/>
      <c r="AL487" s="70"/>
      <c r="AM487" s="70"/>
      <c r="AN487" s="70"/>
    </row>
    <row r="488" spans="1:40" s="71" customFormat="1" ht="23.25" customHeight="1" thickBot="1">
      <c r="A488" s="81">
        <v>64</v>
      </c>
      <c r="B488" s="85" t="s">
        <v>689</v>
      </c>
      <c r="C488" s="85" t="s">
        <v>625</v>
      </c>
      <c r="D488" s="554"/>
      <c r="E488" s="560"/>
      <c r="F488" s="560"/>
      <c r="G488" s="561"/>
      <c r="H488" s="86" t="str">
        <f>IF(I488="","",IF(I488&gt;J488,"○","●"))</f>
        <v>●</v>
      </c>
      <c r="I488" s="87">
        <v>4</v>
      </c>
      <c r="J488" s="88">
        <v>6</v>
      </c>
      <c r="K488" s="89"/>
      <c r="L488" s="86" t="str">
        <f>IF(M488="","",IF(M488&gt;N488,"○","●"))</f>
        <v>○</v>
      </c>
      <c r="M488" s="90">
        <v>6</v>
      </c>
      <c r="N488" s="91">
        <v>4</v>
      </c>
      <c r="O488" s="89"/>
      <c r="P488" s="92">
        <f>IF(H488="","",COUNTIF(D488:O488,"○"))</f>
        <v>1</v>
      </c>
      <c r="Q488" s="82">
        <f>IF(H488="","",COUNTIF(D488:O488,"●"))</f>
        <v>1</v>
      </c>
      <c r="R488" s="571">
        <f>IF(I488="","",(I488+M488)/(I488+J488+M488+N488)+P488)</f>
        <v>1.5</v>
      </c>
      <c r="S488" s="555"/>
      <c r="T488" s="570">
        <f>IF(R488="","",RANK(R488,R488:S490))</f>
        <v>2</v>
      </c>
      <c r="U488" s="570"/>
      <c r="V488" s="361"/>
      <c r="W488" s="461"/>
      <c r="X488" s="337"/>
      <c r="Y488" s="318"/>
      <c r="Z488" s="318"/>
      <c r="AA488" s="258"/>
      <c r="AB488" s="324"/>
      <c r="AC488" s="258"/>
      <c r="AD488" s="324"/>
      <c r="AE488" s="258"/>
      <c r="AF488" s="66"/>
      <c r="AG488" s="258"/>
      <c r="AH488" s="70"/>
      <c r="AI488" s="70"/>
      <c r="AJ488" s="70"/>
      <c r="AK488" s="70"/>
      <c r="AL488" s="70"/>
      <c r="AM488" s="70"/>
      <c r="AN488" s="70"/>
    </row>
    <row r="489" spans="1:40" s="71" customFormat="1" ht="23.25" customHeight="1" thickTop="1">
      <c r="A489" s="81">
        <v>65</v>
      </c>
      <c r="B489" s="85" t="s">
        <v>690</v>
      </c>
      <c r="C489" s="85" t="s">
        <v>268</v>
      </c>
      <c r="D489" s="97" t="str">
        <f>IF(H488="","",IF(H488="○","●","○"))</f>
        <v>○</v>
      </c>
      <c r="E489" s="98">
        <f>IF(J488="","",J488)</f>
        <v>6</v>
      </c>
      <c r="F489" s="99">
        <f>IF(I488="","",I488)</f>
        <v>4</v>
      </c>
      <c r="G489" s="99">
        <f>IF(K488="","",K488)</f>
      </c>
      <c r="H489" s="559"/>
      <c r="I489" s="560"/>
      <c r="J489" s="560"/>
      <c r="K489" s="561"/>
      <c r="L489" s="100" t="str">
        <f>IF(M489="","",IF(M489&gt;N489,"○","●"))</f>
        <v>○</v>
      </c>
      <c r="M489" s="87">
        <v>6</v>
      </c>
      <c r="N489" s="88">
        <v>1</v>
      </c>
      <c r="O489" s="101"/>
      <c r="P489" s="92">
        <f>IF(D489="","",COUNTIF(D489:O489,"○"))</f>
        <v>2</v>
      </c>
      <c r="Q489" s="82">
        <f>IF(D489="","",COUNTIF(D489:O489,"●"))</f>
        <v>0</v>
      </c>
      <c r="R489" s="571">
        <f>IF(E489="","",(E489+M489)/(E489+F489+M489+N489)+P489)</f>
        <v>2.7058823529411766</v>
      </c>
      <c r="S489" s="555"/>
      <c r="T489" s="570">
        <f>IF(R489="","",RANK(R489,R488:S490))</f>
        <v>1</v>
      </c>
      <c r="U489" s="570"/>
      <c r="V489" s="258"/>
      <c r="W489" s="427" t="s">
        <v>690</v>
      </c>
      <c r="X489" s="258"/>
      <c r="Y489" s="318"/>
      <c r="Z489" s="318"/>
      <c r="AA489" s="258"/>
      <c r="AB489" s="324"/>
      <c r="AC489" s="258"/>
      <c r="AD489" s="324"/>
      <c r="AE489" s="258"/>
      <c r="AF489" s="66"/>
      <c r="AG489" s="258"/>
      <c r="AH489" s="70"/>
      <c r="AI489" s="70"/>
      <c r="AJ489" s="70"/>
      <c r="AK489" s="70"/>
      <c r="AL489" s="70"/>
      <c r="AM489" s="70"/>
      <c r="AN489" s="70"/>
    </row>
    <row r="490" spans="1:40" s="71" customFormat="1" ht="23.25" customHeight="1" thickBot="1">
      <c r="A490" s="103">
        <v>66</v>
      </c>
      <c r="B490" s="104" t="s">
        <v>691</v>
      </c>
      <c r="C490" s="105" t="s">
        <v>298</v>
      </c>
      <c r="D490" s="97" t="str">
        <f>IF(L488="","",IF(L488="○","●","○"))</f>
        <v>●</v>
      </c>
      <c r="E490" s="98">
        <f>IF(N488="","",N488)</f>
        <v>4</v>
      </c>
      <c r="F490" s="99">
        <f>IF(M488="","",M488)</f>
        <v>6</v>
      </c>
      <c r="G490" s="99">
        <f>IF(O488="","",O488)</f>
      </c>
      <c r="H490" s="100" t="str">
        <f>IF(L489="","",IF(L489="○","●","○"))</f>
        <v>●</v>
      </c>
      <c r="I490" s="98">
        <f>IF(N489="","",N489)</f>
        <v>1</v>
      </c>
      <c r="J490" s="99">
        <f>IF(M489="","",M489)</f>
        <v>6</v>
      </c>
      <c r="K490" s="99">
        <f>IF(O489="","",O489)</f>
      </c>
      <c r="L490" s="559"/>
      <c r="M490" s="560"/>
      <c r="N490" s="560"/>
      <c r="O490" s="561"/>
      <c r="P490" s="92">
        <f>IF(D490="","",COUNTIF(D490:O490,"○"))</f>
        <v>0</v>
      </c>
      <c r="Q490" s="82">
        <f>IF(D490="","",COUNTIF(D490:O490,"●"))</f>
        <v>2</v>
      </c>
      <c r="R490" s="571">
        <f>IF(E490="","",(E490+I490)/(E490+F490+I490+J490)+P490)</f>
        <v>0.29411764705882354</v>
      </c>
      <c r="S490" s="555"/>
      <c r="T490" s="570">
        <f>IF(R490="","",RANK(R490,R488:S490))</f>
        <v>3</v>
      </c>
      <c r="U490" s="570"/>
      <c r="V490" s="258"/>
      <c r="W490" s="427"/>
      <c r="X490" s="258"/>
      <c r="Y490" s="318"/>
      <c r="Z490" s="318"/>
      <c r="AA490" s="258"/>
      <c r="AB490" s="324"/>
      <c r="AC490" s="200">
        <v>4</v>
      </c>
      <c r="AD490" s="324"/>
      <c r="AE490" s="258"/>
      <c r="AF490" s="66"/>
      <c r="AG490" s="258"/>
      <c r="AH490" s="70"/>
      <c r="AI490" s="70"/>
      <c r="AJ490" s="70"/>
      <c r="AK490" s="70"/>
      <c r="AL490" s="70"/>
      <c r="AM490" s="70"/>
      <c r="AN490" s="70"/>
    </row>
    <row r="491" spans="1:40" s="71" customFormat="1" ht="23.25" customHeight="1" thickTop="1">
      <c r="A491" s="121"/>
      <c r="B491" s="538" t="s">
        <v>231</v>
      </c>
      <c r="C491" s="539"/>
      <c r="D491" s="646" t="s">
        <v>692</v>
      </c>
      <c r="E491" s="647"/>
      <c r="F491" s="647"/>
      <c r="G491" s="648"/>
      <c r="H491" s="682" t="s">
        <v>693</v>
      </c>
      <c r="I491" s="647"/>
      <c r="J491" s="647"/>
      <c r="K491" s="648"/>
      <c r="L491" s="682" t="s">
        <v>694</v>
      </c>
      <c r="M491" s="647"/>
      <c r="N491" s="647"/>
      <c r="O491" s="648"/>
      <c r="P491" s="683" t="s">
        <v>158</v>
      </c>
      <c r="Q491" s="684"/>
      <c r="R491" s="683" t="s">
        <v>159</v>
      </c>
      <c r="S491" s="684"/>
      <c r="T491" s="683" t="s">
        <v>160</v>
      </c>
      <c r="U491" s="684"/>
      <c r="V491" s="258"/>
      <c r="W491" s="427"/>
      <c r="X491" s="258"/>
      <c r="Y491" s="258"/>
      <c r="Z491" s="258"/>
      <c r="AA491" s="258"/>
      <c r="AB491" s="317"/>
      <c r="AC491" s="359">
        <v>6</v>
      </c>
      <c r="AD491" s="328"/>
      <c r="AE491" s="319"/>
      <c r="AF491" s="258"/>
      <c r="AG491" s="258"/>
      <c r="AH491" s="70"/>
      <c r="AI491" s="70"/>
      <c r="AJ491" s="70"/>
      <c r="AK491" s="70"/>
      <c r="AL491" s="70"/>
      <c r="AM491" s="70"/>
      <c r="AN491" s="70"/>
    </row>
    <row r="492" spans="1:40" s="71" customFormat="1" ht="23.25" customHeight="1" thickBot="1">
      <c r="A492" s="81">
        <v>67</v>
      </c>
      <c r="B492" s="85" t="s">
        <v>695</v>
      </c>
      <c r="C492" s="85" t="s">
        <v>588</v>
      </c>
      <c r="D492" s="554"/>
      <c r="E492" s="560"/>
      <c r="F492" s="560"/>
      <c r="G492" s="561"/>
      <c r="H492" s="86" t="str">
        <f>IF(I492="","",IF(I492&gt;J492,"○","●"))</f>
        <v>○</v>
      </c>
      <c r="I492" s="87">
        <v>6</v>
      </c>
      <c r="J492" s="88">
        <v>1</v>
      </c>
      <c r="K492" s="89"/>
      <c r="L492" s="86" t="str">
        <f>IF(M492="","",IF(M492&gt;N492,"○","●"))</f>
        <v>○</v>
      </c>
      <c r="M492" s="90">
        <v>6</v>
      </c>
      <c r="N492" s="91">
        <v>2</v>
      </c>
      <c r="O492" s="89"/>
      <c r="P492" s="92">
        <f>IF(H492="","",COUNTIF(D492:O492,"○"))</f>
        <v>2</v>
      </c>
      <c r="Q492" s="82">
        <f>IF(H492="","",COUNTIF(D492:O492,"●"))</f>
        <v>0</v>
      </c>
      <c r="R492" s="571">
        <f>IF(I492="","",(I492+M492)/(I492+J492+M492+N492)+P492)</f>
        <v>2.8</v>
      </c>
      <c r="S492" s="555"/>
      <c r="T492" s="570">
        <f>IF(R492="","",RANK(R492,R492:S494))</f>
        <v>1</v>
      </c>
      <c r="U492" s="570"/>
      <c r="V492" s="200"/>
      <c r="W492" s="427" t="s">
        <v>695</v>
      </c>
      <c r="X492" s="258"/>
      <c r="Y492" s="258"/>
      <c r="Z492" s="258"/>
      <c r="AA492" s="258"/>
      <c r="AB492" s="317"/>
      <c r="AC492" s="316"/>
      <c r="AD492" s="316"/>
      <c r="AE492" s="319"/>
      <c r="AF492" s="258"/>
      <c r="AG492" s="258"/>
      <c r="AH492" s="70"/>
      <c r="AI492" s="70"/>
      <c r="AJ492" s="70"/>
      <c r="AK492" s="70"/>
      <c r="AL492" s="70"/>
      <c r="AM492" s="70"/>
      <c r="AN492" s="70"/>
    </row>
    <row r="493" spans="1:40" s="71" customFormat="1" ht="23.25" customHeight="1" thickTop="1">
      <c r="A493" s="81">
        <v>68</v>
      </c>
      <c r="B493" s="85" t="s">
        <v>696</v>
      </c>
      <c r="C493" s="85" t="s">
        <v>591</v>
      </c>
      <c r="D493" s="97" t="str">
        <f>IF(H492="","",IF(H492="○","●","○"))</f>
        <v>●</v>
      </c>
      <c r="E493" s="98">
        <f>IF(J492="","",J492)</f>
        <v>1</v>
      </c>
      <c r="F493" s="99">
        <f>IF(I492="","",I492)</f>
        <v>6</v>
      </c>
      <c r="G493" s="99">
        <f>IF(K492="","",K492)</f>
      </c>
      <c r="H493" s="559"/>
      <c r="I493" s="560"/>
      <c r="J493" s="560"/>
      <c r="K493" s="561"/>
      <c r="L493" s="100" t="str">
        <f>IF(M493="","",IF(M493&gt;N493,"○","●"))</f>
        <v>●</v>
      </c>
      <c r="M493" s="87">
        <v>0</v>
      </c>
      <c r="N493" s="88">
        <v>6</v>
      </c>
      <c r="O493" s="101"/>
      <c r="P493" s="92">
        <f>IF(D493="","",COUNTIF(D493:O493,"○"))</f>
        <v>0</v>
      </c>
      <c r="Q493" s="82">
        <f>IF(D493="","",COUNTIF(D493:O493,"●"))</f>
        <v>2</v>
      </c>
      <c r="R493" s="571">
        <f>IF(E493="","",(E493+M493)/(E493+F493+M493+N493)+P493)</f>
        <v>0.07692307692307693</v>
      </c>
      <c r="S493" s="555"/>
      <c r="T493" s="570">
        <f>IF(R493="","",RANK(R493,R492:S494))</f>
        <v>3</v>
      </c>
      <c r="U493" s="570"/>
      <c r="V493" s="342"/>
      <c r="W493" s="428"/>
      <c r="X493" s="343"/>
      <c r="Y493" s="258"/>
      <c r="Z493" s="258"/>
      <c r="AA493" s="258"/>
      <c r="AB493" s="317"/>
      <c r="AC493" s="316"/>
      <c r="AD493" s="316"/>
      <c r="AE493" s="319"/>
      <c r="AF493" s="258"/>
      <c r="AG493" s="258"/>
      <c r="AH493" s="70"/>
      <c r="AI493" s="70"/>
      <c r="AJ493" s="70"/>
      <c r="AK493" s="70"/>
      <c r="AL493" s="70"/>
      <c r="AM493" s="70"/>
      <c r="AN493" s="70"/>
    </row>
    <row r="494" spans="1:40" s="71" customFormat="1" ht="23.25" customHeight="1" thickBot="1">
      <c r="A494" s="103">
        <v>69</v>
      </c>
      <c r="B494" s="104" t="s">
        <v>697</v>
      </c>
      <c r="C494" s="105" t="s">
        <v>698</v>
      </c>
      <c r="D494" s="97" t="str">
        <f>IF(L492="","",IF(L492="○","●","○"))</f>
        <v>●</v>
      </c>
      <c r="E494" s="98">
        <f>IF(N492="","",N492)</f>
        <v>2</v>
      </c>
      <c r="F494" s="99">
        <f>IF(M492="","",M492)</f>
        <v>6</v>
      </c>
      <c r="G494" s="99">
        <f>IF(O492="","",O492)</f>
      </c>
      <c r="H494" s="100" t="str">
        <f>IF(L493="","",IF(L493="○","●","○"))</f>
        <v>○</v>
      </c>
      <c r="I494" s="98">
        <f>IF(N493="","",N493)</f>
        <v>6</v>
      </c>
      <c r="J494" s="99">
        <f>IF(M493="","",M493)</f>
        <v>0</v>
      </c>
      <c r="K494" s="99">
        <f>IF(O493="","",O493)</f>
      </c>
      <c r="L494" s="559"/>
      <c r="M494" s="560"/>
      <c r="N494" s="560"/>
      <c r="O494" s="561"/>
      <c r="P494" s="92">
        <f>IF(D494="","",COUNTIF(D494:O494,"○"))</f>
        <v>1</v>
      </c>
      <c r="Q494" s="82">
        <f>IF(D494="","",COUNTIF(D494:O494,"●"))</f>
        <v>1</v>
      </c>
      <c r="R494" s="571">
        <f>IF(E494="","",(E494+I494)/(E494+F494+I494+J494)+P494)</f>
        <v>1.5714285714285714</v>
      </c>
      <c r="S494" s="555"/>
      <c r="T494" s="570">
        <f>IF(R494="","",RANK(R494,R492:S494))</f>
        <v>2</v>
      </c>
      <c r="U494" s="570"/>
      <c r="V494" s="200"/>
      <c r="W494" s="427"/>
      <c r="X494" s="311"/>
      <c r="Y494" s="312">
        <v>6</v>
      </c>
      <c r="Z494" s="323"/>
      <c r="AA494" s="258"/>
      <c r="AB494" s="317"/>
      <c r="AC494" s="316"/>
      <c r="AD494" s="316"/>
      <c r="AE494" s="319"/>
      <c r="AF494" s="258"/>
      <c r="AG494" s="258"/>
      <c r="AH494" s="70"/>
      <c r="AI494" s="70"/>
      <c r="AJ494" s="70"/>
      <c r="AK494" s="70"/>
      <c r="AL494" s="70"/>
      <c r="AM494" s="70"/>
      <c r="AN494" s="70"/>
    </row>
    <row r="495" spans="1:40" s="71" customFormat="1" ht="23.25" customHeight="1" thickTop="1">
      <c r="A495" s="121"/>
      <c r="B495" s="538" t="s">
        <v>232</v>
      </c>
      <c r="C495" s="539"/>
      <c r="D495" s="646" t="s">
        <v>699</v>
      </c>
      <c r="E495" s="647"/>
      <c r="F495" s="647"/>
      <c r="G495" s="648"/>
      <c r="H495" s="682" t="s">
        <v>700</v>
      </c>
      <c r="I495" s="647"/>
      <c r="J495" s="647"/>
      <c r="K495" s="648"/>
      <c r="L495" s="682" t="s">
        <v>701</v>
      </c>
      <c r="M495" s="647"/>
      <c r="N495" s="647"/>
      <c r="O495" s="648"/>
      <c r="P495" s="683" t="s">
        <v>158</v>
      </c>
      <c r="Q495" s="684"/>
      <c r="R495" s="683" t="s">
        <v>159</v>
      </c>
      <c r="S495" s="684"/>
      <c r="T495" s="683" t="s">
        <v>160</v>
      </c>
      <c r="U495" s="684"/>
      <c r="V495" s="200"/>
      <c r="W495" s="427"/>
      <c r="X495" s="324"/>
      <c r="Y495" s="258">
        <v>0</v>
      </c>
      <c r="Z495" s="258"/>
      <c r="AA495" s="200"/>
      <c r="AB495" s="317"/>
      <c r="AC495" s="316"/>
      <c r="AD495" s="316"/>
      <c r="AE495" s="319"/>
      <c r="AF495" s="258"/>
      <c r="AG495" s="258"/>
      <c r="AH495" s="70"/>
      <c r="AI495" s="70"/>
      <c r="AJ495" s="70"/>
      <c r="AK495" s="70"/>
      <c r="AL495" s="70"/>
      <c r="AM495" s="70"/>
      <c r="AN495" s="70"/>
    </row>
    <row r="496" spans="1:40" s="71" customFormat="1" ht="23.25" customHeight="1">
      <c r="A496" s="81">
        <v>70</v>
      </c>
      <c r="B496" s="85" t="s">
        <v>702</v>
      </c>
      <c r="C496" s="85" t="s">
        <v>276</v>
      </c>
      <c r="D496" s="554"/>
      <c r="E496" s="560"/>
      <c r="F496" s="560"/>
      <c r="G496" s="561"/>
      <c r="H496" s="86" t="str">
        <f>IF(I496="","",IF(I496&gt;J496,"○","●"))</f>
        <v>○</v>
      </c>
      <c r="I496" s="87">
        <v>6</v>
      </c>
      <c r="J496" s="88">
        <v>0</v>
      </c>
      <c r="K496" s="89"/>
      <c r="L496" s="86" t="str">
        <f>IF(M496="","",IF(M496&gt;N496,"○","●"))</f>
        <v>●</v>
      </c>
      <c r="M496" s="90">
        <v>2</v>
      </c>
      <c r="N496" s="91">
        <v>6</v>
      </c>
      <c r="O496" s="89"/>
      <c r="P496" s="92">
        <f>IF(H496="","",COUNTIF(D496:O496,"○"))</f>
        <v>1</v>
      </c>
      <c r="Q496" s="82">
        <f>IF(H496="","",COUNTIF(D496:O496,"●"))</f>
        <v>1</v>
      </c>
      <c r="R496" s="571">
        <f>IF(I496="","",(I496+M496)/(I496+J496+M496+N496)+P496)</f>
        <v>1.5714285714285714</v>
      </c>
      <c r="S496" s="555"/>
      <c r="T496" s="570">
        <f>IF(R496="","",RANK(R496,R496:S498))</f>
        <v>2</v>
      </c>
      <c r="U496" s="570"/>
      <c r="V496" s="335"/>
      <c r="W496" s="452"/>
      <c r="X496" s="338"/>
      <c r="Y496" s="258"/>
      <c r="Z496" s="258"/>
      <c r="AA496" s="200"/>
      <c r="AB496" s="317"/>
      <c r="AC496" s="316"/>
      <c r="AD496" s="316"/>
      <c r="AE496" s="319"/>
      <c r="AF496" s="258"/>
      <c r="AG496" s="258"/>
      <c r="AH496" s="70"/>
      <c r="AI496" s="70"/>
      <c r="AJ496" s="70"/>
      <c r="AK496" s="70"/>
      <c r="AL496" s="70"/>
      <c r="AM496" s="70"/>
      <c r="AN496" s="70"/>
    </row>
    <row r="497" spans="1:40" s="71" customFormat="1" ht="23.25" customHeight="1">
      <c r="A497" s="81">
        <v>71</v>
      </c>
      <c r="B497" s="85" t="s">
        <v>703</v>
      </c>
      <c r="C497" s="85" t="s">
        <v>393</v>
      </c>
      <c r="D497" s="97" t="str">
        <f>IF(H496="","",IF(H496="○","●","○"))</f>
        <v>●</v>
      </c>
      <c r="E497" s="98">
        <f>IF(J496="","",J496)</f>
        <v>0</v>
      </c>
      <c r="F497" s="99">
        <f>IF(I496="","",I496)</f>
        <v>6</v>
      </c>
      <c r="G497" s="99">
        <f>IF(K496="","",K496)</f>
      </c>
      <c r="H497" s="559"/>
      <c r="I497" s="560"/>
      <c r="J497" s="560"/>
      <c r="K497" s="561"/>
      <c r="L497" s="100" t="str">
        <f>IF(M497="","",IF(M497&gt;N497,"○","●"))</f>
        <v>●</v>
      </c>
      <c r="M497" s="87">
        <v>0</v>
      </c>
      <c r="N497" s="88">
        <v>6</v>
      </c>
      <c r="O497" s="101"/>
      <c r="P497" s="92">
        <f>IF(D497="","",COUNTIF(D497:O497,"○"))</f>
        <v>0</v>
      </c>
      <c r="Q497" s="82">
        <f>IF(D497="","",COUNTIF(D497:O497,"●"))</f>
        <v>2</v>
      </c>
      <c r="R497" s="571">
        <f>IF(E497="","",(E497+M497)/(E497+F497+M497+N497)+P497)</f>
        <v>0</v>
      </c>
      <c r="S497" s="555"/>
      <c r="T497" s="570">
        <f>IF(R497="","",RANK(R497,R496:S498))</f>
        <v>3</v>
      </c>
      <c r="U497" s="570"/>
      <c r="V497" s="258"/>
      <c r="W497" s="427" t="s">
        <v>704</v>
      </c>
      <c r="X497" s="258"/>
      <c r="Y497" s="258"/>
      <c r="Z497" s="258"/>
      <c r="AA497" s="200"/>
      <c r="AB497" s="317"/>
      <c r="AC497" s="316"/>
      <c r="AD497" s="316"/>
      <c r="AE497" s="319"/>
      <c r="AF497" s="258"/>
      <c r="AG497" s="258"/>
      <c r="AH497" s="70"/>
      <c r="AI497" s="70"/>
      <c r="AJ497" s="70"/>
      <c r="AK497" s="70"/>
      <c r="AL497" s="70"/>
      <c r="AM497" s="70"/>
      <c r="AN497" s="70"/>
    </row>
    <row r="498" spans="1:40" s="71" customFormat="1" ht="23.25" customHeight="1" thickBot="1">
      <c r="A498" s="103">
        <v>72</v>
      </c>
      <c r="B498" s="104" t="s">
        <v>704</v>
      </c>
      <c r="C498" s="105" t="s">
        <v>705</v>
      </c>
      <c r="D498" s="97" t="str">
        <f>IF(L496="","",IF(L496="○","●","○"))</f>
        <v>○</v>
      </c>
      <c r="E498" s="98">
        <f>IF(N496="","",N496)</f>
        <v>6</v>
      </c>
      <c r="F498" s="99">
        <f>IF(M496="","",M496)</f>
        <v>2</v>
      </c>
      <c r="G498" s="99">
        <f>IF(O496="","",O496)</f>
      </c>
      <c r="H498" s="100" t="str">
        <f>IF(L497="","",IF(L497="○","●","○"))</f>
        <v>○</v>
      </c>
      <c r="I498" s="98">
        <f>IF(N497="","",N497)</f>
        <v>6</v>
      </c>
      <c r="J498" s="99">
        <f>IF(M497="","",M497)</f>
        <v>0</v>
      </c>
      <c r="K498" s="99">
        <f>IF(O497="","",O497)</f>
      </c>
      <c r="L498" s="559"/>
      <c r="M498" s="560"/>
      <c r="N498" s="560"/>
      <c r="O498" s="561"/>
      <c r="P498" s="92">
        <f>IF(D498="","",COUNTIF(D498:O498,"○"))</f>
        <v>2</v>
      </c>
      <c r="Q498" s="82">
        <f>IF(D498="","",COUNTIF(D498:O498,"●"))</f>
        <v>0</v>
      </c>
      <c r="R498" s="571">
        <f>IF(E498="","",(E498+I498)/(E498+F498+I498+J498)+P498)</f>
        <v>2.857142857142857</v>
      </c>
      <c r="S498" s="555"/>
      <c r="T498" s="570">
        <f>IF(R498="","",RANK(R498,R496:S498))</f>
        <v>1</v>
      </c>
      <c r="U498" s="570"/>
      <c r="V498" s="258"/>
      <c r="W498" s="427"/>
      <c r="X498" s="258"/>
      <c r="Y498" s="258"/>
      <c r="Z498" s="258"/>
      <c r="AA498" s="361">
        <v>3</v>
      </c>
      <c r="AB498" s="369"/>
      <c r="AC498" s="316"/>
      <c r="AD498" s="316"/>
      <c r="AE498" s="319"/>
      <c r="AF498" s="258"/>
      <c r="AG498" s="258"/>
      <c r="AH498" s="70"/>
      <c r="AI498" s="70"/>
      <c r="AJ498" s="70"/>
      <c r="AK498" s="70"/>
      <c r="AL498" s="70"/>
      <c r="AM498" s="70"/>
      <c r="AN498" s="70"/>
    </row>
    <row r="499" spans="1:40" s="71" customFormat="1" ht="23.25" customHeight="1" thickTop="1">
      <c r="A499" s="121"/>
      <c r="B499" s="538" t="s">
        <v>233</v>
      </c>
      <c r="C499" s="539"/>
      <c r="D499" s="646" t="s">
        <v>406</v>
      </c>
      <c r="E499" s="647"/>
      <c r="F499" s="647"/>
      <c r="G499" s="648"/>
      <c r="H499" s="682" t="s">
        <v>613</v>
      </c>
      <c r="I499" s="647"/>
      <c r="J499" s="647"/>
      <c r="K499" s="648"/>
      <c r="L499" s="682" t="s">
        <v>706</v>
      </c>
      <c r="M499" s="647"/>
      <c r="N499" s="647"/>
      <c r="O499" s="648"/>
      <c r="P499" s="683" t="s">
        <v>158</v>
      </c>
      <c r="Q499" s="684"/>
      <c r="R499" s="683" t="s">
        <v>159</v>
      </c>
      <c r="S499" s="684"/>
      <c r="T499" s="683" t="s">
        <v>160</v>
      </c>
      <c r="U499" s="684"/>
      <c r="V499" s="200"/>
      <c r="W499" s="427"/>
      <c r="X499" s="258"/>
      <c r="Y499" s="258"/>
      <c r="Z499" s="311"/>
      <c r="AA499" s="258">
        <v>6</v>
      </c>
      <c r="AB499" s="258"/>
      <c r="AC499" s="316"/>
      <c r="AD499" s="316"/>
      <c r="AE499" s="319"/>
      <c r="AF499" s="258"/>
      <c r="AG499" s="258"/>
      <c r="AH499" s="70"/>
      <c r="AI499" s="70"/>
      <c r="AJ499" s="70"/>
      <c r="AK499" s="70"/>
      <c r="AL499" s="70"/>
      <c r="AM499" s="70"/>
      <c r="AN499" s="70"/>
    </row>
    <row r="500" spans="1:40" s="71" customFormat="1" ht="23.25" customHeight="1" thickBot="1">
      <c r="A500" s="81">
        <v>73</v>
      </c>
      <c r="B500" s="85" t="s">
        <v>1054</v>
      </c>
      <c r="C500" s="85" t="s">
        <v>1055</v>
      </c>
      <c r="D500" s="554"/>
      <c r="E500" s="560"/>
      <c r="F500" s="560"/>
      <c r="G500" s="561"/>
      <c r="H500" s="86" t="str">
        <f>IF(I500="","",IF(I500&gt;J500,"○","●"))</f>
        <v>○</v>
      </c>
      <c r="I500" s="87">
        <v>6</v>
      </c>
      <c r="J500" s="88">
        <v>0</v>
      </c>
      <c r="K500" s="89"/>
      <c r="L500" s="86" t="str">
        <f>IF(M500="","",IF(M500&gt;N500,"○","●"))</f>
        <v>○</v>
      </c>
      <c r="M500" s="90">
        <v>6</v>
      </c>
      <c r="N500" s="91">
        <v>2</v>
      </c>
      <c r="O500" s="89"/>
      <c r="P500" s="92">
        <f>IF(H500="","",COUNTIF(D500:O500,"○"))</f>
        <v>2</v>
      </c>
      <c r="Q500" s="82">
        <f>IF(H500="","",COUNTIF(D500:O500,"●"))</f>
        <v>0</v>
      </c>
      <c r="R500" s="571">
        <f>IF(I500="","",(I500+M500)/(I500+J500+M500+N500)+P500)</f>
        <v>2.857142857142857</v>
      </c>
      <c r="S500" s="555"/>
      <c r="T500" s="570">
        <f>IF(R500="","",RANK(R500,R500:S502))</f>
        <v>1</v>
      </c>
      <c r="U500" s="570"/>
      <c r="V500" s="361"/>
      <c r="W500" s="461" t="s">
        <v>707</v>
      </c>
      <c r="X500" s="323"/>
      <c r="Y500" s="323"/>
      <c r="Z500" s="337"/>
      <c r="AA500" s="258"/>
      <c r="AB500" s="316"/>
      <c r="AC500" s="316"/>
      <c r="AD500" s="316"/>
      <c r="AE500" s="319"/>
      <c r="AF500" s="258"/>
      <c r="AG500" s="258"/>
      <c r="AH500" s="70"/>
      <c r="AI500" s="70"/>
      <c r="AJ500" s="70"/>
      <c r="AK500" s="70"/>
      <c r="AL500" s="70"/>
      <c r="AM500" s="70"/>
      <c r="AN500" s="70"/>
    </row>
    <row r="501" spans="1:40" s="71" customFormat="1" ht="23.25" customHeight="1" thickTop="1">
      <c r="A501" s="81">
        <v>74</v>
      </c>
      <c r="B501" s="85" t="s">
        <v>708</v>
      </c>
      <c r="C501" s="85" t="s">
        <v>296</v>
      </c>
      <c r="D501" s="97" t="str">
        <f>IF(H500="","",IF(H500="○","●","○"))</f>
        <v>●</v>
      </c>
      <c r="E501" s="98">
        <f>IF(J500="","",J500)</f>
        <v>0</v>
      </c>
      <c r="F501" s="99">
        <f>IF(I500="","",I500)</f>
        <v>6</v>
      </c>
      <c r="G501" s="99">
        <f>IF(K500="","",K500)</f>
      </c>
      <c r="H501" s="559"/>
      <c r="I501" s="560"/>
      <c r="J501" s="560"/>
      <c r="K501" s="561"/>
      <c r="L501" s="100" t="str">
        <f>IF(M501="","",IF(M501&gt;N501,"○","●"))</f>
        <v>●</v>
      </c>
      <c r="M501" s="87">
        <v>1</v>
      </c>
      <c r="N501" s="88">
        <v>6</v>
      </c>
      <c r="O501" s="101"/>
      <c r="P501" s="92">
        <f>IF(D501="","",COUNTIF(D501:O501,"○"))</f>
        <v>0</v>
      </c>
      <c r="Q501" s="82">
        <f>IF(D501="","",COUNTIF(D501:O501,"●"))</f>
        <v>2</v>
      </c>
      <c r="R501" s="571">
        <f>IF(E501="","",(E501+M501)/(E501+F501+M501+N501)+P501)</f>
        <v>0.07692307692307693</v>
      </c>
      <c r="S501" s="555"/>
      <c r="T501" s="570">
        <f>IF(R501="","",RANK(R501,R500:S502))</f>
        <v>3</v>
      </c>
      <c r="U501" s="570"/>
      <c r="V501" s="70"/>
      <c r="W501" s="427"/>
      <c r="X501" s="70"/>
      <c r="Y501" s="70"/>
      <c r="Z501" s="70"/>
      <c r="AA501" s="70"/>
      <c r="AB501" s="67"/>
      <c r="AC501" s="67"/>
      <c r="AD501" s="67"/>
      <c r="AE501" s="137"/>
      <c r="AF501" s="70"/>
      <c r="AG501" s="70"/>
      <c r="AH501" s="70"/>
      <c r="AI501" s="70"/>
      <c r="AJ501" s="70"/>
      <c r="AK501" s="70"/>
      <c r="AL501" s="70"/>
      <c r="AM501" s="70"/>
      <c r="AN501" s="70"/>
    </row>
    <row r="502" spans="1:40" s="71" customFormat="1" ht="23.25" customHeight="1" thickBot="1">
      <c r="A502" s="103">
        <v>75</v>
      </c>
      <c r="B502" s="104" t="s">
        <v>709</v>
      </c>
      <c r="C502" s="105" t="s">
        <v>459</v>
      </c>
      <c r="D502" s="97" t="str">
        <f>IF(L500="","",IF(L500="○","●","○"))</f>
        <v>●</v>
      </c>
      <c r="E502" s="98">
        <f>IF(N500="","",N500)</f>
        <v>2</v>
      </c>
      <c r="F502" s="99">
        <f>IF(M500="","",M500)</f>
        <v>6</v>
      </c>
      <c r="G502" s="99">
        <f>IF(O500="","",O500)</f>
      </c>
      <c r="H502" s="100" t="str">
        <f>IF(L501="","",IF(L501="○","●","○"))</f>
        <v>○</v>
      </c>
      <c r="I502" s="98">
        <f>IF(N501="","",N501)</f>
        <v>6</v>
      </c>
      <c r="J502" s="99">
        <f>IF(M501="","",M501)</f>
        <v>1</v>
      </c>
      <c r="K502" s="99">
        <f>IF(O501="","",O501)</f>
      </c>
      <c r="L502" s="559"/>
      <c r="M502" s="560"/>
      <c r="N502" s="560"/>
      <c r="O502" s="561"/>
      <c r="P502" s="92">
        <f>IF(D502="","",COUNTIF(D502:O502,"○"))</f>
        <v>1</v>
      </c>
      <c r="Q502" s="82">
        <f>IF(D502="","",COUNTIF(D502:O502,"●"))</f>
        <v>1</v>
      </c>
      <c r="R502" s="571">
        <f>IF(E502="","",(E502+I502)/(E502+F502+I502+J502)+P502)</f>
        <v>1.5333333333333332</v>
      </c>
      <c r="S502" s="555"/>
      <c r="T502" s="570">
        <f>IF(R502="","",RANK(R502,R500:S502))</f>
        <v>2</v>
      </c>
      <c r="U502" s="570"/>
      <c r="V502" s="70"/>
      <c r="W502" s="427"/>
      <c r="X502" s="70"/>
      <c r="Y502" s="70"/>
      <c r="Z502" s="70"/>
      <c r="AA502" s="70"/>
      <c r="AB502" s="67"/>
      <c r="AC502" s="67"/>
      <c r="AD502" s="67"/>
      <c r="AE502" s="137"/>
      <c r="AF502" s="70"/>
      <c r="AG502" s="70"/>
      <c r="AH502" s="70"/>
      <c r="AI502" s="70"/>
      <c r="AJ502" s="70"/>
      <c r="AK502" s="70"/>
      <c r="AL502" s="70"/>
      <c r="AM502" s="70"/>
      <c r="AN502" s="70"/>
    </row>
    <row r="503" spans="1:40" s="71" customFormat="1" ht="15.75" customHeight="1" thickTop="1">
      <c r="A503" s="66"/>
      <c r="B503" s="80"/>
      <c r="C503" s="80"/>
      <c r="D503" s="184"/>
      <c r="E503" s="185"/>
      <c r="F503" s="186"/>
      <c r="G503" s="186"/>
      <c r="H503" s="184"/>
      <c r="I503" s="185"/>
      <c r="J503" s="186"/>
      <c r="K503" s="186"/>
      <c r="L503" s="187"/>
      <c r="M503" s="187"/>
      <c r="N503" s="187"/>
      <c r="O503" s="187"/>
      <c r="P503" s="188"/>
      <c r="Q503" s="188"/>
      <c r="R503" s="189"/>
      <c r="S503" s="189"/>
      <c r="T503" s="188"/>
      <c r="U503" s="188"/>
      <c r="V503" s="70"/>
      <c r="W503" s="427"/>
      <c r="X503" s="70"/>
      <c r="Y503" s="70"/>
      <c r="Z503" s="70"/>
      <c r="AA503" s="70"/>
      <c r="AB503" s="67"/>
      <c r="AC503" s="67"/>
      <c r="AD503" s="67"/>
      <c r="AE503" s="137"/>
      <c r="AF503" s="70"/>
      <c r="AG503" s="70"/>
      <c r="AH503" s="70"/>
      <c r="AI503" s="70"/>
      <c r="AJ503" s="70"/>
      <c r="AK503" s="70"/>
      <c r="AL503" s="70"/>
      <c r="AM503" s="70"/>
      <c r="AN503" s="70"/>
    </row>
    <row r="504" spans="1:40" s="71" customFormat="1" ht="13.5" customHeight="1">
      <c r="A504" s="67" t="s">
        <v>221</v>
      </c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9"/>
      <c r="W504" s="444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70"/>
      <c r="AJ504" s="70"/>
      <c r="AK504" s="70"/>
      <c r="AL504" s="70"/>
      <c r="AM504" s="70"/>
      <c r="AN504" s="70"/>
    </row>
    <row r="505" spans="1:40" s="196" customFormat="1" ht="27" customHeight="1">
      <c r="A505" s="72" t="s">
        <v>234</v>
      </c>
      <c r="B505" s="73"/>
      <c r="C505" s="73"/>
      <c r="D505" s="73"/>
      <c r="E505" s="73"/>
      <c r="F505" s="73"/>
      <c r="G505" s="194"/>
      <c r="H505" s="194"/>
      <c r="I505" s="194"/>
      <c r="J505" s="73"/>
      <c r="K505" s="73"/>
      <c r="L505" s="73"/>
      <c r="M505" s="73"/>
      <c r="N505" s="74">
        <v>3</v>
      </c>
      <c r="O505" s="75"/>
      <c r="P505" s="76"/>
      <c r="Q505" s="76"/>
      <c r="R505" s="76"/>
      <c r="S505" s="76"/>
      <c r="T505" s="195"/>
      <c r="U505" s="195"/>
      <c r="V505" s="77"/>
      <c r="W505" s="445"/>
      <c r="X505" s="77"/>
      <c r="Y505" s="77"/>
      <c r="Z505" s="77"/>
      <c r="AA505" s="77"/>
      <c r="AB505" s="77"/>
      <c r="AC505" s="77"/>
      <c r="AD505" s="78"/>
      <c r="AE505" s="77"/>
      <c r="AF505" s="77"/>
      <c r="AG505" s="77"/>
      <c r="AH505" s="77"/>
      <c r="AI505" s="77"/>
      <c r="AJ505" s="77"/>
      <c r="AK505" s="77"/>
      <c r="AL505" s="77"/>
      <c r="AM505" s="77"/>
      <c r="AN505" s="79"/>
    </row>
    <row r="506" spans="1:30" s="196" customFormat="1" ht="20.25" customHeight="1">
      <c r="A506" s="212"/>
      <c r="B506" s="233"/>
      <c r="C506" s="204"/>
      <c r="D506" s="212"/>
      <c r="E506" s="212"/>
      <c r="F506" s="212"/>
      <c r="G506" s="212"/>
      <c r="H506" s="212"/>
      <c r="I506" s="212"/>
      <c r="J506" s="212"/>
      <c r="K506" s="212"/>
      <c r="L506" s="212"/>
      <c r="M506" s="212"/>
      <c r="N506" s="212"/>
      <c r="O506" s="99"/>
      <c r="P506" s="99"/>
      <c r="Q506" s="99"/>
      <c r="R506" s="214"/>
      <c r="S506" s="214"/>
      <c r="T506" s="215"/>
      <c r="U506" s="215"/>
      <c r="W506" s="463"/>
      <c r="X506" s="186"/>
      <c r="Y506" s="186"/>
      <c r="AA506" s="186"/>
      <c r="AB506" s="186"/>
      <c r="AC506" s="186"/>
      <c r="AD506" s="186"/>
    </row>
    <row r="507" spans="1:33" s="193" customFormat="1" ht="20.25" customHeight="1">
      <c r="A507" s="81"/>
      <c r="B507" s="538" t="s">
        <v>194</v>
      </c>
      <c r="C507" s="539"/>
      <c r="D507" s="615" t="s">
        <v>406</v>
      </c>
      <c r="E507" s="616"/>
      <c r="F507" s="616" t="s">
        <v>600</v>
      </c>
      <c r="G507" s="616"/>
      <c r="H507" s="617" t="s">
        <v>693</v>
      </c>
      <c r="I507" s="616"/>
      <c r="J507" s="616" t="s">
        <v>645</v>
      </c>
      <c r="K507" s="618"/>
      <c r="L507" s="616" t="s">
        <v>293</v>
      </c>
      <c r="M507" s="616"/>
      <c r="N507" s="616" t="s">
        <v>633</v>
      </c>
      <c r="O507" s="616"/>
      <c r="P507" s="628" t="s">
        <v>158</v>
      </c>
      <c r="Q507" s="628"/>
      <c r="R507" s="617" t="s">
        <v>159</v>
      </c>
      <c r="S507" s="618"/>
      <c r="T507" s="628" t="s">
        <v>160</v>
      </c>
      <c r="U507" s="628"/>
      <c r="W507" s="463"/>
      <c r="X507" s="188"/>
      <c r="Y507" s="188"/>
      <c r="Z507" s="196"/>
      <c r="AA507" s="186"/>
      <c r="AB507" s="186"/>
      <c r="AC507" s="186"/>
      <c r="AD507" s="186"/>
      <c r="AE507" s="196"/>
      <c r="AF507" s="188"/>
      <c r="AG507" s="188"/>
    </row>
    <row r="508" spans="1:33" s="196" customFormat="1" ht="20.25" customHeight="1">
      <c r="A508" s="626">
        <v>1</v>
      </c>
      <c r="B508" s="198" t="s">
        <v>707</v>
      </c>
      <c r="C508" s="199" t="s">
        <v>686</v>
      </c>
      <c r="D508" s="613"/>
      <c r="E508" s="600"/>
      <c r="F508" s="600"/>
      <c r="G508" s="601"/>
      <c r="H508" s="552" t="str">
        <f>IF(I508="","",IF(I508&gt;J508,"○","●"))</f>
        <v>○</v>
      </c>
      <c r="I508" s="544">
        <v>6</v>
      </c>
      <c r="J508" s="544">
        <v>0</v>
      </c>
      <c r="K508" s="546"/>
      <c r="L508" s="552" t="str">
        <f>IF(M508="","",IF(M508&gt;N508,"○","●"))</f>
        <v>○</v>
      </c>
      <c r="M508" s="544">
        <v>6</v>
      </c>
      <c r="N508" s="544">
        <v>0</v>
      </c>
      <c r="O508" s="546"/>
      <c r="P508" s="552">
        <f>IF(H508="","",COUNTIF(D508:O509,"○"))</f>
        <v>2</v>
      </c>
      <c r="Q508" s="546">
        <f>IF(H508="","",COUNTIF(D508:O509,"●"))</f>
        <v>0</v>
      </c>
      <c r="R508" s="540">
        <f>IF(I508="","",(I508+M508)/(I508+J508+M508+N508)+P508)</f>
        <v>3</v>
      </c>
      <c r="S508" s="636"/>
      <c r="T508" s="629">
        <f>IF(R508="","",RANK(R508,R508:S513))</f>
        <v>1</v>
      </c>
      <c r="U508" s="630"/>
      <c r="W508" s="167" t="s">
        <v>707</v>
      </c>
      <c r="X508" s="188"/>
      <c r="Y508" s="188"/>
      <c r="AA508" s="186"/>
      <c r="AB508" s="186"/>
      <c r="AC508" s="186"/>
      <c r="AD508" s="186"/>
      <c r="AF508" s="186"/>
      <c r="AG508" s="186"/>
    </row>
    <row r="509" spans="1:33" s="196" customFormat="1" ht="20.25" customHeight="1" thickBot="1">
      <c r="A509" s="627"/>
      <c r="B509" s="201" t="s">
        <v>602</v>
      </c>
      <c r="C509" s="202" t="s">
        <v>686</v>
      </c>
      <c r="D509" s="614"/>
      <c r="E509" s="603"/>
      <c r="F509" s="603"/>
      <c r="G509" s="604"/>
      <c r="H509" s="553"/>
      <c r="I509" s="598"/>
      <c r="J509" s="598"/>
      <c r="K509" s="549"/>
      <c r="L509" s="553"/>
      <c r="M509" s="598"/>
      <c r="N509" s="598"/>
      <c r="O509" s="549"/>
      <c r="P509" s="553"/>
      <c r="Q509" s="549"/>
      <c r="R509" s="550"/>
      <c r="S509" s="637"/>
      <c r="T509" s="631"/>
      <c r="U509" s="632"/>
      <c r="W509" s="167" t="s">
        <v>602</v>
      </c>
      <c r="X509" s="186"/>
      <c r="Y509" s="186"/>
      <c r="Z509" s="186"/>
      <c r="AA509" s="186"/>
      <c r="AB509" s="186"/>
      <c r="AC509" s="186"/>
      <c r="AD509" s="186"/>
      <c r="AF509" s="186"/>
      <c r="AG509" s="186"/>
    </row>
    <row r="510" spans="1:33" s="196" customFormat="1" ht="20.25" customHeight="1" thickTop="1">
      <c r="A510" s="623">
        <v>2</v>
      </c>
      <c r="B510" s="198" t="s">
        <v>696</v>
      </c>
      <c r="C510" s="199" t="s">
        <v>591</v>
      </c>
      <c r="D510" s="605" t="str">
        <f>IF(H508="","",IF(H508="○","●","○"))</f>
        <v>●</v>
      </c>
      <c r="E510" s="544">
        <f>IF(J508="","",J508)</f>
        <v>0</v>
      </c>
      <c r="F510" s="544">
        <f>IF(I508="","",I508)</f>
        <v>6</v>
      </c>
      <c r="G510" s="546">
        <f>IF(K508="","",K508)</f>
      </c>
      <c r="H510" s="599"/>
      <c r="I510" s="600"/>
      <c r="J510" s="600"/>
      <c r="K510" s="601"/>
      <c r="L510" s="552" t="str">
        <f>IF(M510="","",IF(M510&gt;N510,"○","●"))</f>
        <v>●</v>
      </c>
      <c r="M510" s="544">
        <v>0</v>
      </c>
      <c r="N510" s="544">
        <v>6</v>
      </c>
      <c r="O510" s="546"/>
      <c r="P510" s="552">
        <f>IF(D510="","",COUNTIF(D510:O511,"○"))</f>
        <v>0</v>
      </c>
      <c r="Q510" s="546">
        <f>IF(D510="","",COUNTIF(D510:O511,"●"))</f>
        <v>2</v>
      </c>
      <c r="R510" s="540">
        <f>IF(E510="","",(E510+M510)/(E510+F510+M510+N510)+P510)</f>
        <v>0</v>
      </c>
      <c r="S510" s="636"/>
      <c r="T510" s="629">
        <f>IF(R510="","",RANK(R510,R508:S513))</f>
        <v>3</v>
      </c>
      <c r="U510" s="630"/>
      <c r="V510" s="378"/>
      <c r="W510" s="468"/>
      <c r="X510" s="421"/>
      <c r="Y510" s="421"/>
      <c r="Z510" s="421"/>
      <c r="AA510" s="421"/>
      <c r="AB510" s="422"/>
      <c r="AC510" s="186"/>
      <c r="AD510" s="186"/>
      <c r="AF510" s="186"/>
      <c r="AG510" s="186"/>
    </row>
    <row r="511" spans="1:33" s="196" customFormat="1" ht="20.25" customHeight="1">
      <c r="A511" s="625"/>
      <c r="B511" s="201" t="s">
        <v>648</v>
      </c>
      <c r="C511" s="202" t="s">
        <v>591</v>
      </c>
      <c r="D511" s="606"/>
      <c r="E511" s="612"/>
      <c r="F511" s="612"/>
      <c r="G511" s="549"/>
      <c r="H511" s="602"/>
      <c r="I511" s="603"/>
      <c r="J511" s="603"/>
      <c r="K511" s="604"/>
      <c r="L511" s="553"/>
      <c r="M511" s="598"/>
      <c r="N511" s="598"/>
      <c r="O511" s="549"/>
      <c r="P511" s="553"/>
      <c r="Q511" s="549"/>
      <c r="R511" s="550"/>
      <c r="S511" s="637"/>
      <c r="T511" s="631"/>
      <c r="U511" s="632"/>
      <c r="V511" s="220"/>
      <c r="W511" s="463"/>
      <c r="X511" s="186"/>
      <c r="Y511" s="186"/>
      <c r="Z511" s="186"/>
      <c r="AA511" s="186"/>
      <c r="AB511" s="377"/>
      <c r="AC511" s="186"/>
      <c r="AD511" s="186"/>
      <c r="AF511" s="186"/>
      <c r="AG511" s="186"/>
    </row>
    <row r="512" spans="1:33" s="196" customFormat="1" ht="20.25" customHeight="1">
      <c r="A512" s="623">
        <v>3</v>
      </c>
      <c r="B512" s="198" t="s">
        <v>691</v>
      </c>
      <c r="C512" s="199" t="s">
        <v>710</v>
      </c>
      <c r="D512" s="605" t="str">
        <f>IF(L508="","",IF(L508="○","●","○"))</f>
        <v>●</v>
      </c>
      <c r="E512" s="544">
        <f>IF(N508="","",N508)</f>
        <v>0</v>
      </c>
      <c r="F512" s="544">
        <f>IF(M508="","",M508)</f>
        <v>6</v>
      </c>
      <c r="G512" s="546">
        <f>IF(O508="","",O508)</f>
      </c>
      <c r="H512" s="552" t="str">
        <f>IF(L510="","",IF(L510="○","●","○"))</f>
        <v>○</v>
      </c>
      <c r="I512" s="544">
        <f>IF(N510="","",N510)</f>
        <v>6</v>
      </c>
      <c r="J512" s="544">
        <f>IF(M510="","",M510)</f>
        <v>0</v>
      </c>
      <c r="K512" s="546">
        <f>IF(O510="","",O510)</f>
      </c>
      <c r="L512" s="599"/>
      <c r="M512" s="600"/>
      <c r="N512" s="600"/>
      <c r="O512" s="601"/>
      <c r="P512" s="552">
        <f>IF(D512="","",COUNTIF(D512:O513,"○"))</f>
        <v>1</v>
      </c>
      <c r="Q512" s="546">
        <f>IF(D512="","",COUNTIF(D512:O513,"●"))</f>
        <v>1</v>
      </c>
      <c r="R512" s="540">
        <f>IF(E512="","",(E512+I512)/(E512+F512+I512+J512)+P512)</f>
        <v>1.5</v>
      </c>
      <c r="S512" s="636"/>
      <c r="T512" s="629">
        <f>IF(R512="","",RANK(R512,R508:S513))</f>
        <v>2</v>
      </c>
      <c r="U512" s="630"/>
      <c r="V512" s="220"/>
      <c r="W512" s="463"/>
      <c r="X512" s="186"/>
      <c r="Y512" s="186"/>
      <c r="Z512" s="186"/>
      <c r="AA512" s="186"/>
      <c r="AB512" s="377"/>
      <c r="AC512" s="186"/>
      <c r="AD512" s="186"/>
      <c r="AF512" s="186"/>
      <c r="AG512" s="186"/>
    </row>
    <row r="513" spans="1:33" s="196" customFormat="1" ht="20.25" customHeight="1" thickBot="1">
      <c r="A513" s="624"/>
      <c r="B513" s="143" t="s">
        <v>636</v>
      </c>
      <c r="C513" s="144" t="s">
        <v>637</v>
      </c>
      <c r="D513" s="611"/>
      <c r="E513" s="545"/>
      <c r="F513" s="545"/>
      <c r="G513" s="547"/>
      <c r="H513" s="548"/>
      <c r="I513" s="545"/>
      <c r="J513" s="545"/>
      <c r="K513" s="547"/>
      <c r="L513" s="619"/>
      <c r="M513" s="620"/>
      <c r="N513" s="620"/>
      <c r="O513" s="621"/>
      <c r="P513" s="548"/>
      <c r="Q513" s="547"/>
      <c r="R513" s="542"/>
      <c r="S513" s="638"/>
      <c r="T513" s="634"/>
      <c r="U513" s="635"/>
      <c r="V513" s="220"/>
      <c r="W513" s="463"/>
      <c r="X513" s="186"/>
      <c r="Y513" s="186"/>
      <c r="Z513" s="186"/>
      <c r="AA513" s="186"/>
      <c r="AB513" s="377"/>
      <c r="AC513" s="423">
        <v>6</v>
      </c>
      <c r="AD513" s="373"/>
      <c r="AF513" s="186"/>
      <c r="AG513" s="186"/>
    </row>
    <row r="514" spans="1:38" s="193" customFormat="1" ht="20.25" customHeight="1" thickTop="1">
      <c r="A514" s="81"/>
      <c r="B514" s="538" t="s">
        <v>195</v>
      </c>
      <c r="C514" s="539"/>
      <c r="D514" s="615" t="s">
        <v>605</v>
      </c>
      <c r="E514" s="616"/>
      <c r="F514" s="616" t="s">
        <v>565</v>
      </c>
      <c r="G514" s="616"/>
      <c r="H514" s="617" t="s">
        <v>566</v>
      </c>
      <c r="I514" s="616"/>
      <c r="J514" s="616" t="s">
        <v>711</v>
      </c>
      <c r="K514" s="618"/>
      <c r="L514" s="616" t="s">
        <v>585</v>
      </c>
      <c r="M514" s="616"/>
      <c r="N514" s="616" t="s">
        <v>692</v>
      </c>
      <c r="O514" s="616"/>
      <c r="P514" s="628" t="s">
        <v>158</v>
      </c>
      <c r="Q514" s="628"/>
      <c r="R514" s="617" t="s">
        <v>159</v>
      </c>
      <c r="S514" s="618"/>
      <c r="T514" s="628" t="s">
        <v>160</v>
      </c>
      <c r="U514" s="628"/>
      <c r="W514" s="463"/>
      <c r="X514" s="188"/>
      <c r="Y514" s="188"/>
      <c r="AA514" s="188"/>
      <c r="AB514" s="188"/>
      <c r="AC514" s="220">
        <v>1</v>
      </c>
      <c r="AD514" s="188"/>
      <c r="AE514" s="220"/>
      <c r="AF514" s="188"/>
      <c r="AG514" s="186"/>
      <c r="AH514" s="196"/>
      <c r="AI514" s="196"/>
      <c r="AJ514" s="196"/>
      <c r="AK514" s="196"/>
      <c r="AL514" s="196"/>
    </row>
    <row r="515" spans="1:33" s="196" customFormat="1" ht="20.25" customHeight="1">
      <c r="A515" s="626">
        <v>4</v>
      </c>
      <c r="B515" s="198" t="s">
        <v>608</v>
      </c>
      <c r="C515" s="199" t="s">
        <v>712</v>
      </c>
      <c r="D515" s="613"/>
      <c r="E515" s="600"/>
      <c r="F515" s="600"/>
      <c r="G515" s="601"/>
      <c r="H515" s="552" t="str">
        <f>IF(I515="","",IF(I515&gt;J515,"○","●"))</f>
        <v>○</v>
      </c>
      <c r="I515" s="544">
        <v>6</v>
      </c>
      <c r="J515" s="544">
        <v>0</v>
      </c>
      <c r="K515" s="546"/>
      <c r="L515" s="552" t="str">
        <f>IF(M515="","",IF(M515&gt;N515,"○","●"))</f>
        <v>●</v>
      </c>
      <c r="M515" s="544">
        <v>4</v>
      </c>
      <c r="N515" s="544">
        <v>6</v>
      </c>
      <c r="O515" s="546"/>
      <c r="P515" s="552">
        <f>IF(H515="","",COUNTIF(D515:O516,"○"))</f>
        <v>1</v>
      </c>
      <c r="Q515" s="546">
        <f>IF(H515="","",COUNTIF(D515:O516,"●"))</f>
        <v>1</v>
      </c>
      <c r="R515" s="540">
        <f>IF(I515="","",(I515+M515)/(I515+J515+M515+N515)+P515)</f>
        <v>1.625</v>
      </c>
      <c r="S515" s="636"/>
      <c r="T515" s="629">
        <f>IF(R515="","",RANK(R515,R515:S520))</f>
        <v>2</v>
      </c>
      <c r="U515" s="630"/>
      <c r="V515" s="193"/>
      <c r="W515" s="463" t="s">
        <v>587</v>
      </c>
      <c r="X515" s="188"/>
      <c r="Y515" s="188"/>
      <c r="Z515" s="193"/>
      <c r="AA515" s="188"/>
      <c r="AB515" s="188"/>
      <c r="AC515" s="220"/>
      <c r="AD515" s="188"/>
      <c r="AE515" s="234"/>
      <c r="AF515" s="186"/>
      <c r="AG515" s="186"/>
    </row>
    <row r="516" spans="1:33" s="196" customFormat="1" ht="20.25" customHeight="1">
      <c r="A516" s="627"/>
      <c r="B516" s="201" t="s">
        <v>568</v>
      </c>
      <c r="C516" s="202" t="s">
        <v>713</v>
      </c>
      <c r="D516" s="614"/>
      <c r="E516" s="603"/>
      <c r="F516" s="603"/>
      <c r="G516" s="604"/>
      <c r="H516" s="553"/>
      <c r="I516" s="598"/>
      <c r="J516" s="598"/>
      <c r="K516" s="549"/>
      <c r="L516" s="553"/>
      <c r="M516" s="598"/>
      <c r="N516" s="598"/>
      <c r="O516" s="549"/>
      <c r="P516" s="553"/>
      <c r="Q516" s="549"/>
      <c r="R516" s="550"/>
      <c r="S516" s="637"/>
      <c r="T516" s="631"/>
      <c r="U516" s="632"/>
      <c r="V516" s="193"/>
      <c r="W516" s="463" t="s">
        <v>695</v>
      </c>
      <c r="Z516" s="188"/>
      <c r="AA516" s="188"/>
      <c r="AB516" s="188"/>
      <c r="AC516" s="220"/>
      <c r="AD516" s="188"/>
      <c r="AE516" s="234"/>
      <c r="AF516" s="186"/>
      <c r="AG516" s="186"/>
    </row>
    <row r="517" spans="1:33" s="196" customFormat="1" ht="20.25" customHeight="1">
      <c r="A517" s="623">
        <v>5</v>
      </c>
      <c r="B517" s="198" t="s">
        <v>569</v>
      </c>
      <c r="C517" s="199" t="s">
        <v>276</v>
      </c>
      <c r="D517" s="605" t="str">
        <f>IF(H515="","",IF(H515="○","●","○"))</f>
        <v>●</v>
      </c>
      <c r="E517" s="544">
        <f>IF(J515="","",J515)</f>
        <v>0</v>
      </c>
      <c r="F517" s="544">
        <f>IF(I515="","",I515)</f>
        <v>6</v>
      </c>
      <c r="G517" s="546">
        <f>IF(K515="","",K515)</f>
      </c>
      <c r="H517" s="599"/>
      <c r="I517" s="600"/>
      <c r="J517" s="600"/>
      <c r="K517" s="601"/>
      <c r="L517" s="552" t="str">
        <f>IF(M517="","",IF(M517&gt;N517,"○","●"))</f>
        <v>●</v>
      </c>
      <c r="M517" s="544">
        <v>0</v>
      </c>
      <c r="N517" s="544">
        <v>6</v>
      </c>
      <c r="O517" s="546"/>
      <c r="P517" s="552">
        <f>IF(D517="","",COUNTIF(D517:O518,"○"))</f>
        <v>0</v>
      </c>
      <c r="Q517" s="546">
        <f>IF(D517="","",COUNTIF(D517:O518,"●"))</f>
        <v>2</v>
      </c>
      <c r="R517" s="540">
        <f>IF(E517="","",(E517+M517)/(E517+F517+M517+N517)+P517)</f>
        <v>0</v>
      </c>
      <c r="S517" s="636"/>
      <c r="T517" s="629">
        <f>IF(R517="","",RANK(R517,R515:S520))</f>
        <v>3</v>
      </c>
      <c r="U517" s="630"/>
      <c r="V517" s="134"/>
      <c r="W517" s="469"/>
      <c r="X517" s="235"/>
      <c r="Y517" s="235"/>
      <c r="Z517" s="135"/>
      <c r="AA517" s="188"/>
      <c r="AB517" s="188"/>
      <c r="AC517" s="220"/>
      <c r="AD517" s="188"/>
      <c r="AE517" s="234"/>
      <c r="AF517" s="186"/>
      <c r="AG517" s="186"/>
    </row>
    <row r="518" spans="1:33" s="196" customFormat="1" ht="20.25" customHeight="1">
      <c r="A518" s="625"/>
      <c r="B518" s="201" t="s">
        <v>714</v>
      </c>
      <c r="C518" s="202" t="s">
        <v>276</v>
      </c>
      <c r="D518" s="606"/>
      <c r="E518" s="612"/>
      <c r="F518" s="612"/>
      <c r="G518" s="549"/>
      <c r="H518" s="602"/>
      <c r="I518" s="603"/>
      <c r="J518" s="603"/>
      <c r="K518" s="604"/>
      <c r="L518" s="553"/>
      <c r="M518" s="598"/>
      <c r="N518" s="598"/>
      <c r="O518" s="549"/>
      <c r="P518" s="553"/>
      <c r="Q518" s="549"/>
      <c r="R518" s="550"/>
      <c r="S518" s="637"/>
      <c r="T518" s="631"/>
      <c r="U518" s="632"/>
      <c r="V518" s="220"/>
      <c r="W518" s="463"/>
      <c r="X518" s="186"/>
      <c r="Y518" s="186"/>
      <c r="Z518" s="206"/>
      <c r="AA518" s="188"/>
      <c r="AB518" s="188"/>
      <c r="AC518" s="220"/>
      <c r="AD518" s="188"/>
      <c r="AE518" s="234"/>
      <c r="AF518" s="186"/>
      <c r="AG518" s="186"/>
    </row>
    <row r="519" spans="1:33" s="196" customFormat="1" ht="20.25" customHeight="1">
      <c r="A519" s="623">
        <v>6</v>
      </c>
      <c r="B519" s="198" t="s">
        <v>587</v>
      </c>
      <c r="C519" s="199" t="s">
        <v>588</v>
      </c>
      <c r="D519" s="605" t="str">
        <f>IF(L515="","",IF(L515="○","●","○"))</f>
        <v>○</v>
      </c>
      <c r="E519" s="544">
        <f>IF(N515="","",N515)</f>
        <v>6</v>
      </c>
      <c r="F519" s="544">
        <f>IF(M515="","",M515)</f>
        <v>4</v>
      </c>
      <c r="G519" s="546">
        <f>IF(O515="","",O515)</f>
      </c>
      <c r="H519" s="552" t="str">
        <f>IF(L517="","",IF(L517="○","●","○"))</f>
        <v>○</v>
      </c>
      <c r="I519" s="544">
        <f>IF(N517="","",N517)</f>
        <v>6</v>
      </c>
      <c r="J519" s="544">
        <f>IF(M517="","",M517)</f>
        <v>0</v>
      </c>
      <c r="K519" s="546">
        <f>IF(O517="","",O517)</f>
      </c>
      <c r="L519" s="599"/>
      <c r="M519" s="600"/>
      <c r="N519" s="600"/>
      <c r="O519" s="601"/>
      <c r="P519" s="552">
        <f>IF(D519="","",COUNTIF(D519:O520,"○"))</f>
        <v>2</v>
      </c>
      <c r="Q519" s="546">
        <f>IF(D519="","",COUNTIF(D519:O520,"●"))</f>
        <v>0</v>
      </c>
      <c r="R519" s="540">
        <f>IF(E519="","",(E519+I519)/(E519+F519+I519+J519)+P519)</f>
        <v>2.75</v>
      </c>
      <c r="S519" s="636"/>
      <c r="T519" s="629">
        <f>IF(R519="","",RANK(R519,R515:S520))</f>
        <v>1</v>
      </c>
      <c r="U519" s="630"/>
      <c r="V519" s="220"/>
      <c r="W519" s="463"/>
      <c r="X519" s="186"/>
      <c r="Y519" s="186"/>
      <c r="Z519" s="206"/>
      <c r="AA519" s="188"/>
      <c r="AB519" s="188"/>
      <c r="AC519" s="220"/>
      <c r="AD519" s="188"/>
      <c r="AE519" s="234"/>
      <c r="AF519" s="186"/>
      <c r="AG519" s="186"/>
    </row>
    <row r="520" spans="1:33" s="196" customFormat="1" ht="20.25" customHeight="1" thickBot="1">
      <c r="A520" s="624"/>
      <c r="B520" s="143" t="s">
        <v>695</v>
      </c>
      <c r="C520" s="144" t="s">
        <v>588</v>
      </c>
      <c r="D520" s="611"/>
      <c r="E520" s="545"/>
      <c r="F520" s="545"/>
      <c r="G520" s="547"/>
      <c r="H520" s="548"/>
      <c r="I520" s="545"/>
      <c r="J520" s="545"/>
      <c r="K520" s="547"/>
      <c r="L520" s="619"/>
      <c r="M520" s="620"/>
      <c r="N520" s="620"/>
      <c r="O520" s="621"/>
      <c r="P520" s="548"/>
      <c r="Q520" s="547"/>
      <c r="R520" s="542"/>
      <c r="S520" s="638"/>
      <c r="T520" s="634"/>
      <c r="U520" s="635"/>
      <c r="V520" s="220"/>
      <c r="W520" s="463"/>
      <c r="X520" s="186"/>
      <c r="Y520" s="186"/>
      <c r="Z520" s="206"/>
      <c r="AA520" s="220">
        <v>3</v>
      </c>
      <c r="AB520" s="206"/>
      <c r="AC520" s="220"/>
      <c r="AD520" s="188"/>
      <c r="AE520" s="234"/>
      <c r="AF520" s="186"/>
      <c r="AG520" s="186"/>
    </row>
    <row r="521" spans="1:33" s="193" customFormat="1" ht="20.25" customHeight="1" thickTop="1">
      <c r="A521" s="121"/>
      <c r="B521" s="538" t="s">
        <v>196</v>
      </c>
      <c r="C521" s="539"/>
      <c r="D521" s="641" t="s">
        <v>715</v>
      </c>
      <c r="E521" s="640"/>
      <c r="F521" s="640" t="s">
        <v>308</v>
      </c>
      <c r="G521" s="640"/>
      <c r="H521" s="631" t="s">
        <v>551</v>
      </c>
      <c r="I521" s="640"/>
      <c r="J521" s="640" t="s">
        <v>700</v>
      </c>
      <c r="K521" s="632"/>
      <c r="L521" s="640" t="s">
        <v>345</v>
      </c>
      <c r="M521" s="640"/>
      <c r="N521" s="640" t="s">
        <v>670</v>
      </c>
      <c r="O521" s="640"/>
      <c r="P521" s="639" t="s">
        <v>158</v>
      </c>
      <c r="Q521" s="639"/>
      <c r="R521" s="631" t="s">
        <v>159</v>
      </c>
      <c r="S521" s="632"/>
      <c r="T521" s="639" t="s">
        <v>160</v>
      </c>
      <c r="U521" s="639"/>
      <c r="V521" s="220"/>
      <c r="W521" s="463"/>
      <c r="X521" s="188"/>
      <c r="Y521" s="188"/>
      <c r="Z521" s="370"/>
      <c r="AA521" s="375">
        <v>6</v>
      </c>
      <c r="AB521" s="376"/>
      <c r="AC521" s="188"/>
      <c r="AD521" s="188"/>
      <c r="AE521" s="220"/>
      <c r="AF521" s="188"/>
      <c r="AG521" s="188"/>
    </row>
    <row r="522" spans="1:33" s="196" customFormat="1" ht="20.25" customHeight="1">
      <c r="A522" s="607">
        <v>7</v>
      </c>
      <c r="B522" s="198" t="s">
        <v>1116</v>
      </c>
      <c r="C522" s="199" t="s">
        <v>1117</v>
      </c>
      <c r="D522" s="613"/>
      <c r="E522" s="600"/>
      <c r="F522" s="600"/>
      <c r="G522" s="601"/>
      <c r="H522" s="552" t="str">
        <f>IF(I522="","",IF(I522&gt;J522,"○","●"))</f>
        <v>○</v>
      </c>
      <c r="I522" s="544">
        <v>6</v>
      </c>
      <c r="J522" s="544">
        <v>0</v>
      </c>
      <c r="K522" s="546"/>
      <c r="L522" s="552" t="str">
        <f>IF(M522="","",IF(M522&gt;N522,"○","●"))</f>
        <v>○</v>
      </c>
      <c r="M522" s="544">
        <v>6</v>
      </c>
      <c r="N522" s="544">
        <v>2</v>
      </c>
      <c r="O522" s="546"/>
      <c r="P522" s="552">
        <f>IF(H522="","",COUNTIF(D522:O523,"○"))</f>
        <v>2</v>
      </c>
      <c r="Q522" s="546">
        <f>IF(H522="","",COUNTIF(D522:O523,"●"))</f>
        <v>0</v>
      </c>
      <c r="R522" s="540">
        <f>IF(I522="","",(I522+M522)/(I522+J522+M522+N522)+P522)</f>
        <v>2.857142857142857</v>
      </c>
      <c r="S522" s="636"/>
      <c r="T522" s="629">
        <f>IF(R522="","",RANK(R522,R522:S527))</f>
        <v>1</v>
      </c>
      <c r="U522" s="630"/>
      <c r="V522" s="220"/>
      <c r="W522" s="463" t="s">
        <v>1139</v>
      </c>
      <c r="X522" s="186"/>
      <c r="Y522" s="186"/>
      <c r="Z522" s="370"/>
      <c r="AA522" s="188"/>
      <c r="AB522" s="188"/>
      <c r="AC522" s="188"/>
      <c r="AD522" s="188"/>
      <c r="AE522" s="234"/>
      <c r="AF522" s="186"/>
      <c r="AG522" s="186"/>
    </row>
    <row r="523" spans="1:33" s="196" customFormat="1" ht="20.25" customHeight="1" thickBot="1">
      <c r="A523" s="608"/>
      <c r="B523" s="201" t="s">
        <v>1118</v>
      </c>
      <c r="C523" s="202" t="s">
        <v>1055</v>
      </c>
      <c r="D523" s="614"/>
      <c r="E523" s="603"/>
      <c r="F523" s="603"/>
      <c r="G523" s="604"/>
      <c r="H523" s="553"/>
      <c r="I523" s="598"/>
      <c r="J523" s="598"/>
      <c r="K523" s="549"/>
      <c r="L523" s="553"/>
      <c r="M523" s="598"/>
      <c r="N523" s="598"/>
      <c r="O523" s="549"/>
      <c r="P523" s="553"/>
      <c r="Q523" s="549"/>
      <c r="R523" s="550"/>
      <c r="S523" s="637"/>
      <c r="T523" s="631"/>
      <c r="U523" s="632"/>
      <c r="V523" s="371"/>
      <c r="W523" s="470" t="s">
        <v>690</v>
      </c>
      <c r="X523" s="373"/>
      <c r="Y523" s="373"/>
      <c r="Z523" s="374"/>
      <c r="AA523" s="188"/>
      <c r="AB523" s="188"/>
      <c r="AC523" s="188"/>
      <c r="AD523" s="188"/>
      <c r="AE523" s="234"/>
      <c r="AF523" s="186"/>
      <c r="AG523" s="186"/>
    </row>
    <row r="524" spans="1:33" s="196" customFormat="1" ht="20.25" customHeight="1" thickTop="1">
      <c r="A524" s="609">
        <v>8</v>
      </c>
      <c r="B524" s="198" t="s">
        <v>598</v>
      </c>
      <c r="C524" s="199" t="s">
        <v>393</v>
      </c>
      <c r="D524" s="605" t="str">
        <f>IF(H522="","",IF(H522="○","●","○"))</f>
        <v>●</v>
      </c>
      <c r="E524" s="544">
        <f>IF(J522="","",J522)</f>
        <v>0</v>
      </c>
      <c r="F524" s="544">
        <f>IF(I522="","",I522)</f>
        <v>6</v>
      </c>
      <c r="G524" s="546">
        <f>IF(K522="","",K522)</f>
      </c>
      <c r="H524" s="599"/>
      <c r="I524" s="600"/>
      <c r="J524" s="600"/>
      <c r="K524" s="601"/>
      <c r="L524" s="552" t="str">
        <f>IF(M524="","",IF(M524&gt;N524,"○","●"))</f>
        <v>●</v>
      </c>
      <c r="M524" s="544">
        <v>0</v>
      </c>
      <c r="N524" s="544">
        <v>6</v>
      </c>
      <c r="O524" s="546"/>
      <c r="P524" s="552">
        <f>IF(D524="","",COUNTIF(D524:O525,"○"))</f>
        <v>0</v>
      </c>
      <c r="Q524" s="546">
        <f>IF(D524="","",COUNTIF(D524:O525,"●"))</f>
        <v>2</v>
      </c>
      <c r="R524" s="540">
        <f>IF(E524="","",(E524+M524)/(E524+F524+M524+N524)+P524)</f>
        <v>0</v>
      </c>
      <c r="S524" s="636"/>
      <c r="T524" s="629">
        <f>IF(R524="","",RANK(R524,R522:S527))</f>
        <v>3</v>
      </c>
      <c r="U524" s="630"/>
      <c r="V524" s="193"/>
      <c r="W524" s="463"/>
      <c r="Z524" s="188"/>
      <c r="AA524" s="188"/>
      <c r="AB524" s="188"/>
      <c r="AC524" s="188"/>
      <c r="AD524" s="188"/>
      <c r="AE524" s="234"/>
      <c r="AF524" s="186"/>
      <c r="AG524" s="186"/>
    </row>
    <row r="525" spans="1:37" s="196" customFormat="1" ht="20.25" customHeight="1">
      <c r="A525" s="622"/>
      <c r="B525" s="201" t="s">
        <v>703</v>
      </c>
      <c r="C525" s="202" t="s">
        <v>393</v>
      </c>
      <c r="D525" s="606"/>
      <c r="E525" s="612"/>
      <c r="F525" s="612"/>
      <c r="G525" s="549"/>
      <c r="H525" s="602"/>
      <c r="I525" s="603"/>
      <c r="J525" s="603"/>
      <c r="K525" s="604"/>
      <c r="L525" s="553"/>
      <c r="M525" s="598"/>
      <c r="N525" s="598"/>
      <c r="O525" s="549"/>
      <c r="P525" s="553"/>
      <c r="Q525" s="549"/>
      <c r="R525" s="550"/>
      <c r="S525" s="637"/>
      <c r="T525" s="631"/>
      <c r="U525" s="632"/>
      <c r="V525" s="193"/>
      <c r="W525" s="463"/>
      <c r="X525" s="188"/>
      <c r="Y525" s="188"/>
      <c r="Z525" s="193"/>
      <c r="AA525" s="188"/>
      <c r="AB525" s="188"/>
      <c r="AC525" s="188"/>
      <c r="AD525" s="188"/>
      <c r="AE525" s="234"/>
      <c r="AF525" s="70"/>
      <c r="AG525" s="70"/>
      <c r="AH525" s="249"/>
      <c r="AI525" s="249"/>
      <c r="AJ525" s="249"/>
      <c r="AK525" s="249"/>
    </row>
    <row r="526" spans="1:37" s="196" customFormat="1" ht="20.25" customHeight="1">
      <c r="A526" s="609">
        <v>9</v>
      </c>
      <c r="B526" s="198" t="s">
        <v>621</v>
      </c>
      <c r="C526" s="199" t="s">
        <v>622</v>
      </c>
      <c r="D526" s="605" t="str">
        <f>IF(L522="","",IF(L522="○","●","○"))</f>
        <v>●</v>
      </c>
      <c r="E526" s="544">
        <f>IF(N522="","",N522)</f>
        <v>2</v>
      </c>
      <c r="F526" s="544">
        <f>IF(M522="","",M522)</f>
        <v>6</v>
      </c>
      <c r="G526" s="546">
        <f>IF(O522="","",O522)</f>
      </c>
      <c r="H526" s="552" t="str">
        <f>IF(L524="","",IF(L524="○","●","○"))</f>
        <v>○</v>
      </c>
      <c r="I526" s="544">
        <f>IF(N524="","",N524)</f>
        <v>6</v>
      </c>
      <c r="J526" s="544">
        <f>IF(M524="","",M524)</f>
        <v>0</v>
      </c>
      <c r="K526" s="546">
        <f>IF(O524="","",O524)</f>
      </c>
      <c r="L526" s="599"/>
      <c r="M526" s="600"/>
      <c r="N526" s="600"/>
      <c r="O526" s="601"/>
      <c r="P526" s="552">
        <f>IF(D526="","",COUNTIF(D526:O527,"○"))</f>
        <v>1</v>
      </c>
      <c r="Q526" s="546">
        <f>IF(D526="","",COUNTIF(D526:O527,"●"))</f>
        <v>1</v>
      </c>
      <c r="R526" s="540">
        <f>IF(E526="","",(E526+I526)/(E526+F526+I526+J526)+P526)</f>
        <v>1.5714285714285714</v>
      </c>
      <c r="S526" s="636"/>
      <c r="T526" s="629">
        <f>IF(R526="","",RANK(R526,R522:S527))</f>
        <v>2</v>
      </c>
      <c r="U526" s="630"/>
      <c r="V526" s="193"/>
      <c r="W526" s="463"/>
      <c r="X526" s="188"/>
      <c r="Y526" s="188"/>
      <c r="Z526" s="193"/>
      <c r="AA526" s="188"/>
      <c r="AB526" s="188"/>
      <c r="AC526" s="188"/>
      <c r="AD526" s="188"/>
      <c r="AE526" s="234"/>
      <c r="AF526" s="70"/>
      <c r="AG526" s="70"/>
      <c r="AH526" s="249"/>
      <c r="AI526" s="249"/>
      <c r="AJ526" s="249"/>
      <c r="AK526" s="249"/>
    </row>
    <row r="527" spans="1:37" s="196" customFormat="1" ht="20.25" customHeight="1" thickBot="1">
      <c r="A527" s="610"/>
      <c r="B527" s="143" t="s">
        <v>673</v>
      </c>
      <c r="C527" s="144" t="s">
        <v>622</v>
      </c>
      <c r="D527" s="611"/>
      <c r="E527" s="545"/>
      <c r="F527" s="545"/>
      <c r="G527" s="547"/>
      <c r="H527" s="548"/>
      <c r="I527" s="545"/>
      <c r="J527" s="545"/>
      <c r="K527" s="547"/>
      <c r="L527" s="619"/>
      <c r="M527" s="620"/>
      <c r="N527" s="620"/>
      <c r="O527" s="621"/>
      <c r="P527" s="548"/>
      <c r="Q527" s="547"/>
      <c r="R527" s="542"/>
      <c r="S527" s="638"/>
      <c r="T527" s="634"/>
      <c r="U527" s="635"/>
      <c r="V527" s="193"/>
      <c r="W527" s="463"/>
      <c r="X527" s="188"/>
      <c r="Y527" s="188"/>
      <c r="Z527" s="193"/>
      <c r="AA527" s="188"/>
      <c r="AB527" s="188"/>
      <c r="AC527" s="188"/>
      <c r="AD527" s="188"/>
      <c r="AE527" s="234">
        <v>2</v>
      </c>
      <c r="AF527" s="70"/>
      <c r="AG527" s="427"/>
      <c r="AH527" s="778" t="s">
        <v>943</v>
      </c>
      <c r="AI527" s="779"/>
      <c r="AJ527" s="779"/>
      <c r="AK527" s="779"/>
    </row>
    <row r="528" spans="1:37" s="193" customFormat="1" ht="20.25" customHeight="1" thickTop="1">
      <c r="A528" s="121"/>
      <c r="B528" s="538" t="s">
        <v>205</v>
      </c>
      <c r="C528" s="539"/>
      <c r="D528" s="641" t="s">
        <v>399</v>
      </c>
      <c r="E528" s="640"/>
      <c r="F528" s="640" t="s">
        <v>658</v>
      </c>
      <c r="G528" s="640"/>
      <c r="H528" s="631" t="s">
        <v>478</v>
      </c>
      <c r="I528" s="640"/>
      <c r="J528" s="640" t="s">
        <v>638</v>
      </c>
      <c r="K528" s="632"/>
      <c r="L528" s="640" t="s">
        <v>659</v>
      </c>
      <c r="M528" s="640"/>
      <c r="N528" s="640" t="s">
        <v>406</v>
      </c>
      <c r="O528" s="640"/>
      <c r="P528" s="639" t="s">
        <v>158</v>
      </c>
      <c r="Q528" s="639"/>
      <c r="R528" s="631" t="s">
        <v>159</v>
      </c>
      <c r="S528" s="632"/>
      <c r="T528" s="639" t="s">
        <v>160</v>
      </c>
      <c r="U528" s="639"/>
      <c r="W528" s="463"/>
      <c r="X528" s="188"/>
      <c r="Y528" s="188"/>
      <c r="AA528" s="188"/>
      <c r="AB528" s="188"/>
      <c r="AC528" s="188"/>
      <c r="AD528" s="188"/>
      <c r="AE528" s="375">
        <v>6</v>
      </c>
      <c r="AF528" s="328"/>
      <c r="AG528" s="428"/>
      <c r="AH528" s="778" t="s">
        <v>1050</v>
      </c>
      <c r="AI528" s="779"/>
      <c r="AJ528" s="779"/>
      <c r="AK528" s="779"/>
    </row>
    <row r="529" spans="1:37" s="196" customFormat="1" ht="20.25" customHeight="1">
      <c r="A529" s="607">
        <v>10</v>
      </c>
      <c r="B529" s="198" t="s">
        <v>716</v>
      </c>
      <c r="C529" s="199" t="s">
        <v>404</v>
      </c>
      <c r="D529" s="613"/>
      <c r="E529" s="600"/>
      <c r="F529" s="600"/>
      <c r="G529" s="601"/>
      <c r="H529" s="552" t="str">
        <f>IF(I529="","",IF(I529&gt;J529,"○","●"))</f>
        <v>○</v>
      </c>
      <c r="I529" s="544">
        <v>6</v>
      </c>
      <c r="J529" s="544">
        <v>0</v>
      </c>
      <c r="K529" s="546"/>
      <c r="L529" s="552" t="str">
        <f>IF(M529="","",IF(M529&gt;N529,"○","●"))</f>
        <v>○</v>
      </c>
      <c r="M529" s="544">
        <v>6</v>
      </c>
      <c r="N529" s="544">
        <v>0</v>
      </c>
      <c r="O529" s="546"/>
      <c r="P529" s="552">
        <f>IF(H529="","",COUNTIF(D529:O530,"○"))</f>
        <v>2</v>
      </c>
      <c r="Q529" s="546">
        <f>IF(H529="","",COUNTIF(D529:O530,"●"))</f>
        <v>0</v>
      </c>
      <c r="R529" s="540">
        <f>IF(I529="","",(I529+M529)/(I529+J529+M529+N529)+P529)</f>
        <v>3</v>
      </c>
      <c r="S529" s="636"/>
      <c r="T529" s="629">
        <f>IF(R529="","",RANK(R529,R529:S534))</f>
        <v>1</v>
      </c>
      <c r="U529" s="630"/>
      <c r="V529" s="193"/>
      <c r="W529" s="463" t="s">
        <v>716</v>
      </c>
      <c r="X529" s="188"/>
      <c r="Y529" s="188"/>
      <c r="Z529" s="193"/>
      <c r="AA529" s="188"/>
      <c r="AB529" s="188"/>
      <c r="AC529" s="188"/>
      <c r="AD529" s="188"/>
      <c r="AE529" s="425"/>
      <c r="AF529" s="70"/>
      <c r="AG529" s="70"/>
      <c r="AH529" s="249"/>
      <c r="AI529" s="249"/>
      <c r="AJ529" s="249"/>
      <c r="AK529" s="249"/>
    </row>
    <row r="530" spans="1:37" s="196" customFormat="1" ht="20.25" customHeight="1">
      <c r="A530" s="608"/>
      <c r="B530" s="201" t="s">
        <v>660</v>
      </c>
      <c r="C530" s="202" t="s">
        <v>661</v>
      </c>
      <c r="D530" s="614"/>
      <c r="E530" s="603"/>
      <c r="F530" s="603"/>
      <c r="G530" s="604"/>
      <c r="H530" s="553"/>
      <c r="I530" s="598"/>
      <c r="J530" s="598"/>
      <c r="K530" s="549"/>
      <c r="L530" s="553"/>
      <c r="M530" s="598"/>
      <c r="N530" s="598"/>
      <c r="O530" s="549"/>
      <c r="P530" s="553"/>
      <c r="Q530" s="549"/>
      <c r="R530" s="550"/>
      <c r="S530" s="637"/>
      <c r="T530" s="631"/>
      <c r="U530" s="632"/>
      <c r="V530" s="193"/>
      <c r="W530" s="463" t="s">
        <v>660</v>
      </c>
      <c r="X530" s="188"/>
      <c r="Y530" s="188"/>
      <c r="Z530" s="193"/>
      <c r="AA530" s="188"/>
      <c r="AB530" s="188"/>
      <c r="AC530" s="188"/>
      <c r="AD530" s="188"/>
      <c r="AE530" s="425"/>
      <c r="AF530" s="70"/>
      <c r="AG530" s="70"/>
      <c r="AH530" s="249"/>
      <c r="AI530" s="249"/>
      <c r="AJ530" s="249"/>
      <c r="AK530" s="249"/>
    </row>
    <row r="531" spans="1:33" s="196" customFormat="1" ht="20.25" customHeight="1">
      <c r="A531" s="609">
        <v>11</v>
      </c>
      <c r="B531" s="198" t="s">
        <v>634</v>
      </c>
      <c r="C531" s="199" t="s">
        <v>273</v>
      </c>
      <c r="D531" s="605" t="str">
        <f>IF(H529="","",IF(H529="○","●","○"))</f>
        <v>●</v>
      </c>
      <c r="E531" s="544">
        <f>IF(J529="","",J529)</f>
        <v>0</v>
      </c>
      <c r="F531" s="544">
        <f>IF(I529="","",I529)</f>
        <v>6</v>
      </c>
      <c r="G531" s="546">
        <f>IF(K529="","",K529)</f>
      </c>
      <c r="H531" s="599"/>
      <c r="I531" s="600"/>
      <c r="J531" s="600"/>
      <c r="K531" s="601"/>
      <c r="L531" s="552" t="str">
        <f>IF(M531="","",IF(M531&gt;N531,"○","●"))</f>
        <v>○</v>
      </c>
      <c r="M531" s="544">
        <v>6</v>
      </c>
      <c r="N531" s="544">
        <v>2</v>
      </c>
      <c r="O531" s="546"/>
      <c r="P531" s="552">
        <f>IF(D531="","",COUNTIF(D531:O532,"○"))</f>
        <v>1</v>
      </c>
      <c r="Q531" s="546">
        <f>IF(D531="","",COUNTIF(D531:O532,"●"))</f>
        <v>1</v>
      </c>
      <c r="R531" s="540">
        <f>IF(E531="","",(E531+M531)/(E531+F531+M531+N531)+P531)</f>
        <v>1.4285714285714286</v>
      </c>
      <c r="S531" s="636"/>
      <c r="T531" s="629">
        <f>IF(R531="","",RANK(R531,R529:S534))</f>
        <v>2</v>
      </c>
      <c r="U531" s="630"/>
      <c r="V531" s="134"/>
      <c r="W531" s="469"/>
      <c r="X531" s="136"/>
      <c r="Y531" s="136"/>
      <c r="Z531" s="135"/>
      <c r="AA531" s="188"/>
      <c r="AB531" s="188"/>
      <c r="AC531" s="188"/>
      <c r="AD531" s="188"/>
      <c r="AE531" s="425"/>
      <c r="AF531" s="186"/>
      <c r="AG531" s="186"/>
    </row>
    <row r="532" spans="1:33" s="196" customFormat="1" ht="20.25" customHeight="1">
      <c r="A532" s="622"/>
      <c r="B532" s="201" t="s">
        <v>639</v>
      </c>
      <c r="C532" s="202" t="s">
        <v>640</v>
      </c>
      <c r="D532" s="606"/>
      <c r="E532" s="612"/>
      <c r="F532" s="612"/>
      <c r="G532" s="549"/>
      <c r="H532" s="602"/>
      <c r="I532" s="603"/>
      <c r="J532" s="603"/>
      <c r="K532" s="604"/>
      <c r="L532" s="553"/>
      <c r="M532" s="598"/>
      <c r="N532" s="598"/>
      <c r="O532" s="549"/>
      <c r="P532" s="553"/>
      <c r="Q532" s="549"/>
      <c r="R532" s="550"/>
      <c r="S532" s="637"/>
      <c r="T532" s="631"/>
      <c r="U532" s="632"/>
      <c r="V532" s="220"/>
      <c r="W532" s="463"/>
      <c r="X532" s="188"/>
      <c r="Y532" s="188"/>
      <c r="Z532" s="206"/>
      <c r="AA532" s="188"/>
      <c r="AB532" s="188"/>
      <c r="AC532" s="188"/>
      <c r="AD532" s="188"/>
      <c r="AE532" s="425"/>
      <c r="AF532" s="186"/>
      <c r="AG532" s="186"/>
    </row>
    <row r="533" spans="1:33" s="196" customFormat="1" ht="20.25" customHeight="1" thickBot="1">
      <c r="A533" s="609">
        <v>12</v>
      </c>
      <c r="B533" s="198" t="s">
        <v>663</v>
      </c>
      <c r="C533" s="199" t="s">
        <v>686</v>
      </c>
      <c r="D533" s="605" t="str">
        <f>IF(L529="","",IF(L529="○","●","○"))</f>
        <v>●</v>
      </c>
      <c r="E533" s="544">
        <f>IF(N529="","",N529)</f>
        <v>0</v>
      </c>
      <c r="F533" s="544">
        <f>IF(M529="","",M529)</f>
        <v>6</v>
      </c>
      <c r="G533" s="546">
        <f>IF(O529="","",O529)</f>
      </c>
      <c r="H533" s="552" t="str">
        <f>IF(L531="","",IF(L531="○","●","○"))</f>
        <v>●</v>
      </c>
      <c r="I533" s="544">
        <f>IF(N531="","",N531)</f>
        <v>2</v>
      </c>
      <c r="J533" s="544">
        <f>IF(M531="","",M531)</f>
        <v>6</v>
      </c>
      <c r="K533" s="546">
        <f>IF(O531="","",O531)</f>
      </c>
      <c r="L533" s="599"/>
      <c r="M533" s="600"/>
      <c r="N533" s="600"/>
      <c r="O533" s="601"/>
      <c r="P533" s="552">
        <f>IF(D533="","",COUNTIF(D533:O534,"○"))</f>
        <v>0</v>
      </c>
      <c r="Q533" s="546">
        <f>IF(D533="","",COUNTIF(D533:O534,"●"))</f>
        <v>2</v>
      </c>
      <c r="R533" s="540">
        <f>IF(E533="","",(E533+I533)/(E533+F533+I533+J533)+P533)</f>
        <v>0.14285714285714285</v>
      </c>
      <c r="S533" s="636"/>
      <c r="T533" s="629">
        <f>IF(R533="","",RANK(R533,R529:S534))</f>
        <v>3</v>
      </c>
      <c r="U533" s="630"/>
      <c r="V533" s="220"/>
      <c r="W533" s="463"/>
      <c r="X533" s="186"/>
      <c r="Y533" s="186"/>
      <c r="Z533" s="206"/>
      <c r="AA533" s="220">
        <v>3</v>
      </c>
      <c r="AB533" s="188"/>
      <c r="AC533" s="188"/>
      <c r="AD533" s="188"/>
      <c r="AE533" s="425"/>
      <c r="AF533" s="186"/>
      <c r="AG533" s="186"/>
    </row>
    <row r="534" spans="1:33" s="196" customFormat="1" ht="20.25" customHeight="1" thickBot="1" thickTop="1">
      <c r="A534" s="610"/>
      <c r="B534" s="143" t="s">
        <v>685</v>
      </c>
      <c r="C534" s="144" t="s">
        <v>686</v>
      </c>
      <c r="D534" s="611"/>
      <c r="E534" s="545"/>
      <c r="F534" s="545"/>
      <c r="G534" s="547"/>
      <c r="H534" s="548"/>
      <c r="I534" s="545"/>
      <c r="J534" s="545"/>
      <c r="K534" s="547"/>
      <c r="L534" s="619"/>
      <c r="M534" s="620"/>
      <c r="N534" s="620"/>
      <c r="O534" s="621"/>
      <c r="P534" s="548"/>
      <c r="Q534" s="547"/>
      <c r="R534" s="542"/>
      <c r="S534" s="638"/>
      <c r="T534" s="634"/>
      <c r="U534" s="635"/>
      <c r="V534" s="220"/>
      <c r="W534" s="463"/>
      <c r="X534" s="188"/>
      <c r="Y534" s="188"/>
      <c r="Z534" s="370"/>
      <c r="AA534" s="375">
        <v>6</v>
      </c>
      <c r="AB534" s="376"/>
      <c r="AC534" s="424"/>
      <c r="AD534" s="188"/>
      <c r="AE534" s="425"/>
      <c r="AF534" s="186"/>
      <c r="AG534" s="186"/>
    </row>
    <row r="535" spans="1:33" s="193" customFormat="1" ht="20.25" customHeight="1" thickTop="1">
      <c r="A535" s="121"/>
      <c r="B535" s="538" t="s">
        <v>206</v>
      </c>
      <c r="C535" s="539"/>
      <c r="D535" s="641" t="s">
        <v>644</v>
      </c>
      <c r="E535" s="640"/>
      <c r="F535" s="640" t="s">
        <v>452</v>
      </c>
      <c r="G535" s="640"/>
      <c r="H535" s="631" t="s">
        <v>650</v>
      </c>
      <c r="I535" s="640"/>
      <c r="J535" s="640" t="s">
        <v>694</v>
      </c>
      <c r="K535" s="632"/>
      <c r="L535" s="640" t="s">
        <v>706</v>
      </c>
      <c r="M535" s="640"/>
      <c r="N535" s="640" t="s">
        <v>596</v>
      </c>
      <c r="O535" s="640"/>
      <c r="P535" s="639" t="s">
        <v>158</v>
      </c>
      <c r="Q535" s="639"/>
      <c r="R535" s="631" t="s">
        <v>159</v>
      </c>
      <c r="S535" s="632"/>
      <c r="T535" s="639" t="s">
        <v>160</v>
      </c>
      <c r="U535" s="639"/>
      <c r="V535" s="220"/>
      <c r="W535" s="463"/>
      <c r="X535" s="188"/>
      <c r="Y535" s="188"/>
      <c r="Z535" s="377"/>
      <c r="AA535" s="186"/>
      <c r="AB535" s="186"/>
      <c r="AC535" s="425"/>
      <c r="AD535" s="186"/>
      <c r="AE535" s="425"/>
      <c r="AF535" s="188"/>
      <c r="AG535" s="188"/>
    </row>
    <row r="536" spans="1:33" s="196" customFormat="1" ht="20.25" customHeight="1">
      <c r="A536" s="607">
        <v>13</v>
      </c>
      <c r="B536" s="198" t="s">
        <v>1064</v>
      </c>
      <c r="C536" s="199" t="s">
        <v>647</v>
      </c>
      <c r="D536" s="613"/>
      <c r="E536" s="600"/>
      <c r="F536" s="600"/>
      <c r="G536" s="601"/>
      <c r="H536" s="552" t="str">
        <f>IF(I536="","",IF(I536&gt;J536,"○","●"))</f>
        <v>○</v>
      </c>
      <c r="I536" s="544">
        <v>6</v>
      </c>
      <c r="J536" s="544">
        <v>1</v>
      </c>
      <c r="K536" s="546"/>
      <c r="L536" s="552" t="str">
        <f>IF(M536="","",IF(M536&gt;N536,"○","●"))</f>
        <v>○</v>
      </c>
      <c r="M536" s="544">
        <v>6</v>
      </c>
      <c r="N536" s="544">
        <v>0</v>
      </c>
      <c r="O536" s="546"/>
      <c r="P536" s="552">
        <f>IF(H536="","",COUNTIF(D536:O537,"○"))</f>
        <v>2</v>
      </c>
      <c r="Q536" s="546">
        <f>IF(H536="","",COUNTIF(D536:O537,"●"))</f>
        <v>0</v>
      </c>
      <c r="R536" s="540">
        <f>IF(I536="","",(I536+M536)/(I536+J536+M536+N536)+P536)</f>
        <v>2.9230769230769234</v>
      </c>
      <c r="S536" s="636"/>
      <c r="T536" s="629">
        <f>IF(R536="","",RANK(R536,R536:S541))</f>
        <v>1</v>
      </c>
      <c r="U536" s="630"/>
      <c r="V536" s="220"/>
      <c r="W536" s="463" t="s">
        <v>1140</v>
      </c>
      <c r="X536" s="188"/>
      <c r="Y536" s="188"/>
      <c r="Z536" s="377"/>
      <c r="AA536" s="186"/>
      <c r="AB536" s="186"/>
      <c r="AC536" s="425"/>
      <c r="AD536" s="186"/>
      <c r="AE536" s="425"/>
      <c r="AF536" s="186"/>
      <c r="AG536" s="186"/>
    </row>
    <row r="537" spans="1:33" s="196" customFormat="1" ht="20.25" customHeight="1" thickBot="1">
      <c r="A537" s="608"/>
      <c r="B537" s="201" t="s">
        <v>1066</v>
      </c>
      <c r="C537" s="202" t="s">
        <v>675</v>
      </c>
      <c r="D537" s="614"/>
      <c r="E537" s="603"/>
      <c r="F537" s="603"/>
      <c r="G537" s="604"/>
      <c r="H537" s="553"/>
      <c r="I537" s="598"/>
      <c r="J537" s="598"/>
      <c r="K537" s="549"/>
      <c r="L537" s="553"/>
      <c r="M537" s="598"/>
      <c r="N537" s="598"/>
      <c r="O537" s="549"/>
      <c r="P537" s="553"/>
      <c r="Q537" s="549"/>
      <c r="R537" s="550"/>
      <c r="S537" s="637"/>
      <c r="T537" s="631"/>
      <c r="U537" s="632"/>
      <c r="V537" s="371"/>
      <c r="W537" s="470" t="s">
        <v>1141</v>
      </c>
      <c r="X537" s="372"/>
      <c r="Y537" s="372"/>
      <c r="Z537" s="374"/>
      <c r="AA537" s="186"/>
      <c r="AB537" s="186"/>
      <c r="AC537" s="425"/>
      <c r="AD537" s="186"/>
      <c r="AE537" s="425"/>
      <c r="AF537" s="186"/>
      <c r="AG537" s="186"/>
    </row>
    <row r="538" spans="1:33" s="196" customFormat="1" ht="20.25" customHeight="1" thickTop="1">
      <c r="A538" s="609">
        <v>14</v>
      </c>
      <c r="B538" s="198" t="s">
        <v>653</v>
      </c>
      <c r="C538" s="199" t="s">
        <v>654</v>
      </c>
      <c r="D538" s="605" t="str">
        <f>IF(H536="","",IF(H536="○","●","○"))</f>
        <v>●</v>
      </c>
      <c r="E538" s="544">
        <f>IF(J536="","",J536)</f>
        <v>1</v>
      </c>
      <c r="F538" s="544">
        <f>IF(I536="","",I536)</f>
        <v>6</v>
      </c>
      <c r="G538" s="546">
        <f>IF(K536="","",K536)</f>
      </c>
      <c r="H538" s="599"/>
      <c r="I538" s="600"/>
      <c r="J538" s="600"/>
      <c r="K538" s="601"/>
      <c r="L538" s="552" t="str">
        <f>IF(M538="","",IF(M538&gt;N538,"○","●"))</f>
        <v>○</v>
      </c>
      <c r="M538" s="544">
        <v>6</v>
      </c>
      <c r="N538" s="544">
        <v>2</v>
      </c>
      <c r="O538" s="546"/>
      <c r="P538" s="552">
        <f>IF(D538="","",COUNTIF(D538:O539,"○"))</f>
        <v>1</v>
      </c>
      <c r="Q538" s="546">
        <f>IF(D538="","",COUNTIF(D538:O539,"●"))</f>
        <v>1</v>
      </c>
      <c r="R538" s="540">
        <f>IF(E538="","",(E538+M538)/(E538+F538+M538+N538)+P538)</f>
        <v>1.4666666666666668</v>
      </c>
      <c r="S538" s="636"/>
      <c r="T538" s="629">
        <f>IF(R538="","",RANK(R538,R536:S541))</f>
        <v>2</v>
      </c>
      <c r="U538" s="630"/>
      <c r="V538" s="220"/>
      <c r="W538" s="463"/>
      <c r="X538" s="188"/>
      <c r="Y538" s="188"/>
      <c r="AA538" s="186"/>
      <c r="AB538" s="186"/>
      <c r="AC538" s="425"/>
      <c r="AD538" s="186"/>
      <c r="AE538" s="425"/>
      <c r="AF538" s="186"/>
      <c r="AG538" s="186"/>
    </row>
    <row r="539" spans="1:33" s="196" customFormat="1" ht="20.25" customHeight="1">
      <c r="A539" s="622"/>
      <c r="B539" s="201" t="s">
        <v>717</v>
      </c>
      <c r="C539" s="202" t="s">
        <v>698</v>
      </c>
      <c r="D539" s="606"/>
      <c r="E539" s="612"/>
      <c r="F539" s="612"/>
      <c r="G539" s="549"/>
      <c r="H539" s="602"/>
      <c r="I539" s="603"/>
      <c r="J539" s="603"/>
      <c r="K539" s="604"/>
      <c r="L539" s="553"/>
      <c r="M539" s="598"/>
      <c r="N539" s="598"/>
      <c r="O539" s="549"/>
      <c r="P539" s="553"/>
      <c r="Q539" s="549"/>
      <c r="R539" s="550"/>
      <c r="S539" s="637"/>
      <c r="T539" s="631"/>
      <c r="U539" s="632"/>
      <c r="V539" s="220"/>
      <c r="W539" s="463"/>
      <c r="X539" s="188"/>
      <c r="Y539" s="188"/>
      <c r="AA539" s="186"/>
      <c r="AB539" s="186"/>
      <c r="AC539" s="425"/>
      <c r="AD539" s="186"/>
      <c r="AE539" s="425"/>
      <c r="AF539" s="186"/>
      <c r="AG539" s="186"/>
    </row>
    <row r="540" spans="1:33" s="196" customFormat="1" ht="20.25" customHeight="1">
      <c r="A540" s="609">
        <v>15</v>
      </c>
      <c r="B540" s="198" t="s">
        <v>709</v>
      </c>
      <c r="C540" s="199" t="s">
        <v>459</v>
      </c>
      <c r="D540" s="605" t="str">
        <f>IF(L536="","",IF(L536="○","●","○"))</f>
        <v>●</v>
      </c>
      <c r="E540" s="544">
        <f>IF(N536="","",N536)</f>
        <v>0</v>
      </c>
      <c r="F540" s="544">
        <f>IF(M536="","",M536)</f>
        <v>6</v>
      </c>
      <c r="G540" s="546">
        <f>IF(O536="","",O536)</f>
      </c>
      <c r="H540" s="552" t="str">
        <f>IF(L538="","",IF(L538="○","●","○"))</f>
        <v>●</v>
      </c>
      <c r="I540" s="544">
        <f>IF(N538="","",N538)</f>
        <v>2</v>
      </c>
      <c r="J540" s="544">
        <f>IF(M538="","",M538)</f>
        <v>6</v>
      </c>
      <c r="K540" s="546">
        <f>IF(O538="","",O538)</f>
      </c>
      <c r="L540" s="599"/>
      <c r="M540" s="600"/>
      <c r="N540" s="600"/>
      <c r="O540" s="601"/>
      <c r="P540" s="552">
        <f>IF(D540="","",COUNTIF(D540:O541,"○"))</f>
        <v>0</v>
      </c>
      <c r="Q540" s="546">
        <f>IF(D540="","",COUNTIF(D540:O541,"●"))</f>
        <v>2</v>
      </c>
      <c r="R540" s="540">
        <f>IF(E540="","",(E540+I540)/(E540+F540+I540+J540)+P540)</f>
        <v>0.14285714285714285</v>
      </c>
      <c r="S540" s="636"/>
      <c r="T540" s="629">
        <f>IF(R540="","",RANK(R540,R536:S541))</f>
        <v>3</v>
      </c>
      <c r="U540" s="630"/>
      <c r="V540" s="220"/>
      <c r="W540" s="463"/>
      <c r="X540" s="186"/>
      <c r="Y540" s="186"/>
      <c r="AA540" s="186"/>
      <c r="AB540" s="186"/>
      <c r="AC540" s="425"/>
      <c r="AD540" s="186"/>
      <c r="AE540" s="425"/>
      <c r="AF540" s="186"/>
      <c r="AG540" s="186"/>
    </row>
    <row r="541" spans="1:33" s="196" customFormat="1" ht="20.25" customHeight="1" thickBot="1">
      <c r="A541" s="610"/>
      <c r="B541" s="143" t="s">
        <v>597</v>
      </c>
      <c r="C541" s="144" t="s">
        <v>260</v>
      </c>
      <c r="D541" s="611"/>
      <c r="E541" s="545"/>
      <c r="F541" s="545"/>
      <c r="G541" s="547"/>
      <c r="H541" s="548"/>
      <c r="I541" s="545"/>
      <c r="J541" s="545"/>
      <c r="K541" s="547"/>
      <c r="L541" s="619"/>
      <c r="M541" s="620"/>
      <c r="N541" s="620"/>
      <c r="O541" s="621"/>
      <c r="P541" s="548"/>
      <c r="Q541" s="547"/>
      <c r="R541" s="542"/>
      <c r="S541" s="638"/>
      <c r="T541" s="634"/>
      <c r="U541" s="635"/>
      <c r="V541" s="220"/>
      <c r="W541" s="463"/>
      <c r="X541" s="188"/>
      <c r="Y541" s="188"/>
      <c r="AA541" s="186"/>
      <c r="AB541" s="186"/>
      <c r="AC541" s="426">
        <v>6</v>
      </c>
      <c r="AD541" s="373"/>
      <c r="AE541" s="425"/>
      <c r="AF541" s="186"/>
      <c r="AG541" s="186"/>
    </row>
    <row r="542" spans="1:33" s="193" customFormat="1" ht="20.25" customHeight="1" thickTop="1">
      <c r="A542" s="121"/>
      <c r="B542" s="538" t="s">
        <v>207</v>
      </c>
      <c r="C542" s="539"/>
      <c r="D542" s="615" t="s">
        <v>391</v>
      </c>
      <c r="E542" s="616"/>
      <c r="F542" s="616" t="s">
        <v>718</v>
      </c>
      <c r="G542" s="616"/>
      <c r="H542" s="617" t="s">
        <v>592</v>
      </c>
      <c r="I542" s="616"/>
      <c r="J542" s="616" t="s">
        <v>664</v>
      </c>
      <c r="K542" s="618"/>
      <c r="L542" s="616" t="s">
        <v>315</v>
      </c>
      <c r="M542" s="616"/>
      <c r="N542" s="616" t="s">
        <v>309</v>
      </c>
      <c r="O542" s="616"/>
      <c r="P542" s="628" t="s">
        <v>158</v>
      </c>
      <c r="Q542" s="628"/>
      <c r="R542" s="617" t="s">
        <v>159</v>
      </c>
      <c r="S542" s="618"/>
      <c r="T542" s="628" t="s">
        <v>160</v>
      </c>
      <c r="U542" s="628"/>
      <c r="W542" s="463"/>
      <c r="X542" s="188"/>
      <c r="Y542" s="188"/>
      <c r="AA542" s="188"/>
      <c r="AB542" s="206"/>
      <c r="AC542" s="188">
        <v>1</v>
      </c>
      <c r="AE542" s="188"/>
      <c r="AF542" s="188"/>
      <c r="AG542" s="188"/>
    </row>
    <row r="543" spans="1:33" s="196" customFormat="1" ht="20.25" customHeight="1">
      <c r="A543" s="607">
        <v>16</v>
      </c>
      <c r="B543" s="198" t="s">
        <v>1119</v>
      </c>
      <c r="C543" s="199" t="s">
        <v>1120</v>
      </c>
      <c r="D543" s="613"/>
      <c r="E543" s="600"/>
      <c r="F543" s="600"/>
      <c r="G543" s="601"/>
      <c r="H543" s="552" t="str">
        <f>IF(I543="","",IF(I543&gt;J543,"○","●"))</f>
        <v>○</v>
      </c>
      <c r="I543" s="544">
        <v>6</v>
      </c>
      <c r="J543" s="544">
        <v>0</v>
      </c>
      <c r="K543" s="546"/>
      <c r="L543" s="552" t="str">
        <f>IF(M543="","",IF(M543&gt;N543,"○","●"))</f>
        <v>○</v>
      </c>
      <c r="M543" s="544">
        <v>6</v>
      </c>
      <c r="N543" s="544">
        <v>2</v>
      </c>
      <c r="O543" s="546"/>
      <c r="P543" s="552">
        <f>IF(H543="","",COUNTIF(D543:O544,"○"))</f>
        <v>2</v>
      </c>
      <c r="Q543" s="546">
        <f>IF(H543="","",COUNTIF(D543:O544,"●"))</f>
        <v>0</v>
      </c>
      <c r="R543" s="540">
        <f>IF(I543="","",(I543+M543)/(I543+J543+M543+N543)+P543)</f>
        <v>2.857142857142857</v>
      </c>
      <c r="S543" s="636"/>
      <c r="T543" s="629">
        <f>IF(R543="","",RANK(R543,R543:S548))</f>
        <v>1</v>
      </c>
      <c r="U543" s="630"/>
      <c r="V543" s="193"/>
      <c r="W543" s="463" t="s">
        <v>595</v>
      </c>
      <c r="X543" s="188"/>
      <c r="Z543" s="188"/>
      <c r="AA543" s="188"/>
      <c r="AB543" s="206"/>
      <c r="AC543" s="188"/>
      <c r="AD543" s="193"/>
      <c r="AE543" s="186"/>
      <c r="AF543" s="186"/>
      <c r="AG543" s="186"/>
    </row>
    <row r="544" spans="1:33" s="196" customFormat="1" ht="20.25" customHeight="1" thickBot="1">
      <c r="A544" s="608"/>
      <c r="B544" s="201" t="s">
        <v>1122</v>
      </c>
      <c r="C544" s="202" t="s">
        <v>1123</v>
      </c>
      <c r="D544" s="614"/>
      <c r="E544" s="603"/>
      <c r="F544" s="603"/>
      <c r="G544" s="604"/>
      <c r="H544" s="553"/>
      <c r="I544" s="598"/>
      <c r="J544" s="598"/>
      <c r="K544" s="549"/>
      <c r="L544" s="553"/>
      <c r="M544" s="598"/>
      <c r="N544" s="598"/>
      <c r="O544" s="549"/>
      <c r="P544" s="553"/>
      <c r="Q544" s="549"/>
      <c r="R544" s="550"/>
      <c r="S544" s="637"/>
      <c r="T544" s="631"/>
      <c r="U544" s="632"/>
      <c r="V544" s="220"/>
      <c r="W544" s="463" t="s">
        <v>1142</v>
      </c>
      <c r="X544" s="188"/>
      <c r="Y544" s="186"/>
      <c r="Z544" s="188"/>
      <c r="AA544" s="188"/>
      <c r="AB544" s="206"/>
      <c r="AC544" s="188"/>
      <c r="AD544" s="193"/>
      <c r="AE544" s="186"/>
      <c r="AF544" s="186"/>
      <c r="AG544" s="186"/>
    </row>
    <row r="545" spans="1:33" s="196" customFormat="1" ht="20.25" customHeight="1" thickTop="1">
      <c r="A545" s="609">
        <v>17</v>
      </c>
      <c r="B545" s="198" t="s">
        <v>594</v>
      </c>
      <c r="C545" s="199" t="s">
        <v>393</v>
      </c>
      <c r="D545" s="605" t="str">
        <f>IF(H543="","",IF(H543="○","●","○"))</f>
        <v>●</v>
      </c>
      <c r="E545" s="544">
        <f>IF(J543="","",J543)</f>
        <v>0</v>
      </c>
      <c r="F545" s="544">
        <f>IF(I543="","",I543)</f>
        <v>6</v>
      </c>
      <c r="G545" s="546">
        <f>IF(K543="","",K543)</f>
      </c>
      <c r="H545" s="599"/>
      <c r="I545" s="600"/>
      <c r="J545" s="600"/>
      <c r="K545" s="601"/>
      <c r="L545" s="552" t="str">
        <f>IF(M545="","",IF(M545&gt;N545,"○","●"))</f>
        <v>●</v>
      </c>
      <c r="M545" s="544">
        <v>1</v>
      </c>
      <c r="N545" s="544">
        <v>6</v>
      </c>
      <c r="O545" s="546"/>
      <c r="P545" s="552">
        <f>IF(D545="","",COUNTIF(D545:O546,"○"))</f>
        <v>0</v>
      </c>
      <c r="Q545" s="546">
        <f>IF(D545="","",COUNTIF(D545:O546,"●"))</f>
        <v>2</v>
      </c>
      <c r="R545" s="540">
        <f>IF(E545="","",(E545+M545)/(E545+F545+M545+N545)+P545)</f>
        <v>0.07692307692307693</v>
      </c>
      <c r="S545" s="636"/>
      <c r="T545" s="629">
        <f>IF(R545="","",RANK(R545,R543:S548))</f>
        <v>3</v>
      </c>
      <c r="U545" s="630"/>
      <c r="V545" s="378"/>
      <c r="W545" s="468"/>
      <c r="X545" s="376"/>
      <c r="Y545" s="376"/>
      <c r="Z545" s="379"/>
      <c r="AA545" s="188"/>
      <c r="AB545" s="206"/>
      <c r="AC545" s="188"/>
      <c r="AD545" s="193"/>
      <c r="AE545" s="186"/>
      <c r="AF545" s="186"/>
      <c r="AG545" s="186"/>
    </row>
    <row r="546" spans="1:33" s="196" customFormat="1" ht="20.25" customHeight="1">
      <c r="A546" s="622"/>
      <c r="B546" s="201" t="s">
        <v>666</v>
      </c>
      <c r="C546" s="202" t="s">
        <v>393</v>
      </c>
      <c r="D546" s="606"/>
      <c r="E546" s="612"/>
      <c r="F546" s="612"/>
      <c r="G546" s="549"/>
      <c r="H546" s="602"/>
      <c r="I546" s="603"/>
      <c r="J546" s="603"/>
      <c r="K546" s="604"/>
      <c r="L546" s="553"/>
      <c r="M546" s="598"/>
      <c r="N546" s="598"/>
      <c r="O546" s="549"/>
      <c r="P546" s="553"/>
      <c r="Q546" s="549"/>
      <c r="R546" s="550"/>
      <c r="S546" s="637"/>
      <c r="T546" s="631"/>
      <c r="U546" s="632"/>
      <c r="V546" s="220"/>
      <c r="W546" s="463"/>
      <c r="X546" s="188"/>
      <c r="Y546" s="188"/>
      <c r="Z546" s="370"/>
      <c r="AA546" s="188"/>
      <c r="AB546" s="206"/>
      <c r="AC546" s="188"/>
      <c r="AD546" s="193"/>
      <c r="AE546" s="186"/>
      <c r="AF546" s="186"/>
      <c r="AG546" s="186"/>
    </row>
    <row r="547" spans="1:33" s="196" customFormat="1" ht="20.25" customHeight="1">
      <c r="A547" s="609">
        <v>18</v>
      </c>
      <c r="B547" s="198" t="s">
        <v>643</v>
      </c>
      <c r="C547" s="199" t="s">
        <v>622</v>
      </c>
      <c r="D547" s="605" t="str">
        <f>IF(L543="","",IF(L543="○","●","○"))</f>
        <v>●</v>
      </c>
      <c r="E547" s="544">
        <f>IF(N543="","",N543)</f>
        <v>2</v>
      </c>
      <c r="F547" s="544">
        <f>IF(M543="","",M543)</f>
        <v>6</v>
      </c>
      <c r="G547" s="546">
        <f>IF(O543="","",O543)</f>
      </c>
      <c r="H547" s="552" t="str">
        <f>IF(L545="","",IF(L545="○","●","○"))</f>
        <v>○</v>
      </c>
      <c r="I547" s="544">
        <f>IF(N545="","",N545)</f>
        <v>6</v>
      </c>
      <c r="J547" s="544">
        <f>IF(M545="","",M545)</f>
        <v>1</v>
      </c>
      <c r="K547" s="546">
        <f>IF(O545="","",O545)</f>
      </c>
      <c r="L547" s="599"/>
      <c r="M547" s="600"/>
      <c r="N547" s="600"/>
      <c r="O547" s="601"/>
      <c r="P547" s="552">
        <f>IF(D547="","",COUNTIF(D547:O548,"○"))</f>
        <v>1</v>
      </c>
      <c r="Q547" s="546">
        <f>IF(D547="","",COUNTIF(D547:O548,"●"))</f>
        <v>1</v>
      </c>
      <c r="R547" s="540">
        <f>IF(E547="","",(E547+I547)/(E547+F547+I547+J547)+P547)</f>
        <v>1.5333333333333332</v>
      </c>
      <c r="S547" s="636"/>
      <c r="T547" s="629">
        <f>IF(R547="","",RANK(R547,R543:S548))</f>
        <v>2</v>
      </c>
      <c r="U547" s="630"/>
      <c r="V547" s="220"/>
      <c r="W547" s="463"/>
      <c r="X547" s="188"/>
      <c r="Y547" s="188"/>
      <c r="Z547" s="370"/>
      <c r="AA547" s="188"/>
      <c r="AB547" s="206"/>
      <c r="AC547" s="188"/>
      <c r="AD547" s="193"/>
      <c r="AE547" s="186"/>
      <c r="AF547" s="186"/>
      <c r="AG547" s="186"/>
    </row>
    <row r="548" spans="1:33" s="196" customFormat="1" ht="20.25" customHeight="1" thickBot="1">
      <c r="A548" s="610"/>
      <c r="B548" s="143" t="s">
        <v>667</v>
      </c>
      <c r="C548" s="144" t="s">
        <v>312</v>
      </c>
      <c r="D548" s="611"/>
      <c r="E548" s="545"/>
      <c r="F548" s="545"/>
      <c r="G548" s="547"/>
      <c r="H548" s="548"/>
      <c r="I548" s="545"/>
      <c r="J548" s="545"/>
      <c r="K548" s="547"/>
      <c r="L548" s="619"/>
      <c r="M548" s="620"/>
      <c r="N548" s="620"/>
      <c r="O548" s="621"/>
      <c r="P548" s="548"/>
      <c r="Q548" s="547"/>
      <c r="R548" s="542"/>
      <c r="S548" s="638"/>
      <c r="T548" s="634"/>
      <c r="U548" s="635"/>
      <c r="V548" s="220"/>
      <c r="W548" s="463"/>
      <c r="X548" s="188"/>
      <c r="Y548" s="188"/>
      <c r="Z548" s="370"/>
      <c r="AA548" s="380">
        <v>6</v>
      </c>
      <c r="AB548" s="381"/>
      <c r="AC548" s="188"/>
      <c r="AD548" s="193"/>
      <c r="AE548" s="186"/>
      <c r="AF548" s="186"/>
      <c r="AG548" s="186"/>
    </row>
    <row r="549" spans="1:40" s="193" customFormat="1" ht="20.25" customHeight="1" thickTop="1">
      <c r="A549" s="121"/>
      <c r="B549" s="538" t="s">
        <v>208</v>
      </c>
      <c r="C549" s="539"/>
      <c r="D549" s="641" t="s">
        <v>567</v>
      </c>
      <c r="E549" s="640"/>
      <c r="F549" s="640" t="s">
        <v>418</v>
      </c>
      <c r="G549" s="640"/>
      <c r="H549" s="631" t="s">
        <v>308</v>
      </c>
      <c r="I549" s="640"/>
      <c r="J549" s="640" t="s">
        <v>280</v>
      </c>
      <c r="K549" s="632"/>
      <c r="L549" s="640" t="s">
        <v>619</v>
      </c>
      <c r="M549" s="640"/>
      <c r="N549" s="640" t="s">
        <v>651</v>
      </c>
      <c r="O549" s="640"/>
      <c r="P549" s="639" t="s">
        <v>158</v>
      </c>
      <c r="Q549" s="639"/>
      <c r="R549" s="631" t="s">
        <v>159</v>
      </c>
      <c r="S549" s="632"/>
      <c r="T549" s="639" t="s">
        <v>160</v>
      </c>
      <c r="U549" s="639"/>
      <c r="V549" s="220"/>
      <c r="W549" s="463"/>
      <c r="X549" s="188"/>
      <c r="Y549" s="188"/>
      <c r="Z549" s="206"/>
      <c r="AA549" s="188">
        <v>2</v>
      </c>
      <c r="AB549" s="188"/>
      <c r="AC549" s="188"/>
      <c r="AE549" s="186"/>
      <c r="AF549" s="186"/>
      <c r="AG549" s="186"/>
      <c r="AH549" s="196"/>
      <c r="AI549" s="196"/>
      <c r="AJ549" s="196"/>
      <c r="AK549" s="196"/>
      <c r="AL549" s="196"/>
      <c r="AM549" s="196"/>
      <c r="AN549" s="196"/>
    </row>
    <row r="550" spans="1:33" s="196" customFormat="1" ht="20.25" customHeight="1">
      <c r="A550" s="607">
        <v>19</v>
      </c>
      <c r="B550" s="198" t="s">
        <v>570</v>
      </c>
      <c r="C550" s="199" t="s">
        <v>571</v>
      </c>
      <c r="D550" s="613"/>
      <c r="E550" s="600"/>
      <c r="F550" s="600"/>
      <c r="G550" s="601"/>
      <c r="H550" s="552" t="str">
        <f>IF(I550="","",IF(I550&gt;J550,"○","●"))</f>
        <v>○</v>
      </c>
      <c r="I550" s="544">
        <v>6</v>
      </c>
      <c r="J550" s="544">
        <v>1</v>
      </c>
      <c r="K550" s="546"/>
      <c r="L550" s="552" t="str">
        <f>IF(M550="","",IF(M550&gt;N550,"○","●"))</f>
        <v>○</v>
      </c>
      <c r="M550" s="544">
        <v>6</v>
      </c>
      <c r="N550" s="544">
        <v>0</v>
      </c>
      <c r="O550" s="546"/>
      <c r="P550" s="552">
        <f>IF(H550="","",COUNTIF(D550:O551,"○"))</f>
        <v>2</v>
      </c>
      <c r="Q550" s="546">
        <f>IF(H550="","",COUNTIF(D550:O551,"●"))</f>
        <v>0</v>
      </c>
      <c r="R550" s="540">
        <f>IF(I550="","",(I550+M550)/(I550+J550+M550+N550)+P550)</f>
        <v>2.9230769230769234</v>
      </c>
      <c r="S550" s="636"/>
      <c r="T550" s="629">
        <f>IF(R550="","",RANK(R550,R550:S555))</f>
        <v>1</v>
      </c>
      <c r="U550" s="630"/>
      <c r="V550" s="220"/>
      <c r="W550" s="463" t="s">
        <v>570</v>
      </c>
      <c r="X550" s="188"/>
      <c r="Y550" s="188"/>
      <c r="Z550" s="206"/>
      <c r="AA550" s="188"/>
      <c r="AB550" s="188"/>
      <c r="AC550" s="188"/>
      <c r="AD550" s="193"/>
      <c r="AE550" s="186"/>
      <c r="AF550" s="186"/>
      <c r="AG550" s="186"/>
    </row>
    <row r="551" spans="1:33" s="196" customFormat="1" ht="20.25" customHeight="1">
      <c r="A551" s="608"/>
      <c r="B551" s="201" t="s">
        <v>665</v>
      </c>
      <c r="C551" s="202" t="s">
        <v>423</v>
      </c>
      <c r="D551" s="614"/>
      <c r="E551" s="603"/>
      <c r="F551" s="603"/>
      <c r="G551" s="604"/>
      <c r="H551" s="553"/>
      <c r="I551" s="598"/>
      <c r="J551" s="598"/>
      <c r="K551" s="549"/>
      <c r="L551" s="553"/>
      <c r="M551" s="598"/>
      <c r="N551" s="598"/>
      <c r="O551" s="549"/>
      <c r="P551" s="553"/>
      <c r="Q551" s="549"/>
      <c r="R551" s="550"/>
      <c r="S551" s="637"/>
      <c r="T551" s="631"/>
      <c r="U551" s="632"/>
      <c r="V551" s="209"/>
      <c r="W551" s="223" t="s">
        <v>665</v>
      </c>
      <c r="X551" s="236"/>
      <c r="Y551" s="236"/>
      <c r="Z551" s="122"/>
      <c r="AA551" s="188"/>
      <c r="AB551" s="188"/>
      <c r="AC551" s="188"/>
      <c r="AD551" s="193"/>
      <c r="AE551" s="186"/>
      <c r="AF551" s="186"/>
      <c r="AG551" s="186"/>
    </row>
    <row r="552" spans="1:33" s="196" customFormat="1" ht="20.25" customHeight="1">
      <c r="A552" s="609">
        <v>20</v>
      </c>
      <c r="B552" s="198" t="s">
        <v>604</v>
      </c>
      <c r="C552" s="199" t="s">
        <v>257</v>
      </c>
      <c r="D552" s="605" t="str">
        <f>IF(H550="","",IF(H550="○","●","○"))</f>
        <v>●</v>
      </c>
      <c r="E552" s="544">
        <f>IF(J550="","",J550)</f>
        <v>1</v>
      </c>
      <c r="F552" s="544">
        <f>IF(I550="","",I550)</f>
        <v>6</v>
      </c>
      <c r="G552" s="546">
        <f>IF(K550="","",K550)</f>
      </c>
      <c r="H552" s="599"/>
      <c r="I552" s="600"/>
      <c r="J552" s="600"/>
      <c r="K552" s="601"/>
      <c r="L552" s="552" t="str">
        <f>IF(M552="","",IF(M552&gt;N552,"○","●"))</f>
        <v>●</v>
      </c>
      <c r="M552" s="544">
        <v>6</v>
      </c>
      <c r="N552" s="544">
        <v>7</v>
      </c>
      <c r="O552" s="546"/>
      <c r="P552" s="552">
        <f>IF(D552="","",COUNTIF(D552:O553,"○"))</f>
        <v>0</v>
      </c>
      <c r="Q552" s="546">
        <f>IF(D552="","",COUNTIF(D552:O553,"●"))</f>
        <v>2</v>
      </c>
      <c r="R552" s="540">
        <f>IF(E552="","",(E552+M552)/(E552+F552+M552+N552)+P552)</f>
        <v>0.35</v>
      </c>
      <c r="S552" s="636"/>
      <c r="T552" s="629">
        <f>IF(R552="","",RANK(R552,R550:S555))</f>
        <v>3</v>
      </c>
      <c r="U552" s="630"/>
      <c r="V552" s="193"/>
      <c r="W552" s="463"/>
      <c r="X552" s="188"/>
      <c r="Z552" s="188"/>
      <c r="AA552" s="188"/>
      <c r="AB552" s="188"/>
      <c r="AC552" s="188"/>
      <c r="AD552" s="193"/>
      <c r="AE552" s="186"/>
      <c r="AF552" s="186"/>
      <c r="AG552" s="186"/>
    </row>
    <row r="553" spans="1:33" s="196" customFormat="1" ht="20.25" customHeight="1">
      <c r="A553" s="622"/>
      <c r="B553" s="201" t="s">
        <v>593</v>
      </c>
      <c r="C553" s="202" t="s">
        <v>257</v>
      </c>
      <c r="D553" s="606"/>
      <c r="E553" s="612"/>
      <c r="F553" s="612"/>
      <c r="G553" s="549"/>
      <c r="H553" s="602"/>
      <c r="I553" s="603"/>
      <c r="J553" s="603"/>
      <c r="K553" s="604"/>
      <c r="L553" s="553"/>
      <c r="M553" s="598"/>
      <c r="N553" s="598"/>
      <c r="O553" s="549"/>
      <c r="P553" s="553"/>
      <c r="Q553" s="549"/>
      <c r="R553" s="550"/>
      <c r="S553" s="637"/>
      <c r="T553" s="631"/>
      <c r="U553" s="632"/>
      <c r="V553" s="193"/>
      <c r="W553" s="463"/>
      <c r="X553" s="188"/>
      <c r="Z553" s="188"/>
      <c r="AA553" s="188"/>
      <c r="AB553" s="188"/>
      <c r="AC553" s="188"/>
      <c r="AD553" s="193"/>
      <c r="AE553" s="186"/>
      <c r="AF553" s="186"/>
      <c r="AG553" s="186"/>
    </row>
    <row r="554" spans="1:33" s="196" customFormat="1" ht="20.25" customHeight="1">
      <c r="A554" s="609">
        <v>21</v>
      </c>
      <c r="B554" s="198" t="s">
        <v>623</v>
      </c>
      <c r="C554" s="199" t="s">
        <v>588</v>
      </c>
      <c r="D554" s="605" t="str">
        <f>IF(L550="","",IF(L550="○","●","○"))</f>
        <v>●</v>
      </c>
      <c r="E554" s="544">
        <f>IF(N550="","",N550)</f>
        <v>0</v>
      </c>
      <c r="F554" s="544">
        <f>IF(M550="","",M550)</f>
        <v>6</v>
      </c>
      <c r="G554" s="546">
        <f>IF(O550="","",O550)</f>
      </c>
      <c r="H554" s="552" t="str">
        <f>IF(L552="","",IF(L552="○","●","○"))</f>
        <v>○</v>
      </c>
      <c r="I554" s="544">
        <f>IF(N552="","",N552)</f>
        <v>7</v>
      </c>
      <c r="J554" s="544">
        <f>IF(M552="","",M552)</f>
        <v>6</v>
      </c>
      <c r="K554" s="546">
        <f>IF(O552="","",O552)</f>
      </c>
      <c r="L554" s="599"/>
      <c r="M554" s="600"/>
      <c r="N554" s="600"/>
      <c r="O554" s="601"/>
      <c r="P554" s="552">
        <f>IF(D554="","",COUNTIF(D554:O555,"○"))</f>
        <v>1</v>
      </c>
      <c r="Q554" s="546">
        <f>IF(D554="","",COUNTIF(D554:O555,"●"))</f>
        <v>1</v>
      </c>
      <c r="R554" s="540">
        <f>IF(E554="","",(E554+I554)/(E554+F554+I554+J554)+P554)</f>
        <v>1.368421052631579</v>
      </c>
      <c r="S554" s="636"/>
      <c r="T554" s="629">
        <f>IF(R554="","",RANK(R554,R550:S555))</f>
        <v>2</v>
      </c>
      <c r="U554" s="630"/>
      <c r="V554" s="193"/>
      <c r="W554" s="463"/>
      <c r="X554" s="188"/>
      <c r="Y554" s="188"/>
      <c r="Z554" s="193"/>
      <c r="AA554" s="188"/>
      <c r="AB554" s="188"/>
      <c r="AC554" s="188"/>
      <c r="AD554" s="193"/>
      <c r="AE554" s="186"/>
      <c r="AF554" s="186"/>
      <c r="AG554" s="186"/>
    </row>
    <row r="555" spans="1:33" s="196" customFormat="1" ht="20.25" customHeight="1" thickBot="1">
      <c r="A555" s="537"/>
      <c r="B555" s="201" t="s">
        <v>655</v>
      </c>
      <c r="C555" s="202" t="s">
        <v>588</v>
      </c>
      <c r="D555" s="611"/>
      <c r="E555" s="545"/>
      <c r="F555" s="545"/>
      <c r="G555" s="547"/>
      <c r="H555" s="548"/>
      <c r="I555" s="545"/>
      <c r="J555" s="545"/>
      <c r="K555" s="547"/>
      <c r="L555" s="619"/>
      <c r="M555" s="620"/>
      <c r="N555" s="620"/>
      <c r="O555" s="621"/>
      <c r="P555" s="548"/>
      <c r="Q555" s="547"/>
      <c r="R555" s="542"/>
      <c r="S555" s="638"/>
      <c r="T555" s="634"/>
      <c r="U555" s="635"/>
      <c r="V555" s="193"/>
      <c r="W555" s="463"/>
      <c r="X555" s="188"/>
      <c r="Y555" s="188"/>
      <c r="Z555" s="193"/>
      <c r="AA555" s="188"/>
      <c r="AB555" s="188"/>
      <c r="AC555" s="188"/>
      <c r="AD555" s="193"/>
      <c r="AE555" s="186"/>
      <c r="AF555" s="186"/>
      <c r="AG555" s="186"/>
    </row>
    <row r="556" spans="1:40" s="71" customFormat="1" ht="20.25" customHeight="1" thickTop="1">
      <c r="A556" s="66"/>
      <c r="B556" s="80"/>
      <c r="C556" s="80"/>
      <c r="D556" s="184"/>
      <c r="E556" s="185"/>
      <c r="F556" s="186"/>
      <c r="G556" s="186"/>
      <c r="H556" s="184"/>
      <c r="I556" s="185"/>
      <c r="J556" s="186"/>
      <c r="K556" s="186"/>
      <c r="L556" s="187"/>
      <c r="M556" s="187"/>
      <c r="N556" s="187"/>
      <c r="O556" s="187"/>
      <c r="P556" s="188"/>
      <c r="Q556" s="188"/>
      <c r="R556" s="189"/>
      <c r="S556" s="189"/>
      <c r="T556" s="188"/>
      <c r="U556" s="188"/>
      <c r="V556" s="70"/>
      <c r="W556" s="427"/>
      <c r="X556" s="70"/>
      <c r="Y556" s="70"/>
      <c r="Z556" s="70"/>
      <c r="AA556" s="70"/>
      <c r="AB556" s="67"/>
      <c r="AC556" s="67"/>
      <c r="AD556" s="67"/>
      <c r="AE556" s="137"/>
      <c r="AF556" s="70"/>
      <c r="AG556" s="70"/>
      <c r="AH556" s="70"/>
      <c r="AI556" s="70"/>
      <c r="AJ556" s="70"/>
      <c r="AK556" s="70"/>
      <c r="AL556" s="70"/>
      <c r="AM556" s="70"/>
      <c r="AN556" s="70"/>
    </row>
    <row r="557" spans="1:40" s="71" customFormat="1" ht="20.25" customHeight="1">
      <c r="A557" s="157" t="s">
        <v>173</v>
      </c>
      <c r="B557" s="80"/>
      <c r="C557" s="80"/>
      <c r="D557" s="184"/>
      <c r="E557" s="185"/>
      <c r="F557" s="186"/>
      <c r="G557" s="186"/>
      <c r="H557" s="184"/>
      <c r="I557" s="185"/>
      <c r="J557" s="186"/>
      <c r="K557" s="186"/>
      <c r="L557" s="187"/>
      <c r="M557" s="187"/>
      <c r="N557" s="187"/>
      <c r="O557" s="187"/>
      <c r="P557" s="188"/>
      <c r="Q557" s="188"/>
      <c r="R557" s="189"/>
      <c r="S557" s="189"/>
      <c r="T557" s="188"/>
      <c r="U557" s="188"/>
      <c r="V557" s="70"/>
      <c r="W557" s="427"/>
      <c r="X557" s="70"/>
      <c r="Y557" s="70"/>
      <c r="Z557" s="70"/>
      <c r="AA557" s="70"/>
      <c r="AB557" s="67"/>
      <c r="AC557" s="67"/>
      <c r="AD557" s="67"/>
      <c r="AE557" s="137"/>
      <c r="AF557" s="70"/>
      <c r="AG557" s="70"/>
      <c r="AH557" s="70"/>
      <c r="AI557" s="70"/>
      <c r="AJ557" s="70"/>
      <c r="AK557" s="70"/>
      <c r="AL557" s="70"/>
      <c r="AM557" s="70"/>
      <c r="AN557" s="70"/>
    </row>
    <row r="558" spans="1:40" s="71" customFormat="1" ht="20.25" customHeight="1" thickBot="1">
      <c r="A558" s="609">
        <v>7</v>
      </c>
      <c r="B558" s="198" t="s">
        <v>1134</v>
      </c>
      <c r="C558" s="198" t="s">
        <v>1117</v>
      </c>
      <c r="D558" s="237"/>
      <c r="E558" s="7"/>
      <c r="F558" s="7"/>
      <c r="G558" s="7"/>
      <c r="H558" s="238"/>
      <c r="I558" s="185"/>
      <c r="J558" s="186"/>
      <c r="K558" s="186"/>
      <c r="L558" s="187"/>
      <c r="M558" s="187"/>
      <c r="N558" s="187"/>
      <c r="O558" s="187"/>
      <c r="P558" s="188"/>
      <c r="Q558" s="188"/>
      <c r="R558" s="189"/>
      <c r="S558" s="189"/>
      <c r="T558" s="188"/>
      <c r="U558" s="188"/>
      <c r="V558" s="70"/>
      <c r="W558" s="427"/>
      <c r="X558" s="70"/>
      <c r="Y558" s="70"/>
      <c r="Z558" s="70"/>
      <c r="AA558" s="70"/>
      <c r="AB558" s="67"/>
      <c r="AC558" s="67"/>
      <c r="AD558" s="67"/>
      <c r="AE558" s="137"/>
      <c r="AF558" s="70"/>
      <c r="AG558" s="70"/>
      <c r="AH558" s="70"/>
      <c r="AI558" s="70"/>
      <c r="AJ558" s="70"/>
      <c r="AK558" s="70"/>
      <c r="AL558" s="70"/>
      <c r="AM558" s="70"/>
      <c r="AN558" s="70"/>
    </row>
    <row r="559" spans="1:12" ht="20.25" customHeight="1" thickBot="1" thickTop="1">
      <c r="A559" s="622"/>
      <c r="B559" s="201" t="s">
        <v>1135</v>
      </c>
      <c r="C559" s="201" t="s">
        <v>1056</v>
      </c>
      <c r="D559" s="415"/>
      <c r="E559" s="416"/>
      <c r="F559" s="411">
        <v>6</v>
      </c>
      <c r="G559" s="412"/>
      <c r="H559" s="429"/>
      <c r="I559" s="778" t="s">
        <v>1308</v>
      </c>
      <c r="J559" s="779"/>
      <c r="K559" s="779"/>
      <c r="L559" s="779"/>
    </row>
    <row r="560" spans="1:12" ht="20.25" customHeight="1" thickTop="1">
      <c r="A560" s="609">
        <v>16</v>
      </c>
      <c r="B560" s="198" t="s">
        <v>1119</v>
      </c>
      <c r="C560" s="198" t="s">
        <v>1121</v>
      </c>
      <c r="D560" s="241"/>
      <c r="E560" s="242"/>
      <c r="F560" s="7">
        <v>1</v>
      </c>
      <c r="G560" s="7"/>
      <c r="H560" s="238"/>
      <c r="I560" s="778" t="s">
        <v>1309</v>
      </c>
      <c r="J560" s="779"/>
      <c r="K560" s="779"/>
      <c r="L560" s="779"/>
    </row>
    <row r="561" spans="1:8" ht="20.25" customHeight="1">
      <c r="A561" s="537"/>
      <c r="B561" s="201" t="s">
        <v>1122</v>
      </c>
      <c r="C561" s="201" t="s">
        <v>1124</v>
      </c>
      <c r="D561" s="237"/>
      <c r="E561" s="7"/>
      <c r="F561" s="7"/>
      <c r="G561" s="243"/>
      <c r="H561" s="238"/>
    </row>
    <row r="562" spans="1:8" ht="20.25" customHeight="1">
      <c r="A562" s="66"/>
      <c r="B562" s="80"/>
      <c r="C562" s="80"/>
      <c r="D562" s="243"/>
      <c r="E562" s="7"/>
      <c r="F562" s="7"/>
      <c r="G562" s="243"/>
      <c r="H562" s="238"/>
    </row>
    <row r="563" spans="1:40" s="71" customFormat="1" ht="13.5" customHeight="1">
      <c r="A563" s="67" t="s">
        <v>188</v>
      </c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9"/>
      <c r="W563" s="444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70"/>
      <c r="AJ563" s="70"/>
      <c r="AK563" s="70"/>
      <c r="AL563" s="70"/>
      <c r="AM563" s="70"/>
      <c r="AN563" s="70"/>
    </row>
    <row r="564" spans="1:40" s="196" customFormat="1" ht="22.5" customHeight="1">
      <c r="A564" s="72" t="s">
        <v>235</v>
      </c>
      <c r="B564" s="73"/>
      <c r="C564" s="73"/>
      <c r="D564" s="73"/>
      <c r="E564" s="73"/>
      <c r="F564" s="73"/>
      <c r="G564" s="194"/>
      <c r="H564" s="194"/>
      <c r="I564" s="194"/>
      <c r="J564" s="73"/>
      <c r="K564" s="73"/>
      <c r="L564" s="73"/>
      <c r="M564" s="73"/>
      <c r="N564" s="74">
        <v>2</v>
      </c>
      <c r="O564" s="75"/>
      <c r="P564" s="76"/>
      <c r="Q564" s="76"/>
      <c r="R564" s="76"/>
      <c r="S564" s="76"/>
      <c r="T564" s="195"/>
      <c r="U564" s="195"/>
      <c r="V564" s="77"/>
      <c r="W564" s="445"/>
      <c r="X564" s="77"/>
      <c r="Y564" s="77"/>
      <c r="Z564" s="77"/>
      <c r="AA564" s="77"/>
      <c r="AB564" s="77"/>
      <c r="AC564" s="77"/>
      <c r="AD564" s="78"/>
      <c r="AE564" s="77"/>
      <c r="AF564" s="77"/>
      <c r="AG564" s="77"/>
      <c r="AH564" s="77"/>
      <c r="AI564" s="77"/>
      <c r="AJ564" s="77"/>
      <c r="AK564" s="77"/>
      <c r="AL564" s="77"/>
      <c r="AM564" s="77"/>
      <c r="AN564" s="79"/>
    </row>
    <row r="565" spans="1:40" s="193" customFormat="1" ht="22.5" customHeight="1">
      <c r="A565" s="81"/>
      <c r="B565" s="642" t="s">
        <v>101</v>
      </c>
      <c r="C565" s="643"/>
      <c r="D565" s="615" t="s">
        <v>340</v>
      </c>
      <c r="E565" s="616"/>
      <c r="F565" s="616" t="s">
        <v>527</v>
      </c>
      <c r="G565" s="616"/>
      <c r="H565" s="617" t="s">
        <v>499</v>
      </c>
      <c r="I565" s="616"/>
      <c r="J565" s="616" t="s">
        <v>288</v>
      </c>
      <c r="K565" s="618"/>
      <c r="L565" s="616" t="s">
        <v>536</v>
      </c>
      <c r="M565" s="616"/>
      <c r="N565" s="616" t="s">
        <v>352</v>
      </c>
      <c r="O565" s="616"/>
      <c r="P565" s="628" t="s">
        <v>158</v>
      </c>
      <c r="Q565" s="628"/>
      <c r="R565" s="617" t="s">
        <v>159</v>
      </c>
      <c r="S565" s="618"/>
      <c r="T565" s="628" t="s">
        <v>160</v>
      </c>
      <c r="U565" s="628"/>
      <c r="W565" s="463"/>
      <c r="X565" s="188"/>
      <c r="Y565" s="188"/>
      <c r="AA565" s="188"/>
      <c r="AB565" s="188"/>
      <c r="AC565" s="188"/>
      <c r="AD565" s="188"/>
      <c r="AE565" s="188"/>
      <c r="AF565" s="67"/>
      <c r="AG565" s="137"/>
      <c r="AH565" s="70"/>
      <c r="AI565" s="70"/>
      <c r="AJ565" s="70"/>
      <c r="AK565" s="70"/>
      <c r="AL565" s="70"/>
      <c r="AM565" s="70"/>
      <c r="AN565" s="70"/>
    </row>
    <row r="566" spans="1:40" s="196" customFormat="1" ht="22.5" customHeight="1">
      <c r="A566" s="607">
        <v>1</v>
      </c>
      <c r="B566" s="198" t="s">
        <v>1251</v>
      </c>
      <c r="C566" s="199" t="s">
        <v>344</v>
      </c>
      <c r="D566" s="613"/>
      <c r="E566" s="600"/>
      <c r="F566" s="600"/>
      <c r="G566" s="601"/>
      <c r="H566" s="552" t="str">
        <f>IF(I566="","",IF(I566&gt;J566,"○","●"))</f>
        <v>○</v>
      </c>
      <c r="I566" s="544">
        <v>6</v>
      </c>
      <c r="J566" s="544">
        <v>0</v>
      </c>
      <c r="K566" s="546"/>
      <c r="L566" s="552" t="str">
        <f>IF(M566="","",IF(M566&gt;N566,"○","●"))</f>
        <v>○</v>
      </c>
      <c r="M566" s="544">
        <v>6</v>
      </c>
      <c r="N566" s="544">
        <v>1</v>
      </c>
      <c r="O566" s="546"/>
      <c r="P566" s="552">
        <f>IF(H566="","",COUNTIF(D566:O567,"○"))</f>
        <v>2</v>
      </c>
      <c r="Q566" s="546">
        <f>IF(H566="","",COUNTIF(D566:O567,"●"))</f>
        <v>0</v>
      </c>
      <c r="R566" s="540">
        <f>IF(I566="","",(I566+M566)/(I566+J566+M566+N566)+P566)</f>
        <v>2.9230769230769234</v>
      </c>
      <c r="S566" s="636"/>
      <c r="T566" s="629">
        <f>IF(R566="","",RANK(R566,R566:S571))</f>
        <v>1</v>
      </c>
      <c r="U566" s="630"/>
      <c r="V566" s="193"/>
      <c r="W566" s="498" t="s">
        <v>1251</v>
      </c>
      <c r="X566" s="188"/>
      <c r="Y566" s="188"/>
      <c r="Z566" s="193"/>
      <c r="AA566" s="188"/>
      <c r="AB566" s="188"/>
      <c r="AC566" s="188"/>
      <c r="AD566" s="186"/>
      <c r="AE566" s="186"/>
      <c r="AF566" s="186"/>
      <c r="AG566" s="186"/>
      <c r="AH566" s="186"/>
      <c r="AI566" s="186"/>
      <c r="AJ566" s="186"/>
      <c r="AK566" s="186"/>
      <c r="AL566" s="186"/>
      <c r="AM566" s="186"/>
      <c r="AN566" s="186"/>
    </row>
    <row r="567" spans="1:40" s="196" customFormat="1" ht="22.5" customHeight="1">
      <c r="A567" s="608"/>
      <c r="B567" s="201" t="s">
        <v>1252</v>
      </c>
      <c r="C567" s="202" t="s">
        <v>344</v>
      </c>
      <c r="D567" s="614"/>
      <c r="E567" s="603"/>
      <c r="F567" s="603"/>
      <c r="G567" s="604"/>
      <c r="H567" s="553"/>
      <c r="I567" s="598"/>
      <c r="J567" s="598"/>
      <c r="K567" s="549"/>
      <c r="L567" s="553"/>
      <c r="M567" s="598"/>
      <c r="N567" s="598"/>
      <c r="O567" s="549"/>
      <c r="P567" s="553"/>
      <c r="Q567" s="549"/>
      <c r="R567" s="550"/>
      <c r="S567" s="637"/>
      <c r="T567" s="631"/>
      <c r="U567" s="632"/>
      <c r="V567" s="209"/>
      <c r="W567" s="499" t="s">
        <v>1253</v>
      </c>
      <c r="X567" s="236"/>
      <c r="Y567" s="236"/>
      <c r="Z567" s="236"/>
      <c r="AA567" s="236"/>
      <c r="AB567" s="188"/>
      <c r="AC567" s="188"/>
      <c r="AD567" s="186"/>
      <c r="AE567" s="186"/>
      <c r="AF567" s="186"/>
      <c r="AG567" s="186"/>
      <c r="AH567" s="186"/>
      <c r="AI567" s="186"/>
      <c r="AJ567" s="70"/>
      <c r="AK567" s="70"/>
      <c r="AL567" s="70"/>
      <c r="AM567" s="70"/>
      <c r="AN567" s="70"/>
    </row>
    <row r="568" spans="1:40" s="196" customFormat="1" ht="22.5" customHeight="1">
      <c r="A568" s="609">
        <v>2</v>
      </c>
      <c r="B568" s="198" t="s">
        <v>500</v>
      </c>
      <c r="C568" s="199" t="s">
        <v>501</v>
      </c>
      <c r="D568" s="605" t="str">
        <f>IF(H566="","",IF(H566="○","●","○"))</f>
        <v>●</v>
      </c>
      <c r="E568" s="544">
        <f>IF(J566="","",J566)</f>
        <v>0</v>
      </c>
      <c r="F568" s="544">
        <f>IF(I566="","",I566)</f>
        <v>6</v>
      </c>
      <c r="G568" s="546">
        <f>IF(K566="","",K566)</f>
      </c>
      <c r="H568" s="599"/>
      <c r="I568" s="600"/>
      <c r="J568" s="600"/>
      <c r="K568" s="601"/>
      <c r="L568" s="552" t="str">
        <f>IF(M568="","",IF(M568&gt;N568,"○","●"))</f>
        <v>●</v>
      </c>
      <c r="M568" s="544">
        <v>2</v>
      </c>
      <c r="N568" s="544">
        <v>6</v>
      </c>
      <c r="O568" s="546"/>
      <c r="P568" s="552">
        <f>IF(D568="","",COUNTIF(D568:O569,"○"))</f>
        <v>0</v>
      </c>
      <c r="Q568" s="546">
        <f>IF(D568="","",COUNTIF(D568:O569,"●"))</f>
        <v>2</v>
      </c>
      <c r="R568" s="540">
        <f>IF(E568="","",(E568+M568)/(E568+F568+M568+N568)+P568)</f>
        <v>0.14285714285714285</v>
      </c>
      <c r="S568" s="636"/>
      <c r="T568" s="629">
        <f>IF(R568="","",RANK(R568,R566:S571))</f>
        <v>3</v>
      </c>
      <c r="U568" s="630"/>
      <c r="V568" s="193"/>
      <c r="W568" s="463"/>
      <c r="X568" s="188"/>
      <c r="Y568" s="188"/>
      <c r="Z568" s="188"/>
      <c r="AA568" s="188"/>
      <c r="AB568" s="220"/>
      <c r="AC568" s="188"/>
      <c r="AD568" s="186"/>
      <c r="AE568" s="186"/>
      <c r="AF568" s="186"/>
      <c r="AG568" s="186"/>
      <c r="AH568" s="186"/>
      <c r="AI568" s="186"/>
      <c r="AJ568" s="95"/>
      <c r="AK568" s="95"/>
      <c r="AL568" s="95"/>
      <c r="AM568" s="95"/>
      <c r="AN568" s="95"/>
    </row>
    <row r="569" spans="1:39" s="196" customFormat="1" ht="22.5" customHeight="1">
      <c r="A569" s="622"/>
      <c r="B569" s="201" t="s">
        <v>534</v>
      </c>
      <c r="C569" s="202" t="s">
        <v>281</v>
      </c>
      <c r="D569" s="606"/>
      <c r="E569" s="612"/>
      <c r="F569" s="612"/>
      <c r="G569" s="549"/>
      <c r="H569" s="602"/>
      <c r="I569" s="603"/>
      <c r="J569" s="603"/>
      <c r="K569" s="604"/>
      <c r="L569" s="553"/>
      <c r="M569" s="598"/>
      <c r="N569" s="598"/>
      <c r="O569" s="549"/>
      <c r="P569" s="553"/>
      <c r="Q569" s="549"/>
      <c r="R569" s="550"/>
      <c r="S569" s="637"/>
      <c r="T569" s="631"/>
      <c r="U569" s="632"/>
      <c r="V569" s="193"/>
      <c r="W569" s="463"/>
      <c r="X569" s="188"/>
      <c r="Y569" s="188"/>
      <c r="Z569" s="188"/>
      <c r="AA569" s="188"/>
      <c r="AB569" s="220"/>
      <c r="AC569" s="188"/>
      <c r="AD569" s="186"/>
      <c r="AE569" s="186"/>
      <c r="AF569" s="186"/>
      <c r="AG569" s="186"/>
      <c r="AH569" s="186"/>
      <c r="AI569" s="186"/>
      <c r="AJ569" s="186"/>
      <c r="AK569" s="186"/>
      <c r="AL569" s="186"/>
      <c r="AM569" s="186"/>
    </row>
    <row r="570" spans="1:39" s="196" customFormat="1" ht="22.5" customHeight="1">
      <c r="A570" s="609">
        <v>3</v>
      </c>
      <c r="B570" s="198" t="s">
        <v>539</v>
      </c>
      <c r="C570" s="199" t="s">
        <v>393</v>
      </c>
      <c r="D570" s="605" t="str">
        <f>IF(L566="","",IF(L566="○","●","○"))</f>
        <v>●</v>
      </c>
      <c r="E570" s="544">
        <f>IF(N566="","",N566)</f>
        <v>1</v>
      </c>
      <c r="F570" s="544">
        <f>IF(M566="","",M566)</f>
        <v>6</v>
      </c>
      <c r="G570" s="546">
        <f>IF(O566="","",O566)</f>
      </c>
      <c r="H570" s="552" t="str">
        <f>IF(L568="","",IF(L568="○","●","○"))</f>
        <v>○</v>
      </c>
      <c r="I570" s="544">
        <f>IF(N568="","",N568)</f>
        <v>6</v>
      </c>
      <c r="J570" s="544">
        <f>IF(M568="","",M568)</f>
        <v>2</v>
      </c>
      <c r="K570" s="546">
        <f>IF(O568="","",O568)</f>
      </c>
      <c r="L570" s="599"/>
      <c r="M570" s="600"/>
      <c r="N570" s="600"/>
      <c r="O570" s="601"/>
      <c r="P570" s="552">
        <f>IF(D570="","",COUNTIF(D570:O571,"○"))</f>
        <v>1</v>
      </c>
      <c r="Q570" s="546">
        <f>IF(D570="","",COUNTIF(D570:O571,"●"))</f>
        <v>1</v>
      </c>
      <c r="R570" s="540">
        <f>IF(E570="","",(E570+I570)/(E570+F570+I570+J570)+P570)</f>
        <v>1.4666666666666668</v>
      </c>
      <c r="S570" s="636"/>
      <c r="T570" s="629">
        <f>IF(R570="","",RANK(R570,R566:S571))</f>
        <v>2</v>
      </c>
      <c r="U570" s="630"/>
      <c r="V570" s="193"/>
      <c r="W570" s="463"/>
      <c r="X570" s="188"/>
      <c r="Y570" s="188"/>
      <c r="Z570" s="188"/>
      <c r="AA570" s="188"/>
      <c r="AB570" s="220"/>
      <c r="AC570" s="188"/>
      <c r="AD570" s="186"/>
      <c r="AE570" s="186"/>
      <c r="AF570" s="186"/>
      <c r="AG570" s="186"/>
      <c r="AH570" s="186"/>
      <c r="AI570" s="95"/>
      <c r="AJ570" s="95"/>
      <c r="AK570" s="95"/>
      <c r="AL570" s="95"/>
      <c r="AM570" s="95"/>
    </row>
    <row r="571" spans="1:33" s="196" customFormat="1" ht="22.5" customHeight="1" thickBot="1">
      <c r="A571" s="610"/>
      <c r="B571" s="143" t="s">
        <v>548</v>
      </c>
      <c r="C571" s="144" t="s">
        <v>393</v>
      </c>
      <c r="D571" s="611"/>
      <c r="E571" s="545"/>
      <c r="F571" s="545"/>
      <c r="G571" s="547"/>
      <c r="H571" s="548"/>
      <c r="I571" s="545"/>
      <c r="J571" s="545"/>
      <c r="K571" s="547"/>
      <c r="L571" s="619"/>
      <c r="M571" s="620"/>
      <c r="N571" s="620"/>
      <c r="O571" s="621"/>
      <c r="P571" s="548"/>
      <c r="Q571" s="547"/>
      <c r="R571" s="542"/>
      <c r="S571" s="638"/>
      <c r="T571" s="634"/>
      <c r="U571" s="635"/>
      <c r="V571" s="193"/>
      <c r="W571" s="463"/>
      <c r="X571" s="188"/>
      <c r="Y571" s="188"/>
      <c r="Z571" s="188"/>
      <c r="AA571" s="188"/>
      <c r="AB571" s="220">
        <v>2</v>
      </c>
      <c r="AC571" s="188"/>
      <c r="AD571" s="186"/>
      <c r="AE571" s="186"/>
      <c r="AF571" s="186"/>
      <c r="AG571" s="186"/>
    </row>
    <row r="572" spans="1:38" s="193" customFormat="1" ht="22.5" customHeight="1" thickTop="1">
      <c r="A572" s="121"/>
      <c r="B572" s="538" t="s">
        <v>195</v>
      </c>
      <c r="C572" s="539"/>
      <c r="D572" s="615" t="s">
        <v>429</v>
      </c>
      <c r="E572" s="616"/>
      <c r="F572" s="616" t="s">
        <v>550</v>
      </c>
      <c r="G572" s="616"/>
      <c r="H572" s="617" t="s">
        <v>425</v>
      </c>
      <c r="I572" s="616"/>
      <c r="J572" s="616" t="s">
        <v>286</v>
      </c>
      <c r="K572" s="618"/>
      <c r="L572" s="616" t="s">
        <v>406</v>
      </c>
      <c r="M572" s="616"/>
      <c r="N572" s="616" t="s">
        <v>526</v>
      </c>
      <c r="O572" s="616"/>
      <c r="P572" s="628" t="s">
        <v>158</v>
      </c>
      <c r="Q572" s="628"/>
      <c r="R572" s="617" t="s">
        <v>159</v>
      </c>
      <c r="S572" s="618"/>
      <c r="T572" s="628" t="s">
        <v>160</v>
      </c>
      <c r="U572" s="628"/>
      <c r="W572" s="463"/>
      <c r="X572" s="188"/>
      <c r="Y572" s="188"/>
      <c r="Z572" s="188"/>
      <c r="AA572" s="188"/>
      <c r="AB572" s="375">
        <v>6</v>
      </c>
      <c r="AC572" s="376"/>
      <c r="AD572" s="287"/>
      <c r="AE572" s="389"/>
      <c r="AF572" s="95"/>
      <c r="AG572" s="95"/>
      <c r="AH572" s="95"/>
      <c r="AI572" s="95"/>
      <c r="AJ572" s="95"/>
      <c r="AK572" s="95"/>
      <c r="AL572" s="95"/>
    </row>
    <row r="573" spans="1:38" s="196" customFormat="1" ht="22.5" customHeight="1">
      <c r="A573" s="607">
        <v>4</v>
      </c>
      <c r="B573" s="198" t="s">
        <v>1267</v>
      </c>
      <c r="C573" s="199" t="s">
        <v>420</v>
      </c>
      <c r="D573" s="613"/>
      <c r="E573" s="600"/>
      <c r="F573" s="600"/>
      <c r="G573" s="601"/>
      <c r="H573" s="552" t="str">
        <f>IF(I573="","",IF(I573&gt;J573,"○","●"))</f>
        <v>○</v>
      </c>
      <c r="I573" s="544">
        <v>6</v>
      </c>
      <c r="J573" s="544">
        <v>0</v>
      </c>
      <c r="K573" s="546"/>
      <c r="L573" s="552" t="str">
        <f>IF(M573="","",IF(M573&gt;N573,"○","●"))</f>
        <v>○</v>
      </c>
      <c r="M573" s="544">
        <v>6</v>
      </c>
      <c r="N573" s="544">
        <v>1</v>
      </c>
      <c r="O573" s="546"/>
      <c r="P573" s="552">
        <f>IF(H573="","",COUNTIF(D573:O574,"○"))</f>
        <v>2</v>
      </c>
      <c r="Q573" s="546">
        <f>IF(H573="","",COUNTIF(D573:O574,"●"))</f>
        <v>0</v>
      </c>
      <c r="R573" s="540">
        <f>IF(I573="","",(I573+M573)/(I573+J573+M573+N573)+P573)</f>
        <v>2.9230769230769234</v>
      </c>
      <c r="S573" s="636"/>
      <c r="T573" s="629">
        <f>IF(R573="","",RANK(R573,R573:S578))</f>
        <v>1</v>
      </c>
      <c r="U573" s="630"/>
      <c r="V573" s="193"/>
      <c r="W573" s="498" t="s">
        <v>1254</v>
      </c>
      <c r="X573" s="188"/>
      <c r="Y573" s="188"/>
      <c r="Z573" s="188"/>
      <c r="AA573" s="188"/>
      <c r="AB573" s="424"/>
      <c r="AC573" s="188"/>
      <c r="AD573" s="95"/>
      <c r="AE573" s="389"/>
      <c r="AF573" s="95"/>
      <c r="AG573" s="95"/>
      <c r="AH573" s="95"/>
      <c r="AI573" s="95"/>
      <c r="AJ573" s="95"/>
      <c r="AK573" s="95"/>
      <c r="AL573" s="95"/>
    </row>
    <row r="574" spans="1:38" s="196" customFormat="1" ht="22.5" customHeight="1" thickBot="1">
      <c r="A574" s="608"/>
      <c r="B574" s="201" t="s">
        <v>1268</v>
      </c>
      <c r="C574" s="202" t="s">
        <v>420</v>
      </c>
      <c r="D574" s="614"/>
      <c r="E574" s="603"/>
      <c r="F574" s="603"/>
      <c r="G574" s="604"/>
      <c r="H574" s="553"/>
      <c r="I574" s="598"/>
      <c r="J574" s="598"/>
      <c r="K574" s="549"/>
      <c r="L574" s="553"/>
      <c r="M574" s="598"/>
      <c r="N574" s="598"/>
      <c r="O574" s="549"/>
      <c r="P574" s="553"/>
      <c r="Q574" s="549"/>
      <c r="R574" s="550"/>
      <c r="S574" s="637"/>
      <c r="T574" s="631"/>
      <c r="U574" s="632"/>
      <c r="V574" s="193"/>
      <c r="W574" s="498" t="s">
        <v>1255</v>
      </c>
      <c r="X574" s="188"/>
      <c r="Y574" s="188"/>
      <c r="Z574" s="188"/>
      <c r="AA574" s="188"/>
      <c r="AB574" s="424"/>
      <c r="AC574" s="188"/>
      <c r="AD574" s="95"/>
      <c r="AE574" s="389"/>
      <c r="AF574" s="95"/>
      <c r="AG574" s="95"/>
      <c r="AH574" s="95"/>
      <c r="AI574" s="95"/>
      <c r="AJ574" s="95"/>
      <c r="AK574" s="95"/>
      <c r="AL574" s="95"/>
    </row>
    <row r="575" spans="1:38" s="196" customFormat="1" ht="22.5" customHeight="1" thickTop="1">
      <c r="A575" s="609">
        <v>5</v>
      </c>
      <c r="B575" s="198" t="s">
        <v>506</v>
      </c>
      <c r="C575" s="199" t="s">
        <v>289</v>
      </c>
      <c r="D575" s="605" t="str">
        <f>IF(H573="","",IF(H573="○","●","○"))</f>
        <v>●</v>
      </c>
      <c r="E575" s="544">
        <f>IF(J573="","",J573)</f>
        <v>0</v>
      </c>
      <c r="F575" s="544">
        <f>IF(I573="","",I573)</f>
        <v>6</v>
      </c>
      <c r="G575" s="546">
        <f>IF(K573="","",K573)</f>
      </c>
      <c r="H575" s="599"/>
      <c r="I575" s="600"/>
      <c r="J575" s="600"/>
      <c r="K575" s="601"/>
      <c r="L575" s="552" t="str">
        <f>IF(M575="","",IF(M575&gt;N575,"○","●"))</f>
        <v>○</v>
      </c>
      <c r="M575" s="544">
        <v>6</v>
      </c>
      <c r="N575" s="544">
        <v>3</v>
      </c>
      <c r="O575" s="546"/>
      <c r="P575" s="552">
        <f>IF(D575="","",COUNTIF(D575:O576,"○"))</f>
        <v>1</v>
      </c>
      <c r="Q575" s="546">
        <f>IF(D575="","",COUNTIF(D575:O576,"●"))</f>
        <v>1</v>
      </c>
      <c r="R575" s="540">
        <f>IF(E575="","",(E575+M575)/(E575+F575+M575+N575)+P575)</f>
        <v>1.4</v>
      </c>
      <c r="S575" s="636"/>
      <c r="T575" s="629">
        <f>IF(R575="","",RANK(R575,R573:S578))</f>
        <v>2</v>
      </c>
      <c r="U575" s="630"/>
      <c r="V575" s="378"/>
      <c r="W575" s="468"/>
      <c r="X575" s="379"/>
      <c r="Y575" s="188"/>
      <c r="Z575" s="188"/>
      <c r="AA575" s="188"/>
      <c r="AB575" s="424"/>
      <c r="AC575" s="188"/>
      <c r="AD575" s="95"/>
      <c r="AE575" s="389"/>
      <c r="AF575" s="95"/>
      <c r="AG575" s="95"/>
      <c r="AH575" s="95"/>
      <c r="AI575" s="95"/>
      <c r="AJ575" s="95"/>
      <c r="AK575" s="95"/>
      <c r="AL575" s="95"/>
    </row>
    <row r="576" spans="1:38" s="196" customFormat="1" ht="22.5" customHeight="1">
      <c r="A576" s="622"/>
      <c r="B576" s="201" t="s">
        <v>525</v>
      </c>
      <c r="C576" s="202" t="s">
        <v>289</v>
      </c>
      <c r="D576" s="606"/>
      <c r="E576" s="612"/>
      <c r="F576" s="612"/>
      <c r="G576" s="549"/>
      <c r="H576" s="602"/>
      <c r="I576" s="603"/>
      <c r="J576" s="603"/>
      <c r="K576" s="604"/>
      <c r="L576" s="553"/>
      <c r="M576" s="598"/>
      <c r="N576" s="598"/>
      <c r="O576" s="549"/>
      <c r="P576" s="553"/>
      <c r="Q576" s="549"/>
      <c r="R576" s="550"/>
      <c r="S576" s="637"/>
      <c r="T576" s="631"/>
      <c r="U576" s="632"/>
      <c r="V576" s="220"/>
      <c r="W576" s="463"/>
      <c r="X576" s="370"/>
      <c r="Y576" s="188"/>
      <c r="Z576" s="188"/>
      <c r="AA576" s="188"/>
      <c r="AB576" s="424"/>
      <c r="AC576" s="188"/>
      <c r="AD576" s="95"/>
      <c r="AE576" s="389"/>
      <c r="AF576" s="95"/>
      <c r="AG576" s="95"/>
      <c r="AH576" s="95"/>
      <c r="AI576" s="95"/>
      <c r="AJ576" s="95"/>
      <c r="AK576" s="95"/>
      <c r="AL576" s="95"/>
    </row>
    <row r="577" spans="1:38" s="196" customFormat="1" ht="22.5" customHeight="1">
      <c r="A577" s="609">
        <v>6</v>
      </c>
      <c r="B577" s="198" t="s">
        <v>530</v>
      </c>
      <c r="C577" s="199" t="s">
        <v>273</v>
      </c>
      <c r="D577" s="605" t="str">
        <f>IF(L573="","",IF(L573="○","●","○"))</f>
        <v>●</v>
      </c>
      <c r="E577" s="544">
        <f>IF(N573="","",N573)</f>
        <v>1</v>
      </c>
      <c r="F577" s="544">
        <f>IF(M573="","",M573)</f>
        <v>6</v>
      </c>
      <c r="G577" s="546">
        <f>IF(O573="","",O573)</f>
      </c>
      <c r="H577" s="552" t="str">
        <f>IF(L575="","",IF(L575="○","●","○"))</f>
        <v>●</v>
      </c>
      <c r="I577" s="544">
        <f>IF(N575="","",N575)</f>
        <v>3</v>
      </c>
      <c r="J577" s="544">
        <f>IF(M575="","",M575)</f>
        <v>6</v>
      </c>
      <c r="K577" s="546">
        <f>IF(O575="","",O575)</f>
      </c>
      <c r="L577" s="599"/>
      <c r="M577" s="600"/>
      <c r="N577" s="600"/>
      <c r="O577" s="601"/>
      <c r="P577" s="552">
        <f>IF(D577="","",COUNTIF(D577:O578,"○"))</f>
        <v>0</v>
      </c>
      <c r="Q577" s="546">
        <f>IF(D577="","",COUNTIF(D577:O578,"●"))</f>
        <v>2</v>
      </c>
      <c r="R577" s="540">
        <f>IF(E577="","",(E577+I577)/(E577+F577+I577+J577)+P577)</f>
        <v>0.25</v>
      </c>
      <c r="S577" s="636"/>
      <c r="T577" s="629">
        <f>IF(R577="","",RANK(R577,R573:S578))</f>
        <v>3</v>
      </c>
      <c r="U577" s="630"/>
      <c r="V577" s="220"/>
      <c r="W577" s="463"/>
      <c r="X577" s="370"/>
      <c r="Y577" s="188"/>
      <c r="Z577" s="188"/>
      <c r="AA577" s="188"/>
      <c r="AB577" s="424"/>
      <c r="AC577" s="188"/>
      <c r="AD577" s="95"/>
      <c r="AE577" s="389"/>
      <c r="AF577" s="95"/>
      <c r="AG577" s="95"/>
      <c r="AH577" s="95"/>
      <c r="AI577" s="95"/>
      <c r="AJ577" s="95"/>
      <c r="AK577" s="95"/>
      <c r="AL577" s="95"/>
    </row>
    <row r="578" spans="1:38" s="196" customFormat="1" ht="22.5" customHeight="1" thickBot="1">
      <c r="A578" s="610"/>
      <c r="B578" s="143" t="s">
        <v>528</v>
      </c>
      <c r="C578" s="144" t="s">
        <v>273</v>
      </c>
      <c r="D578" s="611"/>
      <c r="E578" s="545"/>
      <c r="F578" s="545"/>
      <c r="G578" s="547"/>
      <c r="H578" s="548"/>
      <c r="I578" s="545"/>
      <c r="J578" s="545"/>
      <c r="K578" s="547"/>
      <c r="L578" s="619"/>
      <c r="M578" s="620"/>
      <c r="N578" s="620"/>
      <c r="O578" s="621"/>
      <c r="P578" s="548"/>
      <c r="Q578" s="547"/>
      <c r="R578" s="542"/>
      <c r="S578" s="638"/>
      <c r="T578" s="634"/>
      <c r="U578" s="635"/>
      <c r="V578" s="220"/>
      <c r="W578" s="463"/>
      <c r="X578" s="370"/>
      <c r="Y578" s="380">
        <v>6</v>
      </c>
      <c r="Z578" s="372"/>
      <c r="AA578" s="372"/>
      <c r="AB578" s="424"/>
      <c r="AC578" s="188"/>
      <c r="AD578" s="95"/>
      <c r="AE578" s="389"/>
      <c r="AF578" s="95"/>
      <c r="AG578" s="95"/>
      <c r="AH578" s="95"/>
      <c r="AI578" s="95"/>
      <c r="AJ578" s="95"/>
      <c r="AK578" s="95"/>
      <c r="AL578" s="95"/>
    </row>
    <row r="579" spans="1:38" s="193" customFormat="1" ht="22.5" customHeight="1" thickTop="1">
      <c r="A579" s="121"/>
      <c r="B579" s="538" t="s">
        <v>196</v>
      </c>
      <c r="C579" s="539"/>
      <c r="D579" s="615" t="s">
        <v>719</v>
      </c>
      <c r="E579" s="616"/>
      <c r="F579" s="616" t="s">
        <v>537</v>
      </c>
      <c r="G579" s="616"/>
      <c r="H579" s="617" t="s">
        <v>510</v>
      </c>
      <c r="I579" s="616"/>
      <c r="J579" s="616" t="s">
        <v>556</v>
      </c>
      <c r="K579" s="618"/>
      <c r="L579" s="616" t="s">
        <v>467</v>
      </c>
      <c r="M579" s="616"/>
      <c r="N579" s="616" t="s">
        <v>561</v>
      </c>
      <c r="O579" s="616"/>
      <c r="P579" s="628" t="s">
        <v>158</v>
      </c>
      <c r="Q579" s="628"/>
      <c r="R579" s="617" t="s">
        <v>159</v>
      </c>
      <c r="S579" s="618"/>
      <c r="T579" s="628" t="s">
        <v>160</v>
      </c>
      <c r="U579" s="628"/>
      <c r="V579" s="188"/>
      <c r="W579" s="463"/>
      <c r="X579" s="188"/>
      <c r="Y579" s="220">
        <v>2</v>
      </c>
      <c r="Z579" s="188"/>
      <c r="AA579" s="188"/>
      <c r="AB579" s="188"/>
      <c r="AC579" s="188"/>
      <c r="AD579" s="95"/>
      <c r="AE579" s="389"/>
      <c r="AF579" s="95"/>
      <c r="AG579" s="95"/>
      <c r="AH579" s="95"/>
      <c r="AI579" s="95"/>
      <c r="AJ579" s="95"/>
      <c r="AK579" s="95"/>
      <c r="AL579" s="95"/>
    </row>
    <row r="580" spans="1:38" s="196" customFormat="1" ht="22.5" customHeight="1">
      <c r="A580" s="607">
        <v>7</v>
      </c>
      <c r="B580" s="198" t="s">
        <v>1256</v>
      </c>
      <c r="C580" s="199" t="s">
        <v>329</v>
      </c>
      <c r="D580" s="613"/>
      <c r="E580" s="600"/>
      <c r="F580" s="600"/>
      <c r="G580" s="601"/>
      <c r="H580" s="552" t="str">
        <f>IF(I580="","",IF(I580&gt;J580,"○","●"))</f>
        <v>○</v>
      </c>
      <c r="I580" s="544">
        <v>6</v>
      </c>
      <c r="J580" s="544">
        <v>1</v>
      </c>
      <c r="K580" s="546"/>
      <c r="L580" s="552" t="str">
        <f>IF(M580="","",IF(M580&gt;N580,"○","●"))</f>
        <v>○</v>
      </c>
      <c r="M580" s="544">
        <v>6</v>
      </c>
      <c r="N580" s="544">
        <v>1</v>
      </c>
      <c r="O580" s="546"/>
      <c r="P580" s="552">
        <f>IF(H580="","",COUNTIF(D580:O581,"○"))</f>
        <v>2</v>
      </c>
      <c r="Q580" s="546">
        <f>IF(H580="","",COUNTIF(D580:O581,"●"))</f>
        <v>0</v>
      </c>
      <c r="R580" s="540">
        <f>IF(I580="","",(I580+M580)/(I580+J580+M580+N580)+P580)</f>
        <v>2.857142857142857</v>
      </c>
      <c r="S580" s="636"/>
      <c r="T580" s="629">
        <f>IF(R580="","",RANK(R580,R580:S585))</f>
        <v>1</v>
      </c>
      <c r="U580" s="630"/>
      <c r="V580" s="188"/>
      <c r="W580" s="463"/>
      <c r="X580" s="188"/>
      <c r="Y580" s="220"/>
      <c r="Z580" s="188"/>
      <c r="AA580" s="188"/>
      <c r="AB580" s="188"/>
      <c r="AC580" s="188"/>
      <c r="AD580" s="95"/>
      <c r="AE580" s="389"/>
      <c r="AF580" s="95"/>
      <c r="AG580" s="95"/>
      <c r="AH580" s="95"/>
      <c r="AI580" s="95"/>
      <c r="AJ580" s="95"/>
      <c r="AK580" s="95"/>
      <c r="AL580" s="95"/>
    </row>
    <row r="581" spans="1:38" s="196" customFormat="1" ht="22.5" customHeight="1">
      <c r="A581" s="608"/>
      <c r="B581" s="201" t="s">
        <v>1258</v>
      </c>
      <c r="C581" s="202" t="s">
        <v>329</v>
      </c>
      <c r="D581" s="614"/>
      <c r="E581" s="603"/>
      <c r="F581" s="603"/>
      <c r="G581" s="604"/>
      <c r="H581" s="553"/>
      <c r="I581" s="598"/>
      <c r="J581" s="598"/>
      <c r="K581" s="549"/>
      <c r="L581" s="553"/>
      <c r="M581" s="598"/>
      <c r="N581" s="598"/>
      <c r="O581" s="549"/>
      <c r="P581" s="553"/>
      <c r="Q581" s="549"/>
      <c r="R581" s="550"/>
      <c r="S581" s="637"/>
      <c r="T581" s="631"/>
      <c r="U581" s="632"/>
      <c r="V581" s="209"/>
      <c r="W581" s="223"/>
      <c r="X581" s="122"/>
      <c r="Y581" s="220"/>
      <c r="Z581" s="188"/>
      <c r="AA581" s="188"/>
      <c r="AB581" s="188"/>
      <c r="AC581" s="188"/>
      <c r="AD581" s="95"/>
      <c r="AE581" s="389"/>
      <c r="AF581" s="95"/>
      <c r="AG581" s="95"/>
      <c r="AH581" s="95"/>
      <c r="AI581" s="95"/>
      <c r="AJ581" s="95"/>
      <c r="AK581" s="95"/>
      <c r="AL581" s="95"/>
    </row>
    <row r="582" spans="1:38" s="196" customFormat="1" ht="22.5" customHeight="1">
      <c r="A582" s="609">
        <v>8</v>
      </c>
      <c r="B582" s="198" t="s">
        <v>531</v>
      </c>
      <c r="C582" s="199" t="s">
        <v>501</v>
      </c>
      <c r="D582" s="605" t="str">
        <f>IF(H580="","",IF(H580="○","●","○"))</f>
        <v>●</v>
      </c>
      <c r="E582" s="544">
        <f>IF(J580="","",J580)</f>
        <v>1</v>
      </c>
      <c r="F582" s="544">
        <f>IF(I580="","",I580)</f>
        <v>6</v>
      </c>
      <c r="G582" s="546">
        <f>IF(K580="","",K580)</f>
      </c>
      <c r="H582" s="599"/>
      <c r="I582" s="600"/>
      <c r="J582" s="600"/>
      <c r="K582" s="601"/>
      <c r="L582" s="552" t="str">
        <f>IF(M582="","",IF(M582&gt;N582,"○","●"))</f>
        <v>●</v>
      </c>
      <c r="M582" s="544">
        <v>4</v>
      </c>
      <c r="N582" s="544">
        <v>6</v>
      </c>
      <c r="O582" s="546"/>
      <c r="P582" s="552">
        <f>IF(D582="","",COUNTIF(D582:O583,"○"))</f>
        <v>0</v>
      </c>
      <c r="Q582" s="546">
        <f>IF(D582="","",COUNTIF(D582:O583,"●"))</f>
        <v>2</v>
      </c>
      <c r="R582" s="540">
        <f>IF(E582="","",(E582+M582)/(E582+F582+M582+N582)+P582)</f>
        <v>0.29411764705882354</v>
      </c>
      <c r="S582" s="636"/>
      <c r="T582" s="629">
        <f>IF(R582="","",RANK(R582,R580:S585))</f>
        <v>3</v>
      </c>
      <c r="U582" s="630"/>
      <c r="V582" s="193"/>
      <c r="W582" s="498" t="s">
        <v>1257</v>
      </c>
      <c r="X582" s="188"/>
      <c r="Y582" s="188"/>
      <c r="Z582" s="193"/>
      <c r="AA582" s="188"/>
      <c r="AB582" s="188"/>
      <c r="AC582" s="188"/>
      <c r="AD582" s="95"/>
      <c r="AE582" s="389"/>
      <c r="AF582" s="95"/>
      <c r="AG582" s="95"/>
      <c r="AH582" s="95"/>
      <c r="AI582" s="95"/>
      <c r="AJ582" s="95"/>
      <c r="AK582" s="95"/>
      <c r="AL582" s="95"/>
    </row>
    <row r="583" spans="1:38" s="196" customFormat="1" ht="22.5" customHeight="1">
      <c r="A583" s="622"/>
      <c r="B583" s="201" t="s">
        <v>558</v>
      </c>
      <c r="C583" s="202" t="s">
        <v>501</v>
      </c>
      <c r="D583" s="606"/>
      <c r="E583" s="612"/>
      <c r="F583" s="612"/>
      <c r="G583" s="549"/>
      <c r="H583" s="602"/>
      <c r="I583" s="603"/>
      <c r="J583" s="603"/>
      <c r="K583" s="604"/>
      <c r="L583" s="553"/>
      <c r="M583" s="598"/>
      <c r="N583" s="598"/>
      <c r="O583" s="549"/>
      <c r="P583" s="553"/>
      <c r="Q583" s="549"/>
      <c r="R583" s="550"/>
      <c r="S583" s="637"/>
      <c r="T583" s="631"/>
      <c r="U583" s="632"/>
      <c r="V583" s="193"/>
      <c r="W583" s="498" t="s">
        <v>1258</v>
      </c>
      <c r="X583" s="188"/>
      <c r="Y583" s="188"/>
      <c r="Z583" s="193"/>
      <c r="AA583" s="188"/>
      <c r="AB583" s="188"/>
      <c r="AC583" s="188"/>
      <c r="AD583" s="95"/>
      <c r="AE583" s="389"/>
      <c r="AF583" s="95"/>
      <c r="AG583" s="95"/>
      <c r="AH583" s="95"/>
      <c r="AI583" s="95"/>
      <c r="AJ583" s="95"/>
      <c r="AK583" s="95"/>
      <c r="AL583" s="95"/>
    </row>
    <row r="584" spans="1:38" s="196" customFormat="1" ht="22.5" customHeight="1">
      <c r="A584" s="609">
        <v>9</v>
      </c>
      <c r="B584" s="198" t="s">
        <v>524</v>
      </c>
      <c r="C584" s="199" t="s">
        <v>276</v>
      </c>
      <c r="D584" s="605" t="str">
        <f>IF(L580="","",IF(L580="○","●","○"))</f>
        <v>●</v>
      </c>
      <c r="E584" s="544">
        <f>IF(N580="","",N580)</f>
        <v>1</v>
      </c>
      <c r="F584" s="544">
        <f>IF(M580="","",M580)</f>
        <v>6</v>
      </c>
      <c r="G584" s="546">
        <f>IF(O580="","",O580)</f>
      </c>
      <c r="H584" s="552" t="str">
        <f>IF(L582="","",IF(L582="○","●","○"))</f>
        <v>○</v>
      </c>
      <c r="I584" s="544">
        <f>IF(N582="","",N582)</f>
        <v>6</v>
      </c>
      <c r="J584" s="544">
        <f>IF(M582="","",M582)</f>
        <v>4</v>
      </c>
      <c r="K584" s="546">
        <f>IF(O582="","",O582)</f>
      </c>
      <c r="L584" s="599"/>
      <c r="M584" s="600"/>
      <c r="N584" s="600"/>
      <c r="O584" s="601"/>
      <c r="P584" s="552">
        <f>IF(D584="","",COUNTIF(D584:O585,"○"))</f>
        <v>1</v>
      </c>
      <c r="Q584" s="546">
        <f>IF(D584="","",COUNTIF(D584:O585,"●"))</f>
        <v>1</v>
      </c>
      <c r="R584" s="540">
        <f>IF(E584="","",(E584+I584)/(E584+F584+I584+J584)+P584)</f>
        <v>1.4117647058823528</v>
      </c>
      <c r="S584" s="636"/>
      <c r="T584" s="629">
        <f>IF(R584="","",RANK(R584,R580:S585))</f>
        <v>2</v>
      </c>
      <c r="U584" s="630"/>
      <c r="V584" s="193"/>
      <c r="W584" s="463"/>
      <c r="X584" s="188"/>
      <c r="Y584" s="188"/>
      <c r="Z584" s="193"/>
      <c r="AA584" s="188"/>
      <c r="AB584" s="188"/>
      <c r="AC584" s="188"/>
      <c r="AD584" s="95"/>
      <c r="AE584" s="389"/>
      <c r="AF584" s="95"/>
      <c r="AG584" s="95"/>
      <c r="AH584" s="95"/>
      <c r="AI584" s="95"/>
      <c r="AJ584" s="95"/>
      <c r="AK584" s="95"/>
      <c r="AL584" s="95"/>
    </row>
    <row r="585" spans="1:38" s="196" customFormat="1" ht="22.5" customHeight="1" thickBot="1">
      <c r="A585" s="610"/>
      <c r="B585" s="143" t="s">
        <v>563</v>
      </c>
      <c r="C585" s="144" t="s">
        <v>276</v>
      </c>
      <c r="D585" s="611"/>
      <c r="E585" s="545"/>
      <c r="F585" s="545"/>
      <c r="G585" s="547"/>
      <c r="H585" s="548"/>
      <c r="I585" s="545"/>
      <c r="J585" s="545"/>
      <c r="K585" s="547"/>
      <c r="L585" s="619"/>
      <c r="M585" s="620"/>
      <c r="N585" s="620"/>
      <c r="O585" s="621"/>
      <c r="P585" s="548"/>
      <c r="Q585" s="547"/>
      <c r="R585" s="542"/>
      <c r="S585" s="638"/>
      <c r="T585" s="634"/>
      <c r="U585" s="635"/>
      <c r="V585" s="193"/>
      <c r="W585" s="463"/>
      <c r="X585" s="188"/>
      <c r="Y585" s="188"/>
      <c r="Z585" s="193"/>
      <c r="AA585" s="188"/>
      <c r="AB585" s="188"/>
      <c r="AC585" s="188"/>
      <c r="AD585" s="95"/>
      <c r="AE585" s="289">
        <v>6</v>
      </c>
      <c r="AF585" s="387"/>
      <c r="AG585" s="373"/>
      <c r="AH585" s="778" t="s">
        <v>1254</v>
      </c>
      <c r="AI585" s="776"/>
      <c r="AJ585" s="776"/>
      <c r="AK585" s="776"/>
      <c r="AL585" s="95"/>
    </row>
    <row r="586" spans="1:38" s="193" customFormat="1" ht="22.5" customHeight="1" thickTop="1">
      <c r="A586" s="121"/>
      <c r="B586" s="538" t="s">
        <v>205</v>
      </c>
      <c r="C586" s="539"/>
      <c r="D586" s="615" t="s">
        <v>720</v>
      </c>
      <c r="E586" s="616"/>
      <c r="F586" s="616" t="s">
        <v>514</v>
      </c>
      <c r="G586" s="616"/>
      <c r="H586" s="617" t="s">
        <v>544</v>
      </c>
      <c r="I586" s="616"/>
      <c r="J586" s="616" t="s">
        <v>263</v>
      </c>
      <c r="K586" s="618"/>
      <c r="L586" s="616" t="s">
        <v>493</v>
      </c>
      <c r="M586" s="616"/>
      <c r="N586" s="616" t="s">
        <v>522</v>
      </c>
      <c r="O586" s="616"/>
      <c r="P586" s="628" t="s">
        <v>158</v>
      </c>
      <c r="Q586" s="628"/>
      <c r="R586" s="617" t="s">
        <v>159</v>
      </c>
      <c r="S586" s="618"/>
      <c r="T586" s="628" t="s">
        <v>160</v>
      </c>
      <c r="U586" s="628"/>
      <c r="W586" s="463"/>
      <c r="X586" s="188"/>
      <c r="Y586" s="188"/>
      <c r="AA586" s="188"/>
      <c r="AB586" s="188"/>
      <c r="AC586" s="188"/>
      <c r="AD586" s="129"/>
      <c r="AE586" s="95">
        <v>3</v>
      </c>
      <c r="AF586" s="95"/>
      <c r="AG586" s="186"/>
      <c r="AH586" s="778" t="s">
        <v>1255</v>
      </c>
      <c r="AI586" s="776"/>
      <c r="AJ586" s="776"/>
      <c r="AK586" s="776"/>
      <c r="AL586" s="95"/>
    </row>
    <row r="587" spans="1:38" s="196" customFormat="1" ht="22.5" customHeight="1">
      <c r="A587" s="607">
        <v>10</v>
      </c>
      <c r="B587" s="198" t="s">
        <v>1259</v>
      </c>
      <c r="C587" s="199" t="s">
        <v>545</v>
      </c>
      <c r="D587" s="613"/>
      <c r="E587" s="600"/>
      <c r="F587" s="600"/>
      <c r="G587" s="601"/>
      <c r="H587" s="552" t="str">
        <f>IF(I587="","",IF(I587&gt;J587,"○","●"))</f>
        <v>○</v>
      </c>
      <c r="I587" s="544">
        <v>6</v>
      </c>
      <c r="J587" s="544">
        <v>0</v>
      </c>
      <c r="K587" s="546"/>
      <c r="L587" s="552" t="str">
        <f>IF(M587="","",IF(M587&gt;N587,"○","●"))</f>
        <v>○</v>
      </c>
      <c r="M587" s="544">
        <v>6</v>
      </c>
      <c r="N587" s="544">
        <v>1</v>
      </c>
      <c r="O587" s="546"/>
      <c r="P587" s="552">
        <f>IF(H587="","",COUNTIF(D587:O588,"○"))</f>
        <v>2</v>
      </c>
      <c r="Q587" s="546">
        <f>IF(H587="","",COUNTIF(D587:O588,"●"))</f>
        <v>0</v>
      </c>
      <c r="R587" s="540">
        <f>IF(I587="","",(I587+M587)/(I587+J587+M587+N587)+P587)</f>
        <v>2.9230769230769234</v>
      </c>
      <c r="S587" s="636"/>
      <c r="T587" s="629">
        <f>IF(R587="","",RANK(R587,R587:S592))</f>
        <v>1</v>
      </c>
      <c r="U587" s="630"/>
      <c r="V587" s="193"/>
      <c r="W587" s="498" t="s">
        <v>1260</v>
      </c>
      <c r="X587" s="188"/>
      <c r="Y587" s="188"/>
      <c r="Z587" s="193"/>
      <c r="AA587" s="188"/>
      <c r="AB587" s="188"/>
      <c r="AC587" s="188"/>
      <c r="AD587" s="129"/>
      <c r="AE587" s="95"/>
      <c r="AF587" s="95"/>
      <c r="AG587" s="95"/>
      <c r="AH587" s="95"/>
      <c r="AI587" s="95"/>
      <c r="AJ587" s="95"/>
      <c r="AK587" s="95"/>
      <c r="AL587" s="95"/>
    </row>
    <row r="588" spans="1:38" s="196" customFormat="1" ht="22.5" customHeight="1">
      <c r="A588" s="608"/>
      <c r="B588" s="201" t="s">
        <v>1261</v>
      </c>
      <c r="C588" s="202" t="s">
        <v>298</v>
      </c>
      <c r="D588" s="614"/>
      <c r="E588" s="603"/>
      <c r="F588" s="603"/>
      <c r="G588" s="604"/>
      <c r="H588" s="553"/>
      <c r="I588" s="598"/>
      <c r="J588" s="598"/>
      <c r="K588" s="549"/>
      <c r="L588" s="553"/>
      <c r="M588" s="598"/>
      <c r="N588" s="598"/>
      <c r="O588" s="549"/>
      <c r="P588" s="553"/>
      <c r="Q588" s="549"/>
      <c r="R588" s="550"/>
      <c r="S588" s="637"/>
      <c r="T588" s="631"/>
      <c r="U588" s="632"/>
      <c r="V588" s="209"/>
      <c r="W588" s="499" t="s">
        <v>1261</v>
      </c>
      <c r="X588" s="236"/>
      <c r="Y588" s="188"/>
      <c r="Z588" s="193"/>
      <c r="AA588" s="188"/>
      <c r="AB588" s="188"/>
      <c r="AC588" s="188"/>
      <c r="AD588" s="129"/>
      <c r="AE588" s="95"/>
      <c r="AF588" s="95"/>
      <c r="AG588" s="95"/>
      <c r="AH588" s="95"/>
      <c r="AI588" s="95"/>
      <c r="AJ588" s="95"/>
      <c r="AK588" s="95"/>
      <c r="AL588" s="95"/>
    </row>
    <row r="589" spans="1:38" s="196" customFormat="1" ht="22.5" customHeight="1">
      <c r="A589" s="609">
        <v>11</v>
      </c>
      <c r="B589" s="198" t="s">
        <v>547</v>
      </c>
      <c r="C589" s="199" t="s">
        <v>285</v>
      </c>
      <c r="D589" s="605" t="str">
        <f>IF(H587="","",IF(H587="○","●","○"))</f>
        <v>●</v>
      </c>
      <c r="E589" s="544">
        <f>IF(J587="","",J587)</f>
        <v>0</v>
      </c>
      <c r="F589" s="544">
        <f>IF(I587="","",I587)</f>
        <v>6</v>
      </c>
      <c r="G589" s="546">
        <f>IF(K587="","",K587)</f>
      </c>
      <c r="H589" s="599"/>
      <c r="I589" s="600"/>
      <c r="J589" s="600"/>
      <c r="K589" s="601"/>
      <c r="L589" s="552" t="str">
        <f>IF(M589="","",IF(M589&gt;N589,"○","●"))</f>
        <v>●</v>
      </c>
      <c r="M589" s="544">
        <v>0</v>
      </c>
      <c r="N589" s="544">
        <v>6</v>
      </c>
      <c r="O589" s="546"/>
      <c r="P589" s="552">
        <f>IF(D589="","",COUNTIF(D589:O590,"○"))</f>
        <v>0</v>
      </c>
      <c r="Q589" s="546">
        <f>IF(D589="","",COUNTIF(D589:O590,"●"))</f>
        <v>2</v>
      </c>
      <c r="R589" s="540">
        <f>IF(E589="","",(E589+M589)/(E589+F589+M589+N589)+P589)</f>
        <v>0</v>
      </c>
      <c r="S589" s="636"/>
      <c r="T589" s="629">
        <f>IF(R589="","",RANK(R589,R587:S592))</f>
        <v>3</v>
      </c>
      <c r="U589" s="630"/>
      <c r="V589" s="188"/>
      <c r="W589" s="463"/>
      <c r="X589" s="188"/>
      <c r="Y589" s="220"/>
      <c r="Z589" s="188"/>
      <c r="AA589" s="188"/>
      <c r="AB589" s="188"/>
      <c r="AC589" s="188"/>
      <c r="AD589" s="129"/>
      <c r="AE589" s="95"/>
      <c r="AF589" s="95"/>
      <c r="AG589" s="95"/>
      <c r="AH589" s="95"/>
      <c r="AI589" s="95"/>
      <c r="AJ589" s="95"/>
      <c r="AK589" s="95"/>
      <c r="AL589" s="95"/>
    </row>
    <row r="590" spans="1:38" s="196" customFormat="1" ht="22.5" customHeight="1">
      <c r="A590" s="622"/>
      <c r="B590" s="201" t="s">
        <v>559</v>
      </c>
      <c r="C590" s="202" t="s">
        <v>266</v>
      </c>
      <c r="D590" s="606"/>
      <c r="E590" s="612"/>
      <c r="F590" s="612"/>
      <c r="G590" s="549"/>
      <c r="H590" s="602"/>
      <c r="I590" s="603"/>
      <c r="J590" s="603"/>
      <c r="K590" s="604"/>
      <c r="L590" s="553"/>
      <c r="M590" s="598"/>
      <c r="N590" s="598"/>
      <c r="O590" s="549"/>
      <c r="P590" s="553"/>
      <c r="Q590" s="549"/>
      <c r="R590" s="550"/>
      <c r="S590" s="637"/>
      <c r="T590" s="631"/>
      <c r="U590" s="632"/>
      <c r="V590" s="188"/>
      <c r="W590" s="463"/>
      <c r="X590" s="188"/>
      <c r="Y590" s="220"/>
      <c r="Z590" s="188"/>
      <c r="AA590" s="188"/>
      <c r="AB590" s="188"/>
      <c r="AC590" s="188"/>
      <c r="AD590" s="129"/>
      <c r="AE590" s="95"/>
      <c r="AF590" s="95"/>
      <c r="AG590" s="95"/>
      <c r="AH590" s="95"/>
      <c r="AI590" s="95"/>
      <c r="AJ590" s="95"/>
      <c r="AK590" s="95"/>
      <c r="AL590" s="95"/>
    </row>
    <row r="591" spans="1:38" s="196" customFormat="1" ht="22.5" customHeight="1">
      <c r="A591" s="609">
        <v>12</v>
      </c>
      <c r="B591" s="198" t="s">
        <v>497</v>
      </c>
      <c r="C591" s="199" t="s">
        <v>329</v>
      </c>
      <c r="D591" s="605" t="str">
        <f>IF(L587="","",IF(L587="○","●","○"))</f>
        <v>●</v>
      </c>
      <c r="E591" s="544">
        <f>IF(N587="","",N587)</f>
        <v>1</v>
      </c>
      <c r="F591" s="544">
        <f>IF(M587="","",M587)</f>
        <v>6</v>
      </c>
      <c r="G591" s="546">
        <f>IF(O587="","",O587)</f>
      </c>
      <c r="H591" s="552" t="str">
        <f>IF(L589="","",IF(L589="○","●","○"))</f>
        <v>○</v>
      </c>
      <c r="I591" s="544">
        <f>IF(N589="","",N589)</f>
        <v>6</v>
      </c>
      <c r="J591" s="544">
        <f>IF(M589="","",M589)</f>
        <v>0</v>
      </c>
      <c r="K591" s="546">
        <f>IF(O589="","",O589)</f>
      </c>
      <c r="L591" s="599"/>
      <c r="M591" s="600"/>
      <c r="N591" s="600"/>
      <c r="O591" s="601"/>
      <c r="P591" s="552">
        <f>IF(D591="","",COUNTIF(D591:O592,"○"))</f>
        <v>1</v>
      </c>
      <c r="Q591" s="546">
        <f>IF(D591="","",COUNTIF(D591:O592,"●"))</f>
        <v>1</v>
      </c>
      <c r="R591" s="540">
        <f>IF(E591="","",(E591+I591)/(E591+F591+I591+J591)+P591)</f>
        <v>1.5384615384615383</v>
      </c>
      <c r="S591" s="636"/>
      <c r="T591" s="629">
        <f>IF(R591="","",RANK(R591,R587:S592))</f>
        <v>2</v>
      </c>
      <c r="U591" s="630"/>
      <c r="V591" s="188"/>
      <c r="W591" s="463"/>
      <c r="X591" s="188"/>
      <c r="Y591" s="220"/>
      <c r="Z591" s="188"/>
      <c r="AA591" s="188"/>
      <c r="AB591" s="188"/>
      <c r="AC591" s="188"/>
      <c r="AD591" s="129"/>
      <c r="AE591" s="95"/>
      <c r="AF591" s="95"/>
      <c r="AG591" s="95"/>
      <c r="AH591" s="95"/>
      <c r="AI591" s="95"/>
      <c r="AJ591" s="95"/>
      <c r="AK591" s="95"/>
      <c r="AL591" s="95"/>
    </row>
    <row r="592" spans="1:38" s="196" customFormat="1" ht="22.5" customHeight="1" thickBot="1">
      <c r="A592" s="610"/>
      <c r="B592" s="143" t="s">
        <v>523</v>
      </c>
      <c r="C592" s="144" t="s">
        <v>329</v>
      </c>
      <c r="D592" s="611"/>
      <c r="E592" s="545"/>
      <c r="F592" s="545"/>
      <c r="G592" s="547"/>
      <c r="H592" s="548"/>
      <c r="I592" s="545"/>
      <c r="J592" s="545"/>
      <c r="K592" s="547"/>
      <c r="L592" s="619"/>
      <c r="M592" s="620"/>
      <c r="N592" s="620"/>
      <c r="O592" s="621"/>
      <c r="P592" s="548"/>
      <c r="Q592" s="547"/>
      <c r="R592" s="542"/>
      <c r="S592" s="638"/>
      <c r="T592" s="634"/>
      <c r="U592" s="635"/>
      <c r="V592" s="188"/>
      <c r="W592" s="463"/>
      <c r="X592" s="188"/>
      <c r="Y592" s="220">
        <v>4</v>
      </c>
      <c r="Z592" s="188"/>
      <c r="AA592" s="188"/>
      <c r="AB592" s="188"/>
      <c r="AC592" s="188"/>
      <c r="AD592" s="129"/>
      <c r="AE592" s="95"/>
      <c r="AF592" s="95"/>
      <c r="AG592" s="95"/>
      <c r="AH592" s="95"/>
      <c r="AI592" s="95"/>
      <c r="AJ592" s="95"/>
      <c r="AK592" s="95"/>
      <c r="AL592" s="95"/>
    </row>
    <row r="593" spans="1:38" s="193" customFormat="1" ht="22.5" customHeight="1" thickTop="1">
      <c r="A593" s="121"/>
      <c r="B593" s="538" t="s">
        <v>206</v>
      </c>
      <c r="C593" s="539"/>
      <c r="D593" s="615" t="s">
        <v>560</v>
      </c>
      <c r="E593" s="616"/>
      <c r="F593" s="616" t="s">
        <v>288</v>
      </c>
      <c r="G593" s="616"/>
      <c r="H593" s="617" t="s">
        <v>519</v>
      </c>
      <c r="I593" s="616"/>
      <c r="J593" s="616" t="s">
        <v>562</v>
      </c>
      <c r="K593" s="618"/>
      <c r="L593" s="616" t="s">
        <v>492</v>
      </c>
      <c r="M593" s="616"/>
      <c r="N593" s="616" t="s">
        <v>294</v>
      </c>
      <c r="O593" s="616"/>
      <c r="P593" s="628" t="s">
        <v>158</v>
      </c>
      <c r="Q593" s="628"/>
      <c r="R593" s="617" t="s">
        <v>159</v>
      </c>
      <c r="S593" s="618"/>
      <c r="T593" s="628" t="s">
        <v>160</v>
      </c>
      <c r="U593" s="628"/>
      <c r="V593" s="220"/>
      <c r="W593" s="463"/>
      <c r="X593" s="370"/>
      <c r="Y593" s="375">
        <v>6</v>
      </c>
      <c r="Z593" s="376"/>
      <c r="AA593" s="376"/>
      <c r="AB593" s="424"/>
      <c r="AC593" s="188"/>
      <c r="AD593" s="129"/>
      <c r="AE593" s="95"/>
      <c r="AF593" s="95"/>
      <c r="AG593" s="95"/>
      <c r="AH593" s="95"/>
      <c r="AI593" s="95"/>
      <c r="AJ593" s="95"/>
      <c r="AK593" s="95"/>
      <c r="AL593" s="95"/>
    </row>
    <row r="594" spans="1:38" s="196" customFormat="1" ht="22.5" customHeight="1">
      <c r="A594" s="607">
        <v>13</v>
      </c>
      <c r="B594" s="198" t="s">
        <v>1262</v>
      </c>
      <c r="C594" s="199" t="s">
        <v>273</v>
      </c>
      <c r="D594" s="613"/>
      <c r="E594" s="600"/>
      <c r="F594" s="600"/>
      <c r="G594" s="601"/>
      <c r="H594" s="552" t="str">
        <f>IF(I594="","",IF(I594&gt;J594,"○","●"))</f>
        <v>○</v>
      </c>
      <c r="I594" s="544">
        <v>6</v>
      </c>
      <c r="J594" s="544">
        <v>0</v>
      </c>
      <c r="K594" s="546"/>
      <c r="L594" s="552" t="str">
        <f>IF(M594="","",IF(M594&gt;N594,"○","●"))</f>
        <v>○</v>
      </c>
      <c r="M594" s="544">
        <v>7</v>
      </c>
      <c r="N594" s="544">
        <v>6</v>
      </c>
      <c r="O594" s="546"/>
      <c r="P594" s="552">
        <f>IF(H594="","",COUNTIF(D594:O595,"○"))</f>
        <v>2</v>
      </c>
      <c r="Q594" s="546">
        <f>IF(H594="","",COUNTIF(D594:O595,"●"))</f>
        <v>0</v>
      </c>
      <c r="R594" s="540">
        <f>IF(I594="","",(I594+M594)/(I594+J594+M594+N594)+P594)</f>
        <v>2.6842105263157894</v>
      </c>
      <c r="S594" s="636"/>
      <c r="T594" s="629">
        <f>IF(R594="","",RANK(R594,R594:S599))</f>
        <v>1</v>
      </c>
      <c r="U594" s="630"/>
      <c r="V594" s="220"/>
      <c r="W594" s="463"/>
      <c r="X594" s="370"/>
      <c r="Y594" s="188"/>
      <c r="Z594" s="188"/>
      <c r="AA594" s="188"/>
      <c r="AB594" s="424"/>
      <c r="AC594" s="188"/>
      <c r="AD594" s="129"/>
      <c r="AE594" s="95"/>
      <c r="AF594" s="95"/>
      <c r="AG594" s="95"/>
      <c r="AH594" s="95"/>
      <c r="AI594" s="95"/>
      <c r="AJ594" s="95"/>
      <c r="AK594" s="95"/>
      <c r="AL594" s="95"/>
    </row>
    <row r="595" spans="1:38" s="196" customFormat="1" ht="22.5" customHeight="1" thickBot="1">
      <c r="A595" s="608"/>
      <c r="B595" s="201" t="s">
        <v>1263</v>
      </c>
      <c r="C595" s="202" t="s">
        <v>273</v>
      </c>
      <c r="D595" s="614"/>
      <c r="E595" s="603"/>
      <c r="F595" s="603"/>
      <c r="G595" s="604"/>
      <c r="H595" s="553"/>
      <c r="I595" s="598"/>
      <c r="J595" s="598"/>
      <c r="K595" s="549"/>
      <c r="L595" s="553"/>
      <c r="M595" s="598"/>
      <c r="N595" s="598"/>
      <c r="O595" s="549"/>
      <c r="P595" s="553"/>
      <c r="Q595" s="549"/>
      <c r="R595" s="550"/>
      <c r="S595" s="637"/>
      <c r="T595" s="631"/>
      <c r="U595" s="632"/>
      <c r="V595" s="371"/>
      <c r="W595" s="470"/>
      <c r="X595" s="374"/>
      <c r="Y595" s="188"/>
      <c r="Z595" s="188"/>
      <c r="AA595" s="188"/>
      <c r="AB595" s="424"/>
      <c r="AC595" s="188"/>
      <c r="AD595" s="129"/>
      <c r="AE595" s="95"/>
      <c r="AF595" s="95"/>
      <c r="AG595" s="95"/>
      <c r="AH595" s="95"/>
      <c r="AI595" s="95"/>
      <c r="AJ595" s="95"/>
      <c r="AK595" s="95"/>
      <c r="AL595" s="95"/>
    </row>
    <row r="596" spans="1:38" s="196" customFormat="1" ht="22.5" customHeight="1" thickBot="1" thickTop="1">
      <c r="A596" s="609">
        <v>14</v>
      </c>
      <c r="B596" s="198" t="s">
        <v>521</v>
      </c>
      <c r="C596" s="199" t="s">
        <v>344</v>
      </c>
      <c r="D596" s="605" t="str">
        <f>IF(H594="","",IF(H594="○","●","○"))</f>
        <v>●</v>
      </c>
      <c r="E596" s="544">
        <f>IF(J594="","",J594)</f>
        <v>0</v>
      </c>
      <c r="F596" s="544">
        <f>IF(I594="","",I594)</f>
        <v>6</v>
      </c>
      <c r="G596" s="546">
        <f>IF(K594="","",K594)</f>
      </c>
      <c r="H596" s="599"/>
      <c r="I596" s="600"/>
      <c r="J596" s="600"/>
      <c r="K596" s="601"/>
      <c r="L596" s="552" t="str">
        <f>IF(M596="","",IF(M596&gt;N596,"○","●"))</f>
        <v>●</v>
      </c>
      <c r="M596" s="544">
        <v>0</v>
      </c>
      <c r="N596" s="544">
        <v>6</v>
      </c>
      <c r="O596" s="546"/>
      <c r="P596" s="552">
        <f>IF(D596="","",COUNTIF(D596:O597,"○"))</f>
        <v>0</v>
      </c>
      <c r="Q596" s="546">
        <f>IF(D596="","",COUNTIF(D596:O597,"●"))</f>
        <v>2</v>
      </c>
      <c r="R596" s="540">
        <f>IF(E596="","",(E596+M596)/(E596+F596+M596+N596)+P596)</f>
        <v>0</v>
      </c>
      <c r="S596" s="636"/>
      <c r="T596" s="629">
        <f>IF(R596="","",RANK(R596,R594:S599))</f>
        <v>3</v>
      </c>
      <c r="U596" s="630"/>
      <c r="V596" s="193"/>
      <c r="W596" s="498" t="s">
        <v>1262</v>
      </c>
      <c r="X596" s="188"/>
      <c r="Y596" s="188"/>
      <c r="Z596" s="188"/>
      <c r="AA596" s="188"/>
      <c r="AB596" s="380">
        <v>6</v>
      </c>
      <c r="AC596" s="372"/>
      <c r="AD596" s="390"/>
      <c r="AE596" s="95"/>
      <c r="AF596" s="95"/>
      <c r="AG596" s="95"/>
      <c r="AH596" s="95"/>
      <c r="AI596" s="95"/>
      <c r="AJ596" s="95"/>
      <c r="AK596" s="95"/>
      <c r="AL596" s="95"/>
    </row>
    <row r="597" spans="1:38" s="196" customFormat="1" ht="22.5" customHeight="1" thickTop="1">
      <c r="A597" s="622"/>
      <c r="B597" s="201" t="s">
        <v>564</v>
      </c>
      <c r="C597" s="202" t="s">
        <v>344</v>
      </c>
      <c r="D597" s="606"/>
      <c r="E597" s="612"/>
      <c r="F597" s="612"/>
      <c r="G597" s="549"/>
      <c r="H597" s="602"/>
      <c r="I597" s="603"/>
      <c r="J597" s="603"/>
      <c r="K597" s="604"/>
      <c r="L597" s="553"/>
      <c r="M597" s="598"/>
      <c r="N597" s="598"/>
      <c r="O597" s="549"/>
      <c r="P597" s="553"/>
      <c r="Q597" s="549"/>
      <c r="R597" s="550"/>
      <c r="S597" s="637"/>
      <c r="T597" s="631"/>
      <c r="U597" s="632"/>
      <c r="V597" s="193"/>
      <c r="W597" s="498" t="s">
        <v>1263</v>
      </c>
      <c r="X597" s="188"/>
      <c r="Y597" s="188"/>
      <c r="Z597" s="188"/>
      <c r="AA597" s="206"/>
      <c r="AB597" s="188">
        <v>4</v>
      </c>
      <c r="AC597" s="188"/>
      <c r="AD597" s="95"/>
      <c r="AE597" s="95"/>
      <c r="AF597" s="95"/>
      <c r="AG597" s="95"/>
      <c r="AH597" s="95"/>
      <c r="AI597" s="95"/>
      <c r="AJ597" s="95"/>
      <c r="AK597" s="95"/>
      <c r="AL597" s="95"/>
    </row>
    <row r="598" spans="1:38" s="196" customFormat="1" ht="22.5" customHeight="1">
      <c r="A598" s="609">
        <v>15</v>
      </c>
      <c r="B598" s="198" t="s">
        <v>495</v>
      </c>
      <c r="C598" s="199" t="s">
        <v>496</v>
      </c>
      <c r="D598" s="605" t="str">
        <f>IF(L594="","",IF(L594="○","●","○"))</f>
        <v>●</v>
      </c>
      <c r="E598" s="544">
        <f>IF(N594="","",N594)</f>
        <v>6</v>
      </c>
      <c r="F598" s="544">
        <f>IF(M594="","",M594)</f>
        <v>7</v>
      </c>
      <c r="G598" s="546">
        <f>IF(O594="","",O594)</f>
      </c>
      <c r="H598" s="552" t="str">
        <f>IF(L596="","",IF(L596="○","●","○"))</f>
        <v>○</v>
      </c>
      <c r="I598" s="544">
        <f>IF(N596="","",N596)</f>
        <v>6</v>
      </c>
      <c r="J598" s="544">
        <f>IF(M596="","",M596)</f>
        <v>0</v>
      </c>
      <c r="K598" s="546">
        <f>IF(O596="","",O596)</f>
      </c>
      <c r="L598" s="599"/>
      <c r="M598" s="600"/>
      <c r="N598" s="600"/>
      <c r="O598" s="601"/>
      <c r="P598" s="552">
        <f>IF(D598="","",COUNTIF(D598:O599,"○"))</f>
        <v>1</v>
      </c>
      <c r="Q598" s="546">
        <f>IF(D598="","",COUNTIF(D598:O599,"●"))</f>
        <v>1</v>
      </c>
      <c r="R598" s="540">
        <f>IF(E598="","",(E598+I598)/(E598+F598+I598+J598)+P598)</f>
        <v>1.631578947368421</v>
      </c>
      <c r="S598" s="636"/>
      <c r="T598" s="629">
        <f>IF(R598="","",RANK(R598,R594:S599))</f>
        <v>2</v>
      </c>
      <c r="U598" s="630"/>
      <c r="V598" s="193"/>
      <c r="W598" s="463"/>
      <c r="X598" s="188"/>
      <c r="Y598" s="188"/>
      <c r="Z598" s="188"/>
      <c r="AA598" s="206"/>
      <c r="AB598" s="188"/>
      <c r="AC598" s="188"/>
      <c r="AD598" s="95"/>
      <c r="AE598" s="95"/>
      <c r="AF598" s="95"/>
      <c r="AG598" s="95"/>
      <c r="AH598" s="95"/>
      <c r="AI598" s="95"/>
      <c r="AJ598" s="95"/>
      <c r="AK598" s="95"/>
      <c r="AL598" s="95"/>
    </row>
    <row r="599" spans="1:38" s="196" customFormat="1" ht="22.5" customHeight="1" thickBot="1">
      <c r="A599" s="610"/>
      <c r="B599" s="143" t="s">
        <v>503</v>
      </c>
      <c r="C599" s="144" t="s">
        <v>299</v>
      </c>
      <c r="D599" s="611"/>
      <c r="E599" s="545"/>
      <c r="F599" s="545"/>
      <c r="G599" s="547"/>
      <c r="H599" s="548"/>
      <c r="I599" s="545"/>
      <c r="J599" s="545"/>
      <c r="K599" s="547"/>
      <c r="L599" s="619"/>
      <c r="M599" s="620"/>
      <c r="N599" s="620"/>
      <c r="O599" s="621"/>
      <c r="P599" s="548"/>
      <c r="Q599" s="547"/>
      <c r="R599" s="542"/>
      <c r="S599" s="638"/>
      <c r="T599" s="634"/>
      <c r="U599" s="635"/>
      <c r="V599" s="193"/>
      <c r="W599" s="463"/>
      <c r="X599" s="188"/>
      <c r="Y599" s="188"/>
      <c r="Z599" s="188"/>
      <c r="AA599" s="206"/>
      <c r="AB599" s="188"/>
      <c r="AC599" s="188"/>
      <c r="AD599" s="95"/>
      <c r="AE599" s="95"/>
      <c r="AF599" s="95"/>
      <c r="AG599" s="95"/>
      <c r="AH599" s="95"/>
      <c r="AI599" s="95"/>
      <c r="AJ599" s="95"/>
      <c r="AK599" s="95"/>
      <c r="AL599" s="95"/>
    </row>
    <row r="600" spans="1:38" s="193" customFormat="1" ht="22.5" customHeight="1" thickTop="1">
      <c r="A600" s="121"/>
      <c r="B600" s="538" t="s">
        <v>207</v>
      </c>
      <c r="C600" s="539"/>
      <c r="D600" s="615" t="s">
        <v>517</v>
      </c>
      <c r="E600" s="616"/>
      <c r="F600" s="616" t="s">
        <v>508</v>
      </c>
      <c r="G600" s="616"/>
      <c r="H600" s="617" t="s">
        <v>555</v>
      </c>
      <c r="I600" s="616"/>
      <c r="J600" s="616" t="s">
        <v>551</v>
      </c>
      <c r="K600" s="618"/>
      <c r="L600" s="616" t="s">
        <v>313</v>
      </c>
      <c r="M600" s="616"/>
      <c r="N600" s="616" t="s">
        <v>509</v>
      </c>
      <c r="O600" s="616"/>
      <c r="P600" s="628" t="s">
        <v>158</v>
      </c>
      <c r="Q600" s="628"/>
      <c r="R600" s="617" t="s">
        <v>159</v>
      </c>
      <c r="S600" s="618"/>
      <c r="T600" s="628" t="s">
        <v>160</v>
      </c>
      <c r="U600" s="628"/>
      <c r="V600" s="188"/>
      <c r="W600" s="463"/>
      <c r="X600" s="188"/>
      <c r="Y600" s="188"/>
      <c r="Z600" s="95"/>
      <c r="AA600" s="129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</row>
    <row r="601" spans="1:38" s="196" customFormat="1" ht="22.5" customHeight="1">
      <c r="A601" s="607">
        <v>16</v>
      </c>
      <c r="B601" s="198" t="s">
        <v>1264</v>
      </c>
      <c r="C601" s="199" t="s">
        <v>281</v>
      </c>
      <c r="D601" s="613"/>
      <c r="E601" s="600"/>
      <c r="F601" s="600"/>
      <c r="G601" s="601"/>
      <c r="H601" s="552" t="str">
        <f>IF(I601="","",IF(I601&gt;J601,"○","●"))</f>
        <v>○</v>
      </c>
      <c r="I601" s="544">
        <v>6</v>
      </c>
      <c r="J601" s="544">
        <v>0</v>
      </c>
      <c r="K601" s="546"/>
      <c r="L601" s="552" t="str">
        <f>IF(M601="","",IF(M601&gt;N601,"○","●"))</f>
        <v>○</v>
      </c>
      <c r="M601" s="544">
        <v>6</v>
      </c>
      <c r="N601" s="544">
        <v>3</v>
      </c>
      <c r="O601" s="546"/>
      <c r="P601" s="552">
        <f>IF(H601="","",COUNTIF(D601:O602,"○"))</f>
        <v>2</v>
      </c>
      <c r="Q601" s="546">
        <f>IF(H601="","",COUNTIF(D601:O602,"●"))</f>
        <v>0</v>
      </c>
      <c r="R601" s="540">
        <f>IF(I601="","",(I601+M601)/(I601+J601+M601+N601)+P601)</f>
        <v>2.8</v>
      </c>
      <c r="S601" s="636"/>
      <c r="T601" s="629">
        <f>IF(R601="","",RANK(R601,R601:S606))</f>
        <v>1</v>
      </c>
      <c r="U601" s="630"/>
      <c r="V601" s="188"/>
      <c r="W601" s="463"/>
      <c r="X601" s="188"/>
      <c r="Y601" s="188"/>
      <c r="Z601" s="95"/>
      <c r="AA601" s="129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</row>
    <row r="602" spans="1:38" s="196" customFormat="1" ht="22.5" customHeight="1">
      <c r="A602" s="608"/>
      <c r="B602" s="201" t="s">
        <v>1266</v>
      </c>
      <c r="C602" s="202" t="s">
        <v>281</v>
      </c>
      <c r="D602" s="614"/>
      <c r="E602" s="603"/>
      <c r="F602" s="603"/>
      <c r="G602" s="604"/>
      <c r="H602" s="553"/>
      <c r="I602" s="598"/>
      <c r="J602" s="598"/>
      <c r="K602" s="549"/>
      <c r="L602" s="553"/>
      <c r="M602" s="598"/>
      <c r="N602" s="598"/>
      <c r="O602" s="549"/>
      <c r="P602" s="553"/>
      <c r="Q602" s="549"/>
      <c r="R602" s="550"/>
      <c r="S602" s="637"/>
      <c r="T602" s="631"/>
      <c r="U602" s="632"/>
      <c r="V602" s="236"/>
      <c r="W602" s="223"/>
      <c r="X602" s="236"/>
      <c r="Y602" s="236"/>
      <c r="Z602" s="163"/>
      <c r="AA602" s="169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</row>
    <row r="603" spans="1:38" s="196" customFormat="1" ht="22.5" customHeight="1">
      <c r="A603" s="609">
        <v>17</v>
      </c>
      <c r="B603" s="198" t="s">
        <v>557</v>
      </c>
      <c r="C603" s="199" t="s">
        <v>393</v>
      </c>
      <c r="D603" s="605" t="str">
        <f>IF(H601="","",IF(H601="○","●","○"))</f>
        <v>●</v>
      </c>
      <c r="E603" s="544">
        <f>IF(J601="","",J601)</f>
        <v>0</v>
      </c>
      <c r="F603" s="544">
        <f>IF(I601="","",I601)</f>
        <v>6</v>
      </c>
      <c r="G603" s="546">
        <f>IF(K601="","",K601)</f>
      </c>
      <c r="H603" s="599"/>
      <c r="I603" s="600"/>
      <c r="J603" s="600"/>
      <c r="K603" s="601"/>
      <c r="L603" s="552" t="str">
        <f>IF(M603="","",IF(M603&gt;N603,"○","●"))</f>
        <v>●</v>
      </c>
      <c r="M603" s="544">
        <v>1</v>
      </c>
      <c r="N603" s="544">
        <v>6</v>
      </c>
      <c r="O603" s="546"/>
      <c r="P603" s="552">
        <f>IF(D603="","",COUNTIF(D603:O604,"○"))</f>
        <v>0</v>
      </c>
      <c r="Q603" s="546">
        <f>IF(D603="","",COUNTIF(D603:O604,"●"))</f>
        <v>2</v>
      </c>
      <c r="R603" s="540">
        <f>IF(E603="","",(E603+M603)/(E603+F603+M603+N603)+P603)</f>
        <v>0.07692307692307693</v>
      </c>
      <c r="S603" s="636"/>
      <c r="T603" s="629">
        <f>IF(R603="","",RANK(R603,R601:S606))</f>
        <v>3</v>
      </c>
      <c r="U603" s="630"/>
      <c r="V603" s="193"/>
      <c r="W603" s="498" t="s">
        <v>1265</v>
      </c>
      <c r="X603" s="188"/>
      <c r="Y603" s="188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</row>
    <row r="604" spans="1:38" s="196" customFormat="1" ht="22.5" customHeight="1">
      <c r="A604" s="622"/>
      <c r="B604" s="201" t="s">
        <v>553</v>
      </c>
      <c r="C604" s="202" t="s">
        <v>393</v>
      </c>
      <c r="D604" s="606"/>
      <c r="E604" s="612"/>
      <c r="F604" s="612"/>
      <c r="G604" s="549"/>
      <c r="H604" s="602"/>
      <c r="I604" s="603"/>
      <c r="J604" s="603"/>
      <c r="K604" s="604"/>
      <c r="L604" s="553"/>
      <c r="M604" s="598"/>
      <c r="N604" s="598"/>
      <c r="O604" s="549"/>
      <c r="P604" s="553"/>
      <c r="Q604" s="549"/>
      <c r="R604" s="550"/>
      <c r="S604" s="637"/>
      <c r="T604" s="631"/>
      <c r="U604" s="632"/>
      <c r="V604" s="193"/>
      <c r="W604" s="498" t="s">
        <v>1266</v>
      </c>
      <c r="X604" s="188"/>
      <c r="Y604" s="188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</row>
    <row r="605" spans="1:38" s="196" customFormat="1" ht="22.5" customHeight="1">
      <c r="A605" s="609">
        <v>18</v>
      </c>
      <c r="B605" s="198" t="s">
        <v>489</v>
      </c>
      <c r="C605" s="199" t="s">
        <v>273</v>
      </c>
      <c r="D605" s="605" t="str">
        <f>IF(L601="","",IF(L601="○","●","○"))</f>
        <v>●</v>
      </c>
      <c r="E605" s="544">
        <f>IF(N601="","",N601)</f>
        <v>3</v>
      </c>
      <c r="F605" s="544">
        <f>IF(M601="","",M601)</f>
        <v>6</v>
      </c>
      <c r="G605" s="546">
        <f>IF(O601="","",O601)</f>
      </c>
      <c r="H605" s="552" t="str">
        <f>IF(L603="","",IF(L603="○","●","○"))</f>
        <v>○</v>
      </c>
      <c r="I605" s="544">
        <f>IF(N603="","",N603)</f>
        <v>6</v>
      </c>
      <c r="J605" s="544">
        <f>IF(M603="","",M603)</f>
        <v>1</v>
      </c>
      <c r="K605" s="546">
        <f>IF(O603="","",O603)</f>
      </c>
      <c r="L605" s="599"/>
      <c r="M605" s="600"/>
      <c r="N605" s="600"/>
      <c r="O605" s="601"/>
      <c r="P605" s="552">
        <f>IF(D605="","",COUNTIF(D605:O606,"○"))</f>
        <v>1</v>
      </c>
      <c r="Q605" s="546">
        <f>IF(D605="","",COUNTIF(D605:O606,"●"))</f>
        <v>1</v>
      </c>
      <c r="R605" s="540">
        <f>IF(E605="","",(E605+I605)/(E605+F605+I605+J605)+P605)</f>
        <v>1.5625</v>
      </c>
      <c r="S605" s="636"/>
      <c r="T605" s="629">
        <f>IF(R605="","",RANK(R605,R601:S606))</f>
        <v>2</v>
      </c>
      <c r="U605" s="630"/>
      <c r="V605" s="193"/>
      <c r="W605" s="463"/>
      <c r="X605" s="188"/>
      <c r="Y605" s="188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</row>
    <row r="606" spans="1:38" s="196" customFormat="1" ht="22.5" customHeight="1" thickBot="1">
      <c r="A606" s="610"/>
      <c r="B606" s="143" t="s">
        <v>511</v>
      </c>
      <c r="C606" s="144" t="s">
        <v>273</v>
      </c>
      <c r="D606" s="611"/>
      <c r="E606" s="545"/>
      <c r="F606" s="545"/>
      <c r="G606" s="547"/>
      <c r="H606" s="548"/>
      <c r="I606" s="545"/>
      <c r="J606" s="545"/>
      <c r="K606" s="547"/>
      <c r="L606" s="619"/>
      <c r="M606" s="620"/>
      <c r="N606" s="620"/>
      <c r="O606" s="621"/>
      <c r="P606" s="548"/>
      <c r="Q606" s="547"/>
      <c r="R606" s="542"/>
      <c r="S606" s="638"/>
      <c r="T606" s="634"/>
      <c r="U606" s="635"/>
      <c r="V606" s="193"/>
      <c r="W606" s="463"/>
      <c r="X606" s="188"/>
      <c r="Y606" s="188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</row>
    <row r="607" spans="1:40" s="71" customFormat="1" ht="22.5" customHeight="1" thickTop="1">
      <c r="A607" s="157" t="s">
        <v>173</v>
      </c>
      <c r="B607" s="80"/>
      <c r="C607" s="80"/>
      <c r="D607" s="184"/>
      <c r="E607" s="185"/>
      <c r="F607" s="186"/>
      <c r="G607" s="186"/>
      <c r="H607" s="184"/>
      <c r="I607" s="185"/>
      <c r="J607" s="186"/>
      <c r="K607" s="186"/>
      <c r="L607" s="187"/>
      <c r="M607" s="187"/>
      <c r="N607" s="187"/>
      <c r="O607" s="187"/>
      <c r="P607" s="188"/>
      <c r="Q607" s="188"/>
      <c r="R607" s="189"/>
      <c r="S607" s="189"/>
      <c r="T607" s="188"/>
      <c r="U607" s="188"/>
      <c r="V607" s="70"/>
      <c r="W607" s="427"/>
      <c r="X607" s="70"/>
      <c r="Y607" s="70"/>
      <c r="Z607" s="70"/>
      <c r="AA607" s="70"/>
      <c r="AB607" s="67"/>
      <c r="AC607" s="67"/>
      <c r="AD607" s="67"/>
      <c r="AE607" s="137"/>
      <c r="AF607" s="70"/>
      <c r="AG607" s="70"/>
      <c r="AH607" s="70"/>
      <c r="AI607" s="70"/>
      <c r="AJ607" s="70"/>
      <c r="AK607" s="70"/>
      <c r="AL607" s="70"/>
      <c r="AM607" s="70"/>
      <c r="AN607" s="70"/>
    </row>
    <row r="608" spans="1:40" s="71" customFormat="1" ht="22.5" customHeight="1">
      <c r="A608" s="607">
        <v>1</v>
      </c>
      <c r="B608" s="198" t="s">
        <v>1251</v>
      </c>
      <c r="C608" s="490" t="s">
        <v>344</v>
      </c>
      <c r="D608" s="521"/>
      <c r="E608" s="244"/>
      <c r="F608" s="186"/>
      <c r="G608" s="186"/>
      <c r="H608" s="184"/>
      <c r="I608" s="185"/>
      <c r="J608" s="186"/>
      <c r="K608" s="186"/>
      <c r="L608" s="187"/>
      <c r="M608" s="187"/>
      <c r="N608" s="187"/>
      <c r="O608" s="187"/>
      <c r="P608" s="188"/>
      <c r="Q608" s="188"/>
      <c r="R608" s="189"/>
      <c r="S608" s="189"/>
      <c r="T608" s="188"/>
      <c r="U608" s="188"/>
      <c r="V608" s="70"/>
      <c r="W608" s="427"/>
      <c r="X608" s="70"/>
      <c r="Y608" s="70"/>
      <c r="Z608" s="70"/>
      <c r="AA608" s="70"/>
      <c r="AB608" s="67"/>
      <c r="AC608" s="67"/>
      <c r="AD608" s="67"/>
      <c r="AE608" s="137"/>
      <c r="AF608" s="70"/>
      <c r="AG608" s="70"/>
      <c r="AH608" s="70"/>
      <c r="AI608" s="70"/>
      <c r="AJ608" s="70"/>
      <c r="AK608" s="70"/>
      <c r="AL608" s="70"/>
      <c r="AM608" s="70"/>
      <c r="AN608" s="70"/>
    </row>
    <row r="609" spans="1:9" ht="22.5" customHeight="1" thickBot="1">
      <c r="A609" s="608"/>
      <c r="B609" s="201" t="s">
        <v>1252</v>
      </c>
      <c r="C609" s="502" t="s">
        <v>344</v>
      </c>
      <c r="D609" s="13"/>
      <c r="E609" s="13"/>
      <c r="F609" s="245">
        <v>1</v>
      </c>
      <c r="G609" s="13"/>
      <c r="H609" s="238" t="s">
        <v>1269</v>
      </c>
      <c r="I609" s="185"/>
    </row>
    <row r="610" spans="1:9" ht="22.5" customHeight="1" thickBot="1" thickTop="1">
      <c r="A610" s="609">
        <v>16</v>
      </c>
      <c r="B610" s="198" t="s">
        <v>1265</v>
      </c>
      <c r="C610" s="490" t="s">
        <v>281</v>
      </c>
      <c r="D610" s="512"/>
      <c r="E610" s="513"/>
      <c r="F610" s="514">
        <v>6</v>
      </c>
      <c r="G610" s="511"/>
      <c r="H610" s="504" t="s">
        <v>1270</v>
      </c>
      <c r="I610" s="185"/>
    </row>
    <row r="611" spans="1:5" ht="22.5" customHeight="1" thickTop="1">
      <c r="A611" s="537"/>
      <c r="B611" s="201" t="s">
        <v>1266</v>
      </c>
      <c r="C611" s="502" t="s">
        <v>281</v>
      </c>
      <c r="D611" s="13"/>
      <c r="E611" s="13"/>
    </row>
    <row r="612" spans="1:5" ht="22.5" customHeight="1">
      <c r="A612" s="66"/>
      <c r="B612" s="80"/>
      <c r="C612" s="80"/>
      <c r="D612" s="13"/>
      <c r="E612" s="13"/>
    </row>
    <row r="613" spans="1:5" ht="22.5" customHeight="1">
      <c r="A613" s="66"/>
      <c r="B613" s="80"/>
      <c r="C613" s="80"/>
      <c r="D613" s="13"/>
      <c r="E613" s="13"/>
    </row>
    <row r="614" spans="1:5" ht="22.5" customHeight="1">
      <c r="A614" s="66"/>
      <c r="B614" s="80"/>
      <c r="C614" s="80"/>
      <c r="D614" s="13"/>
      <c r="E614" s="13"/>
    </row>
    <row r="615" spans="1:5" ht="22.5" customHeight="1">
      <c r="A615" s="66"/>
      <c r="B615" s="80"/>
      <c r="C615" s="80"/>
      <c r="D615" s="13"/>
      <c r="E615" s="13"/>
    </row>
    <row r="616" spans="1:40" s="71" customFormat="1" ht="13.5" customHeight="1">
      <c r="A616" s="67" t="s">
        <v>188</v>
      </c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9"/>
      <c r="W616" s="444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70"/>
      <c r="AJ616" s="70"/>
      <c r="AK616" s="70"/>
      <c r="AL616" s="70"/>
      <c r="AM616" s="70"/>
      <c r="AN616" s="70"/>
    </row>
    <row r="617" spans="1:40" s="71" customFormat="1" ht="14.25">
      <c r="A617" s="67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9"/>
      <c r="W617" s="444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70"/>
      <c r="AJ617" s="70"/>
      <c r="AK617" s="70"/>
      <c r="AL617" s="70"/>
      <c r="AM617" s="70"/>
      <c r="AN617" s="70"/>
    </row>
    <row r="618" spans="1:40" s="71" customFormat="1" ht="28.5">
      <c r="A618" s="72" t="s">
        <v>236</v>
      </c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4">
        <v>3</v>
      </c>
      <c r="O618" s="75"/>
      <c r="P618" s="76"/>
      <c r="Q618" s="76"/>
      <c r="R618" s="76"/>
      <c r="S618" s="76"/>
      <c r="T618" s="76"/>
      <c r="U618" s="76"/>
      <c r="V618" s="77"/>
      <c r="W618" s="445"/>
      <c r="X618" s="77"/>
      <c r="Y618" s="77"/>
      <c r="Z618" s="77"/>
      <c r="AA618" s="77"/>
      <c r="AB618" s="77"/>
      <c r="AC618" s="77"/>
      <c r="AD618" s="78"/>
      <c r="AE618" s="77"/>
      <c r="AF618" s="77"/>
      <c r="AG618" s="77"/>
      <c r="AH618" s="77"/>
      <c r="AI618" s="77"/>
      <c r="AJ618" s="77"/>
      <c r="AK618" s="77"/>
      <c r="AL618" s="77"/>
      <c r="AM618" s="77"/>
      <c r="AN618" s="79"/>
    </row>
    <row r="619" spans="1:39" s="71" customFormat="1" ht="13.5" customHeight="1" thickBot="1">
      <c r="A619" s="66"/>
      <c r="K619" s="80"/>
      <c r="L619" s="80"/>
      <c r="M619" s="80"/>
      <c r="N619" s="688"/>
      <c r="O619" s="688"/>
      <c r="P619" s="688"/>
      <c r="Q619" s="688"/>
      <c r="R619" s="688"/>
      <c r="S619" s="687"/>
      <c r="T619" s="688"/>
      <c r="U619" s="688"/>
      <c r="V619" s="70"/>
      <c r="W619" s="427"/>
      <c r="X619" s="70"/>
      <c r="Y619" s="70"/>
      <c r="Z619" s="70"/>
      <c r="AA619" s="70"/>
      <c r="AB619" s="70"/>
      <c r="AC619" s="70"/>
      <c r="AD619" s="70"/>
      <c r="AE619" s="70"/>
      <c r="AF619" s="70"/>
      <c r="AG619" s="67"/>
      <c r="AH619" s="137"/>
      <c r="AI619" s="70"/>
      <c r="AJ619" s="70"/>
      <c r="AK619" s="70"/>
      <c r="AL619" s="70"/>
      <c r="AM619" s="70"/>
    </row>
    <row r="620" spans="1:40" s="71" customFormat="1" ht="19.5" customHeight="1" thickTop="1">
      <c r="A620" s="81"/>
      <c r="B620" s="642" t="s">
        <v>174</v>
      </c>
      <c r="C620" s="643"/>
      <c r="D620" s="646" t="s">
        <v>721</v>
      </c>
      <c r="E620" s="647"/>
      <c r="F620" s="647"/>
      <c r="G620" s="648"/>
      <c r="H620" s="682" t="s">
        <v>722</v>
      </c>
      <c r="I620" s="647"/>
      <c r="J620" s="647"/>
      <c r="K620" s="648"/>
      <c r="L620" s="682" t="s">
        <v>562</v>
      </c>
      <c r="M620" s="647"/>
      <c r="N620" s="647"/>
      <c r="O620" s="648"/>
      <c r="P620" s="683" t="s">
        <v>158</v>
      </c>
      <c r="Q620" s="684"/>
      <c r="R620" s="683" t="s">
        <v>159</v>
      </c>
      <c r="S620" s="684"/>
      <c r="T620" s="683" t="s">
        <v>160</v>
      </c>
      <c r="U620" s="684"/>
      <c r="V620" s="70"/>
      <c r="W620" s="427"/>
      <c r="X620" s="70"/>
      <c r="Y620" s="176"/>
      <c r="Z620" s="176"/>
      <c r="AA620" s="70"/>
      <c r="AB620" s="70"/>
      <c r="AC620" s="70"/>
      <c r="AD620" s="70"/>
      <c r="AE620" s="70"/>
      <c r="AG620" s="67"/>
      <c r="AH620" s="137"/>
      <c r="AI620" s="70"/>
      <c r="AJ620" s="70"/>
      <c r="AK620" s="70"/>
      <c r="AL620" s="70"/>
      <c r="AN620" s="70"/>
    </row>
    <row r="621" spans="1:40" s="71" customFormat="1" ht="19.5" customHeight="1" thickBot="1">
      <c r="A621" s="81">
        <v>1</v>
      </c>
      <c r="B621" s="85" t="s">
        <v>1243</v>
      </c>
      <c r="C621" s="85" t="s">
        <v>1244</v>
      </c>
      <c r="D621" s="554"/>
      <c r="E621" s="560"/>
      <c r="F621" s="560"/>
      <c r="G621" s="561"/>
      <c r="H621" s="86" t="str">
        <f>IF(I621="","",IF(I621&gt;J621,"○","●"))</f>
        <v>○</v>
      </c>
      <c r="I621" s="87">
        <v>6</v>
      </c>
      <c r="J621" s="88">
        <v>1</v>
      </c>
      <c r="K621" s="89"/>
      <c r="L621" s="86" t="str">
        <f>IF(M621="","",IF(M621&gt;N621,"○","●"))</f>
        <v>○</v>
      </c>
      <c r="M621" s="90">
        <v>6</v>
      </c>
      <c r="N621" s="91">
        <v>0</v>
      </c>
      <c r="O621" s="89"/>
      <c r="P621" s="92">
        <f>IF(H621="","",COUNTIF(D621:O621,"○"))</f>
        <v>2</v>
      </c>
      <c r="Q621" s="82">
        <f>IF(H621="","",COUNTIF(D621:O621,"●"))</f>
        <v>0</v>
      </c>
      <c r="R621" s="571">
        <f>IF(I621="","",(I621+M621)/(I621+J621+M621+N621)+P621)</f>
        <v>2.9230769230769234</v>
      </c>
      <c r="S621" s="555"/>
      <c r="T621" s="570">
        <f>IF(R621="","",RANK(R621,R621:S623))</f>
        <v>1</v>
      </c>
      <c r="U621" s="570"/>
      <c r="V621" s="102"/>
      <c r="W621" s="467" t="s">
        <v>1173</v>
      </c>
      <c r="X621" s="70"/>
      <c r="Y621" s="176"/>
      <c r="Z621" s="176"/>
      <c r="AA621" s="70"/>
      <c r="AB621" s="70"/>
      <c r="AC621" s="70"/>
      <c r="AD621" s="70"/>
      <c r="AE621" s="70"/>
      <c r="AG621" s="95"/>
      <c r="AH621" s="95"/>
      <c r="AI621" s="95"/>
      <c r="AJ621" s="95"/>
      <c r="AK621" s="95"/>
      <c r="AL621" s="95"/>
      <c r="AM621" s="95"/>
      <c r="AN621" s="95"/>
    </row>
    <row r="622" spans="1:40" s="71" customFormat="1" ht="19.5" customHeight="1" thickTop="1">
      <c r="A622" s="81">
        <v>2</v>
      </c>
      <c r="B622" s="85" t="s">
        <v>724</v>
      </c>
      <c r="C622" s="85" t="s">
        <v>501</v>
      </c>
      <c r="D622" s="97" t="str">
        <f>IF(H621="","",IF(H621="○","●","○"))</f>
        <v>●</v>
      </c>
      <c r="E622" s="98">
        <f>IF(J621="","",J621)</f>
        <v>1</v>
      </c>
      <c r="F622" s="99">
        <f>IF(I621="","",I621)</f>
        <v>6</v>
      </c>
      <c r="G622" s="99">
        <f>IF(K621="","",K621)</f>
      </c>
      <c r="H622" s="559"/>
      <c r="I622" s="560"/>
      <c r="J622" s="560"/>
      <c r="K622" s="561"/>
      <c r="L622" s="100" t="str">
        <f>IF(M622="","",IF(M622&gt;N622,"○","●"))</f>
        <v>○</v>
      </c>
      <c r="M622" s="87">
        <v>6</v>
      </c>
      <c r="N622" s="88">
        <v>0</v>
      </c>
      <c r="O622" s="101"/>
      <c r="P622" s="92">
        <f>IF(D622="","",COUNTIF(D622:O622,"○"))</f>
        <v>1</v>
      </c>
      <c r="Q622" s="82">
        <f>IF(D622="","",COUNTIF(D622:O622,"●"))</f>
        <v>1</v>
      </c>
      <c r="R622" s="571">
        <f>IF(E622="","",(E622+M622)/(E622+F622+M622+N622)+P622)</f>
        <v>1.5384615384615383</v>
      </c>
      <c r="S622" s="555"/>
      <c r="T622" s="570">
        <f>IF(R622="","",RANK(R622,R621:S623))</f>
        <v>2</v>
      </c>
      <c r="U622" s="570"/>
      <c r="V622" s="345"/>
      <c r="W622" s="428"/>
      <c r="X622" s="296"/>
      <c r="Y622" s="505"/>
      <c r="Z622" s="516"/>
      <c r="AA622" s="70"/>
      <c r="AB622" s="70"/>
      <c r="AC622" s="70"/>
      <c r="AD622" s="70"/>
      <c r="AE622" s="70"/>
      <c r="AG622" s="67"/>
      <c r="AH622" s="70"/>
      <c r="AI622" s="70"/>
      <c r="AJ622" s="70"/>
      <c r="AK622" s="70"/>
      <c r="AL622" s="70"/>
      <c r="AM622" s="70"/>
      <c r="AN622" s="70"/>
    </row>
    <row r="623" spans="1:40" s="71" customFormat="1" ht="19.5" customHeight="1" thickBot="1">
      <c r="A623" s="103">
        <v>3</v>
      </c>
      <c r="B623" s="104" t="s">
        <v>725</v>
      </c>
      <c r="C623" s="105" t="s">
        <v>344</v>
      </c>
      <c r="D623" s="97" t="str">
        <f>IF(L621="","",IF(L621="○","●","○"))</f>
        <v>●</v>
      </c>
      <c r="E623" s="98">
        <f>IF(N621="","",N621)</f>
        <v>0</v>
      </c>
      <c r="F623" s="99">
        <f>IF(M621="","",M621)</f>
        <v>6</v>
      </c>
      <c r="G623" s="99">
        <f>IF(O621="","",O621)</f>
      </c>
      <c r="H623" s="100" t="str">
        <f>IF(L622="","",IF(L622="○","●","○"))</f>
        <v>●</v>
      </c>
      <c r="I623" s="98">
        <f>IF(N622="","",N622)</f>
        <v>0</v>
      </c>
      <c r="J623" s="99">
        <f>IF(M622="","",M622)</f>
        <v>6</v>
      </c>
      <c r="K623" s="99">
        <f>IF(O622="","",O622)</f>
      </c>
      <c r="L623" s="559"/>
      <c r="M623" s="560"/>
      <c r="N623" s="560"/>
      <c r="O623" s="561"/>
      <c r="P623" s="92">
        <f>IF(D623="","",COUNTIF(D623:O623,"○"))</f>
        <v>0</v>
      </c>
      <c r="Q623" s="82">
        <f>IF(D623="","",COUNTIF(D623:O623,"●"))</f>
        <v>2</v>
      </c>
      <c r="R623" s="571">
        <f>IF(E623="","",(E623+I623)/(E623+F623+I623+J623)+P623)</f>
        <v>0</v>
      </c>
      <c r="S623" s="555"/>
      <c r="T623" s="570">
        <f>IF(R623="","",RANK(R623,R621:S623))</f>
        <v>3</v>
      </c>
      <c r="U623" s="570"/>
      <c r="V623" s="102"/>
      <c r="W623" s="427"/>
      <c r="X623" s="70"/>
      <c r="Y623" s="176"/>
      <c r="Z623" s="517"/>
      <c r="AA623" s="70"/>
      <c r="AB623" s="70"/>
      <c r="AC623" s="70"/>
      <c r="AD623" s="70"/>
      <c r="AE623" s="70"/>
      <c r="AG623" s="67"/>
      <c r="AH623" s="137"/>
      <c r="AI623" s="70"/>
      <c r="AJ623" s="70"/>
      <c r="AK623" s="70"/>
      <c r="AL623" s="70"/>
      <c r="AM623" s="70"/>
      <c r="AN623" s="70"/>
    </row>
    <row r="624" spans="1:40" s="71" customFormat="1" ht="19.5" customHeight="1" thickBot="1" thickTop="1">
      <c r="A624" s="121"/>
      <c r="B624" s="538" t="s">
        <v>195</v>
      </c>
      <c r="C624" s="539"/>
      <c r="D624" s="646" t="s">
        <v>726</v>
      </c>
      <c r="E624" s="647"/>
      <c r="F624" s="647"/>
      <c r="G624" s="648"/>
      <c r="H624" s="682" t="s">
        <v>405</v>
      </c>
      <c r="I624" s="647"/>
      <c r="J624" s="647"/>
      <c r="K624" s="648"/>
      <c r="L624" s="682" t="s">
        <v>727</v>
      </c>
      <c r="M624" s="647"/>
      <c r="N624" s="647"/>
      <c r="O624" s="648"/>
      <c r="P624" s="683" t="s">
        <v>158</v>
      </c>
      <c r="Q624" s="684"/>
      <c r="R624" s="683" t="s">
        <v>159</v>
      </c>
      <c r="S624" s="684"/>
      <c r="T624" s="683" t="s">
        <v>160</v>
      </c>
      <c r="U624" s="684"/>
      <c r="V624" s="102"/>
      <c r="W624" s="427"/>
      <c r="X624" s="70"/>
      <c r="Y624" s="176"/>
      <c r="Z624" s="517"/>
      <c r="AA624" s="305">
        <v>6</v>
      </c>
      <c r="AB624" s="347"/>
      <c r="AC624" s="70"/>
      <c r="AD624" s="70"/>
      <c r="AE624" s="70"/>
      <c r="AG624" s="70"/>
      <c r="AH624" s="137"/>
      <c r="AI624" s="70"/>
      <c r="AJ624" s="70"/>
      <c r="AK624" s="70"/>
      <c r="AL624" s="70"/>
      <c r="AM624" s="70"/>
      <c r="AN624" s="70"/>
    </row>
    <row r="625" spans="1:39" s="71" customFormat="1" ht="19.5" customHeight="1" thickTop="1">
      <c r="A625" s="81">
        <v>4</v>
      </c>
      <c r="B625" s="85" t="s">
        <v>1217</v>
      </c>
      <c r="C625" s="85" t="s">
        <v>273</v>
      </c>
      <c r="D625" s="554"/>
      <c r="E625" s="560"/>
      <c r="F625" s="560"/>
      <c r="G625" s="561"/>
      <c r="H625" s="86" t="str">
        <f>IF(I625="","",IF(I625&gt;J625,"○","●"))</f>
        <v>○</v>
      </c>
      <c r="I625" s="87">
        <v>7</v>
      </c>
      <c r="J625" s="88">
        <v>5</v>
      </c>
      <c r="K625" s="89"/>
      <c r="L625" s="86" t="str">
        <f>IF(M625="","",IF(M625&gt;N625,"○","●"))</f>
        <v>○</v>
      </c>
      <c r="M625" s="90">
        <v>6</v>
      </c>
      <c r="N625" s="91">
        <v>0</v>
      </c>
      <c r="O625" s="89"/>
      <c r="P625" s="92">
        <f>IF(H625="","",COUNTIF(D625:O625,"○"))</f>
        <v>2</v>
      </c>
      <c r="Q625" s="82">
        <f>IF(H625="","",COUNTIF(D625:O625,"●"))</f>
        <v>0</v>
      </c>
      <c r="R625" s="571">
        <f>IF(I625="","",(I625+M625)/(I625+J625+M625+N625)+P625)</f>
        <v>2.7222222222222223</v>
      </c>
      <c r="S625" s="555"/>
      <c r="T625" s="570">
        <f>IF(R625="","",RANK(R625,R625:S627))</f>
        <v>1</v>
      </c>
      <c r="U625" s="570"/>
      <c r="V625" s="119"/>
      <c r="W625" s="477" t="s">
        <v>1217</v>
      </c>
      <c r="X625" s="120"/>
      <c r="Y625" s="176"/>
      <c r="Z625" s="228"/>
      <c r="AA625" s="70">
        <v>4</v>
      </c>
      <c r="AB625" s="70"/>
      <c r="AC625" s="102"/>
      <c r="AD625" s="70"/>
      <c r="AE625" s="70"/>
      <c r="AG625" s="70"/>
      <c r="AH625" s="95"/>
      <c r="AI625" s="95"/>
      <c r="AJ625" s="95"/>
      <c r="AK625" s="95"/>
      <c r="AL625" s="95"/>
      <c r="AM625" s="95"/>
    </row>
    <row r="626" spans="1:36" s="71" customFormat="1" ht="19.5" customHeight="1">
      <c r="A626" s="81">
        <v>5</v>
      </c>
      <c r="B626" s="85" t="s">
        <v>728</v>
      </c>
      <c r="C626" s="85" t="s">
        <v>729</v>
      </c>
      <c r="D626" s="97" t="str">
        <f>IF(H625="","",IF(H625="○","●","○"))</f>
        <v>●</v>
      </c>
      <c r="E626" s="98">
        <f>IF(J625="","",J625)</f>
        <v>5</v>
      </c>
      <c r="F626" s="99">
        <f>IF(I625="","",I625)</f>
        <v>7</v>
      </c>
      <c r="G626" s="99">
        <f>IF(K625="","",K625)</f>
      </c>
      <c r="H626" s="559"/>
      <c r="I626" s="560"/>
      <c r="J626" s="560"/>
      <c r="K626" s="561"/>
      <c r="L626" s="100" t="str">
        <f>IF(M626="","",IF(M626&gt;N626,"○","●"))</f>
        <v>○</v>
      </c>
      <c r="M626" s="87">
        <v>6</v>
      </c>
      <c r="N626" s="88">
        <v>0</v>
      </c>
      <c r="O626" s="101"/>
      <c r="P626" s="92">
        <f>IF(D626="","",COUNTIF(D626:O626,"○"))</f>
        <v>1</v>
      </c>
      <c r="Q626" s="82">
        <f>IF(D626="","",COUNTIF(D626:O626,"●"))</f>
        <v>1</v>
      </c>
      <c r="R626" s="571">
        <f>IF(E626="","",(E626+M626)/(E626+F626+M626+N626)+P626)</f>
        <v>1.6111111111111112</v>
      </c>
      <c r="S626" s="555"/>
      <c r="T626" s="570">
        <f>IF(R626="","",RANK(R626,R625:S627))</f>
        <v>2</v>
      </c>
      <c r="U626" s="570"/>
      <c r="V626" s="102"/>
      <c r="W626" s="427"/>
      <c r="X626" s="70"/>
      <c r="Y626" s="178"/>
      <c r="Z626" s="228"/>
      <c r="AA626" s="70"/>
      <c r="AB626" s="70"/>
      <c r="AC626" s="102"/>
      <c r="AD626" s="70"/>
      <c r="AE626" s="70"/>
      <c r="AG626" s="70"/>
      <c r="AH626" s="95"/>
      <c r="AI626" s="95"/>
      <c r="AJ626" s="95"/>
    </row>
    <row r="627" spans="1:33" s="71" customFormat="1" ht="19.5" customHeight="1" thickBot="1">
      <c r="A627" s="103">
        <v>6</v>
      </c>
      <c r="B627" s="104" t="s">
        <v>730</v>
      </c>
      <c r="C627" s="105" t="s">
        <v>393</v>
      </c>
      <c r="D627" s="97" t="str">
        <f>IF(L625="","",IF(L625="○","●","○"))</f>
        <v>●</v>
      </c>
      <c r="E627" s="98">
        <f>IF(N625="","",N625)</f>
        <v>0</v>
      </c>
      <c r="F627" s="99">
        <f>IF(M625="","",M625)</f>
        <v>6</v>
      </c>
      <c r="G627" s="99">
        <f>IF(O625="","",O625)</f>
      </c>
      <c r="H627" s="100" t="str">
        <f>IF(L626="","",IF(L626="○","●","○"))</f>
        <v>●</v>
      </c>
      <c r="I627" s="98">
        <f>IF(N626="","",N626)</f>
        <v>0</v>
      </c>
      <c r="J627" s="99">
        <f>IF(M626="","",M626)</f>
        <v>6</v>
      </c>
      <c r="K627" s="99">
        <f>IF(O626="","",O626)</f>
      </c>
      <c r="L627" s="559"/>
      <c r="M627" s="560"/>
      <c r="N627" s="560"/>
      <c r="O627" s="561"/>
      <c r="P627" s="92">
        <f>IF(D627="","",COUNTIF(D627:O627,"○"))</f>
        <v>0</v>
      </c>
      <c r="Q627" s="82">
        <f>IF(D627="","",COUNTIF(D627:O627,"●"))</f>
        <v>2</v>
      </c>
      <c r="R627" s="571">
        <f>IF(E627="","",(E627+I627)/(E627+F627+I627+J627)+P627)</f>
        <v>0</v>
      </c>
      <c r="S627" s="555"/>
      <c r="T627" s="570">
        <f>IF(R627="","",RANK(R627,R625:S627))</f>
        <v>3</v>
      </c>
      <c r="U627" s="570"/>
      <c r="V627" s="102"/>
      <c r="W627" s="427"/>
      <c r="X627" s="70"/>
      <c r="Y627" s="178">
        <v>3</v>
      </c>
      <c r="Z627" s="228"/>
      <c r="AA627" s="70"/>
      <c r="AB627" s="70"/>
      <c r="AC627" s="102"/>
      <c r="AD627" s="70"/>
      <c r="AE627" s="70"/>
      <c r="AG627" s="70"/>
    </row>
    <row r="628" spans="1:40" s="71" customFormat="1" ht="19.5" customHeight="1" thickTop="1">
      <c r="A628" s="121"/>
      <c r="B628" s="538" t="s">
        <v>196</v>
      </c>
      <c r="C628" s="539"/>
      <c r="D628" s="646" t="s">
        <v>731</v>
      </c>
      <c r="E628" s="647"/>
      <c r="F628" s="647"/>
      <c r="G628" s="648"/>
      <c r="H628" s="682" t="s">
        <v>732</v>
      </c>
      <c r="I628" s="647"/>
      <c r="J628" s="647"/>
      <c r="K628" s="648"/>
      <c r="L628" s="682" t="s">
        <v>733</v>
      </c>
      <c r="M628" s="647"/>
      <c r="N628" s="647"/>
      <c r="O628" s="648"/>
      <c r="P628" s="683" t="s">
        <v>158</v>
      </c>
      <c r="Q628" s="684"/>
      <c r="R628" s="683" t="s">
        <v>159</v>
      </c>
      <c r="S628" s="684"/>
      <c r="T628" s="683" t="s">
        <v>160</v>
      </c>
      <c r="U628" s="684"/>
      <c r="V628" s="102"/>
      <c r="W628" s="427"/>
      <c r="X628" s="302"/>
      <c r="Y628" s="518">
        <v>6</v>
      </c>
      <c r="Z628" s="296"/>
      <c r="AA628" s="70"/>
      <c r="AB628" s="70"/>
      <c r="AC628" s="102"/>
      <c r="AD628" s="70"/>
      <c r="AE628" s="70"/>
      <c r="AG628" s="67"/>
      <c r="AI628" s="70"/>
      <c r="AJ628" s="70"/>
      <c r="AK628" s="70"/>
      <c r="AL628" s="70"/>
      <c r="AM628" s="70"/>
      <c r="AN628" s="70"/>
    </row>
    <row r="629" spans="1:40" s="71" customFormat="1" ht="19.5" customHeight="1" thickBot="1">
      <c r="A629" s="81">
        <v>7</v>
      </c>
      <c r="B629" s="85" t="s">
        <v>1229</v>
      </c>
      <c r="C629" s="85" t="s">
        <v>1230</v>
      </c>
      <c r="D629" s="554"/>
      <c r="E629" s="560"/>
      <c r="F629" s="560"/>
      <c r="G629" s="561"/>
      <c r="H629" s="86" t="str">
        <f>IF(I629="","",IF(I629&gt;J629,"○","●"))</f>
        <v>○</v>
      </c>
      <c r="I629" s="87">
        <v>6</v>
      </c>
      <c r="J629" s="88">
        <v>3</v>
      </c>
      <c r="K629" s="89"/>
      <c r="L629" s="86" t="str">
        <f>IF(M629="","",IF(M629&gt;N629,"○","●"))</f>
        <v>○</v>
      </c>
      <c r="M629" s="90">
        <v>6</v>
      </c>
      <c r="N629" s="91">
        <v>0</v>
      </c>
      <c r="O629" s="89"/>
      <c r="P629" s="92">
        <f>IF(H629="","",COUNTIF(D629:O629,"○"))</f>
        <v>2</v>
      </c>
      <c r="Q629" s="82">
        <f>IF(H629="","",COUNTIF(D629:O629,"●"))</f>
        <v>0</v>
      </c>
      <c r="R629" s="571">
        <f>IF(I629="","",(I629+M629)/(I629+J629+M629+N629)+P629)</f>
        <v>2.8</v>
      </c>
      <c r="S629" s="555"/>
      <c r="T629" s="570">
        <f>IF(R629="","",RANK(R629,R629:S631))</f>
        <v>1</v>
      </c>
      <c r="U629" s="570"/>
      <c r="V629" s="292"/>
      <c r="W629" s="461"/>
      <c r="X629" s="294"/>
      <c r="Y629" s="176"/>
      <c r="Z629" s="176"/>
      <c r="AA629" s="70"/>
      <c r="AB629" s="70"/>
      <c r="AC629" s="102"/>
      <c r="AD629" s="70"/>
      <c r="AE629" s="70"/>
      <c r="AG629" s="67"/>
      <c r="AH629" s="137"/>
      <c r="AI629" s="70"/>
      <c r="AJ629" s="70"/>
      <c r="AK629" s="70"/>
      <c r="AL629" s="70"/>
      <c r="AN629" s="70"/>
    </row>
    <row r="630" spans="1:40" s="71" customFormat="1" ht="19.5" customHeight="1" thickTop="1">
      <c r="A630" s="81">
        <v>8</v>
      </c>
      <c r="B630" s="85" t="s">
        <v>734</v>
      </c>
      <c r="C630" s="85" t="s">
        <v>441</v>
      </c>
      <c r="D630" s="97" t="str">
        <f>IF(H629="","",IF(H629="○","●","○"))</f>
        <v>●</v>
      </c>
      <c r="E630" s="98">
        <f>IF(J629="","",J629)</f>
        <v>3</v>
      </c>
      <c r="F630" s="99">
        <f>IF(I629="","",I629)</f>
        <v>6</v>
      </c>
      <c r="G630" s="99">
        <f>IF(K629="","",K629)</f>
      </c>
      <c r="H630" s="559"/>
      <c r="I630" s="560"/>
      <c r="J630" s="560"/>
      <c r="K630" s="561"/>
      <c r="L630" s="100" t="str">
        <f>IF(M630="","",IF(M630&gt;N630,"○","●"))</f>
        <v>○</v>
      </c>
      <c r="M630" s="87">
        <v>6</v>
      </c>
      <c r="N630" s="88">
        <v>3</v>
      </c>
      <c r="O630" s="101"/>
      <c r="P630" s="92">
        <f>IF(D630="","",COUNTIF(D630:O630,"○"))</f>
        <v>1</v>
      </c>
      <c r="Q630" s="82">
        <f>IF(D630="","",COUNTIF(D630:O630,"●"))</f>
        <v>1</v>
      </c>
      <c r="R630" s="571">
        <f>IF(E630="","",(E630+M630)/(E630+F630+M630+N630)+P630)</f>
        <v>1.5</v>
      </c>
      <c r="S630" s="555"/>
      <c r="T630" s="570">
        <f>IF(R630="","",RANK(R630,R629:S631))</f>
        <v>2</v>
      </c>
      <c r="U630" s="570"/>
      <c r="V630" s="70"/>
      <c r="W630" s="467" t="s">
        <v>1218</v>
      </c>
      <c r="X630" s="70"/>
      <c r="Y630" s="176"/>
      <c r="Z630" s="176"/>
      <c r="AA630" s="70"/>
      <c r="AB630" s="70"/>
      <c r="AC630" s="102"/>
      <c r="AD630" s="70"/>
      <c r="AE630" s="70"/>
      <c r="AG630" s="95"/>
      <c r="AH630" s="95"/>
      <c r="AI630" s="95"/>
      <c r="AJ630" s="95"/>
      <c r="AK630" s="95"/>
      <c r="AL630" s="95"/>
      <c r="AM630" s="95"/>
      <c r="AN630" s="95"/>
    </row>
    <row r="631" spans="1:40" s="71" customFormat="1" ht="19.5" customHeight="1" thickBot="1">
      <c r="A631" s="103">
        <v>9</v>
      </c>
      <c r="B631" s="104" t="s">
        <v>735</v>
      </c>
      <c r="C631" s="105" t="s">
        <v>393</v>
      </c>
      <c r="D631" s="97" t="str">
        <f>IF(L629="","",IF(L629="○","●","○"))</f>
        <v>●</v>
      </c>
      <c r="E631" s="98">
        <f>IF(N629="","",N629)</f>
        <v>0</v>
      </c>
      <c r="F631" s="99">
        <f>IF(M629="","",M629)</f>
        <v>6</v>
      </c>
      <c r="G631" s="99">
        <f>IF(O629="","",O629)</f>
      </c>
      <c r="H631" s="100" t="str">
        <f>IF(L630="","",IF(L630="○","●","○"))</f>
        <v>●</v>
      </c>
      <c r="I631" s="98">
        <f>IF(N630="","",N630)</f>
        <v>3</v>
      </c>
      <c r="J631" s="99">
        <f>IF(M630="","",M630)</f>
        <v>6</v>
      </c>
      <c r="K631" s="99">
        <f>IF(O630="","",O630)</f>
      </c>
      <c r="L631" s="559"/>
      <c r="M631" s="560"/>
      <c r="N631" s="560"/>
      <c r="O631" s="561"/>
      <c r="P631" s="92">
        <f>IF(D631="","",COUNTIF(D631:O631,"○"))</f>
        <v>0</v>
      </c>
      <c r="Q631" s="82">
        <f>IF(D631="","",COUNTIF(D631:O631,"●"))</f>
        <v>2</v>
      </c>
      <c r="R631" s="571">
        <f>IF(E631="","",(E631+I631)/(E631+F631+I631+J631)+P631)</f>
        <v>0.2</v>
      </c>
      <c r="S631" s="555"/>
      <c r="T631" s="570">
        <f>IF(R631="","",RANK(R631,R629:S631))</f>
        <v>3</v>
      </c>
      <c r="U631" s="570"/>
      <c r="V631" s="70"/>
      <c r="W631" s="427"/>
      <c r="X631" s="70"/>
      <c r="Y631" s="176"/>
      <c r="Z631" s="176"/>
      <c r="AA631" s="70"/>
      <c r="AB631" s="70"/>
      <c r="AC631" s="102">
        <v>2</v>
      </c>
      <c r="AD631" s="176"/>
      <c r="AE631" s="70"/>
      <c r="AG631" s="70"/>
      <c r="AH631" s="70"/>
      <c r="AI631" s="70"/>
      <c r="AJ631" s="70"/>
      <c r="AK631" s="70"/>
      <c r="AL631" s="70"/>
      <c r="AM631" s="70"/>
      <c r="AN631" s="70"/>
    </row>
    <row r="632" spans="1:40" s="71" customFormat="1" ht="19.5" customHeight="1" thickTop="1">
      <c r="A632" s="121"/>
      <c r="B632" s="642" t="s">
        <v>205</v>
      </c>
      <c r="C632" s="643"/>
      <c r="D632" s="700" t="s">
        <v>736</v>
      </c>
      <c r="E632" s="701"/>
      <c r="F632" s="701"/>
      <c r="G632" s="702"/>
      <c r="H632" s="701" t="s">
        <v>585</v>
      </c>
      <c r="I632" s="701"/>
      <c r="J632" s="701"/>
      <c r="K632" s="702"/>
      <c r="L632" s="702" t="s">
        <v>737</v>
      </c>
      <c r="M632" s="702"/>
      <c r="N632" s="702"/>
      <c r="O632" s="702"/>
      <c r="P632" s="711" t="s">
        <v>738</v>
      </c>
      <c r="Q632" s="712"/>
      <c r="R632" s="712"/>
      <c r="S632" s="701"/>
      <c r="T632" s="633" t="s">
        <v>158</v>
      </c>
      <c r="U632" s="633"/>
      <c r="V632" s="703" t="s">
        <v>159</v>
      </c>
      <c r="W632" s="704"/>
      <c r="X632" s="705" t="s">
        <v>160</v>
      </c>
      <c r="Y632" s="705"/>
      <c r="Z632" s="70"/>
      <c r="AA632" s="70"/>
      <c r="AB632" s="517"/>
      <c r="AC632" s="296">
        <v>6</v>
      </c>
      <c r="AD632" s="346"/>
      <c r="AE632" s="70"/>
      <c r="AG632" s="70"/>
      <c r="AH632" s="70"/>
      <c r="AI632" s="70"/>
      <c r="AJ632" s="70"/>
      <c r="AK632" s="70"/>
      <c r="AL632" s="70"/>
      <c r="AM632" s="70"/>
      <c r="AN632" s="70"/>
    </row>
    <row r="633" spans="1:40" s="71" customFormat="1" ht="19.5" customHeight="1">
      <c r="A633" s="81">
        <v>16</v>
      </c>
      <c r="B633" s="85" t="s">
        <v>1231</v>
      </c>
      <c r="C633" s="85" t="s">
        <v>1233</v>
      </c>
      <c r="D633" s="645"/>
      <c r="E633" s="560"/>
      <c r="F633" s="560"/>
      <c r="G633" s="561"/>
      <c r="H633" s="131" t="str">
        <f>IF(I633="","",IF(I633&gt;J633,"○","●"))</f>
        <v>○</v>
      </c>
      <c r="I633" s="87">
        <v>6</v>
      </c>
      <c r="J633" s="88">
        <v>0</v>
      </c>
      <c r="K633" s="89"/>
      <c r="L633" s="131" t="str">
        <f>IF(M633="","",IF(M633&gt;N633,"○","●"))</f>
        <v>○</v>
      </c>
      <c r="M633" s="90">
        <v>6</v>
      </c>
      <c r="N633" s="91">
        <v>1</v>
      </c>
      <c r="O633" s="89"/>
      <c r="P633" s="131" t="str">
        <f>IF(Q633="","",IF(Q633&gt;R633,"○","●"))</f>
        <v>○</v>
      </c>
      <c r="Q633" s="90">
        <v>6</v>
      </c>
      <c r="R633" s="91">
        <v>0</v>
      </c>
      <c r="S633" s="89"/>
      <c r="T633" s="132">
        <f>IF(H633="","",COUNTIF(D633:S633,"○"))</f>
        <v>3</v>
      </c>
      <c r="U633" s="133">
        <f>IF(H633="","",COUNTIF(D633:S633,"●"))</f>
        <v>0</v>
      </c>
      <c r="V633" s="565">
        <f>IF(I633="","",(I633+M633+Q633)/(I633+J633+M633+N633+Q633+R633)+T633)</f>
        <v>3.9473684210526314</v>
      </c>
      <c r="W633" s="566"/>
      <c r="X633" s="565">
        <f>IF(V633="","",RANK(V633,V633:W636))</f>
        <v>1</v>
      </c>
      <c r="Y633" s="566"/>
      <c r="Z633" s="142" t="s">
        <v>1219</v>
      </c>
      <c r="AA633" s="70"/>
      <c r="AB633" s="299"/>
      <c r="AC633" s="67"/>
      <c r="AD633" s="299"/>
      <c r="AE633" s="137"/>
      <c r="AF633" s="70"/>
      <c r="AG633" s="70"/>
      <c r="AH633" s="70"/>
      <c r="AI633" s="70"/>
      <c r="AJ633" s="70"/>
      <c r="AK633" s="70"/>
      <c r="AL633" s="70"/>
      <c r="AM633" s="70"/>
      <c r="AN633" s="70"/>
    </row>
    <row r="634" spans="1:40" s="71" customFormat="1" ht="19.5" customHeight="1">
      <c r="A634" s="81">
        <v>17</v>
      </c>
      <c r="B634" s="85" t="s">
        <v>739</v>
      </c>
      <c r="C634" s="85" t="s">
        <v>588</v>
      </c>
      <c r="D634" s="138" t="str">
        <f>IF(H633="","",IF(H633="○","●","○"))</f>
        <v>●</v>
      </c>
      <c r="E634" s="90">
        <f>IF(J633="","",J633)</f>
        <v>0</v>
      </c>
      <c r="F634" s="91">
        <f>IF(I633="","",I633)</f>
        <v>6</v>
      </c>
      <c r="G634" s="89">
        <f>IF(K633="","",K633)</f>
      </c>
      <c r="H634" s="559"/>
      <c r="I634" s="560"/>
      <c r="J634" s="560"/>
      <c r="K634" s="561"/>
      <c r="L634" s="131" t="str">
        <f>IF(M634="","",IF(M634&gt;N634,"○","●"))</f>
        <v>○</v>
      </c>
      <c r="M634" s="87">
        <v>6</v>
      </c>
      <c r="N634" s="88">
        <v>0</v>
      </c>
      <c r="O634" s="89"/>
      <c r="P634" s="131" t="str">
        <f>IF(Q634="","",IF(Q634&gt;R634,"○","●"))</f>
        <v>○</v>
      </c>
      <c r="Q634" s="90">
        <v>6</v>
      </c>
      <c r="R634" s="91">
        <v>2</v>
      </c>
      <c r="S634" s="89"/>
      <c r="T634" s="132">
        <f>IF(D634="","",COUNTIF(D634:S634,"○"))</f>
        <v>2</v>
      </c>
      <c r="U634" s="133">
        <f>IF(D634="","",COUNTIF(D634:S634,"●"))</f>
        <v>1</v>
      </c>
      <c r="V634" s="565">
        <f>IF(E634="","",(E634+M634+Q634)/(E634+F634+M634+N634+Q634+R634)+T634)</f>
        <v>2.6</v>
      </c>
      <c r="W634" s="566"/>
      <c r="X634" s="565">
        <f>IF(V634="","",RANK(V634,V633:W636))</f>
        <v>2</v>
      </c>
      <c r="Y634" s="566"/>
      <c r="Z634" s="70"/>
      <c r="AA634" s="102"/>
      <c r="AB634" s="299"/>
      <c r="AC634" s="67"/>
      <c r="AD634" s="299"/>
      <c r="AE634" s="137"/>
      <c r="AF634" s="70"/>
      <c r="AG634" s="70"/>
      <c r="AH634" s="70"/>
      <c r="AI634" s="70"/>
      <c r="AJ634" s="70"/>
      <c r="AK634" s="70"/>
      <c r="AL634" s="70"/>
      <c r="AM634" s="70"/>
      <c r="AN634" s="70"/>
    </row>
    <row r="635" spans="1:40" s="71" customFormat="1" ht="19.5" customHeight="1">
      <c r="A635" s="81">
        <v>18</v>
      </c>
      <c r="B635" s="85" t="s">
        <v>740</v>
      </c>
      <c r="C635" s="85" t="s">
        <v>303</v>
      </c>
      <c r="D635" s="138" t="str">
        <f>IF(L633="","",IF(L633="○","●","○"))</f>
        <v>●</v>
      </c>
      <c r="E635" s="87">
        <f>IF(N633="","",N633)</f>
        <v>1</v>
      </c>
      <c r="F635" s="88">
        <f>IF(M633="","",M633)</f>
        <v>6</v>
      </c>
      <c r="G635" s="101">
        <f>IF(O633="","",O633)</f>
      </c>
      <c r="H635" s="140" t="str">
        <f>IF(L634="","",IF(L634="○","●","○"))</f>
        <v>●</v>
      </c>
      <c r="I635" s="87">
        <f>IF(N634="","",N634)</f>
        <v>0</v>
      </c>
      <c r="J635" s="88">
        <f>IF(M634="","",M634)</f>
        <v>6</v>
      </c>
      <c r="K635" s="89">
        <f>IF(O634="","",O634)</f>
      </c>
      <c r="L635" s="559"/>
      <c r="M635" s="560"/>
      <c r="N635" s="560"/>
      <c r="O635" s="561"/>
      <c r="P635" s="131" t="str">
        <f>IF(Q635="","",IF(Q635&gt;R635,"○","●"))</f>
        <v>●</v>
      </c>
      <c r="Q635" s="87">
        <v>2</v>
      </c>
      <c r="R635" s="88">
        <v>6</v>
      </c>
      <c r="S635" s="89"/>
      <c r="T635" s="132">
        <f>IF(D635="","",COUNTIF(D635:S635,"○"))</f>
        <v>0</v>
      </c>
      <c r="U635" s="133">
        <f>IF(D635="","",COUNTIF(D635:S635,"●"))</f>
        <v>3</v>
      </c>
      <c r="V635" s="565">
        <f>IF(E635="","",(E635+I635+Q635)/(E635+F635+I635+J635+Q635+R635)+T635)</f>
        <v>0.14285714285714285</v>
      </c>
      <c r="W635" s="566"/>
      <c r="X635" s="565">
        <f>IF(V635="","",RANK(V635,V633:W636))</f>
        <v>4</v>
      </c>
      <c r="Y635" s="566"/>
      <c r="Z635" s="70"/>
      <c r="AA635" s="102"/>
      <c r="AB635" s="299"/>
      <c r="AC635" s="67"/>
      <c r="AD635" s="299"/>
      <c r="AG635" s="70"/>
      <c r="AH635" s="70"/>
      <c r="AI635" s="70"/>
      <c r="AJ635" s="70"/>
      <c r="AK635" s="70"/>
      <c r="AL635" s="70"/>
      <c r="AM635" s="70"/>
      <c r="AN635" s="70"/>
    </row>
    <row r="636" spans="1:40" s="71" customFormat="1" ht="19.5" customHeight="1" thickBot="1">
      <c r="A636" s="103">
        <v>19</v>
      </c>
      <c r="B636" s="104" t="s">
        <v>741</v>
      </c>
      <c r="C636" s="105" t="s">
        <v>273</v>
      </c>
      <c r="D636" s="251" t="str">
        <f>IF(P633="","",IF(P633="○","●","○"))</f>
        <v>●</v>
      </c>
      <c r="E636" s="252">
        <f>IF(R633="","",R633)</f>
        <v>0</v>
      </c>
      <c r="F636" s="204">
        <f>IF(Q633="","",Q633)</f>
        <v>6</v>
      </c>
      <c r="G636" s="205">
        <f>IF(S633="","",S633)</f>
      </c>
      <c r="H636" s="203" t="str">
        <f>IF(P634="","",IF(P634="○","●","○"))</f>
        <v>●</v>
      </c>
      <c r="I636" s="252">
        <f>IF(R634="","",R634)</f>
        <v>2</v>
      </c>
      <c r="J636" s="204">
        <f>IF(Q634="","",Q634)</f>
        <v>6</v>
      </c>
      <c r="K636" s="101">
        <f>IF(S634="","",S634)</f>
      </c>
      <c r="L636" s="140" t="str">
        <f>IF(P635="","",IF(P635="○","●","○"))</f>
        <v>○</v>
      </c>
      <c r="M636" s="87">
        <f>IF(R635="","",R635)</f>
        <v>6</v>
      </c>
      <c r="N636" s="88">
        <f>IF(Q635="","",Q635)</f>
        <v>2</v>
      </c>
      <c r="O636" s="101">
        <f>IF(S635="","",S635)</f>
      </c>
      <c r="P636" s="559"/>
      <c r="Q636" s="560"/>
      <c r="R636" s="560"/>
      <c r="S636" s="561"/>
      <c r="T636" s="83">
        <f>IF(D636="","",COUNTIF(D636:S636,"○"))</f>
        <v>1</v>
      </c>
      <c r="U636" s="84">
        <f>IF(D636="","",COUNTIF(D636:S636,"●"))</f>
        <v>2</v>
      </c>
      <c r="V636" s="563">
        <f>IF(E636="","",(E636+I636+M636)/(E636+F636+I636+J636+M636+N636)+T636)</f>
        <v>1.3636363636363638</v>
      </c>
      <c r="W636" s="564"/>
      <c r="X636" s="563">
        <f>IF(V636="","",RANK(V636,V633:W636))</f>
        <v>3</v>
      </c>
      <c r="Y636" s="564"/>
      <c r="Z636" s="70"/>
      <c r="AA636" s="102"/>
      <c r="AB636" s="299"/>
      <c r="AC636" s="67"/>
      <c r="AD636" s="299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</row>
    <row r="637" spans="1:40" s="71" customFormat="1" ht="19.5" customHeight="1" thickBot="1" thickTop="1">
      <c r="A637" s="121"/>
      <c r="B637" s="538" t="s">
        <v>206</v>
      </c>
      <c r="C637" s="539"/>
      <c r="D637" s="646" t="s">
        <v>742</v>
      </c>
      <c r="E637" s="647"/>
      <c r="F637" s="647"/>
      <c r="G637" s="648"/>
      <c r="H637" s="682" t="s">
        <v>743</v>
      </c>
      <c r="I637" s="647"/>
      <c r="J637" s="647"/>
      <c r="K637" s="648"/>
      <c r="L637" s="682" t="s">
        <v>744</v>
      </c>
      <c r="M637" s="647"/>
      <c r="N637" s="647"/>
      <c r="O637" s="648"/>
      <c r="P637" s="683" t="s">
        <v>158</v>
      </c>
      <c r="Q637" s="684"/>
      <c r="R637" s="683" t="s">
        <v>159</v>
      </c>
      <c r="S637" s="684"/>
      <c r="T637" s="683" t="s">
        <v>160</v>
      </c>
      <c r="U637" s="684"/>
      <c r="V637" s="70"/>
      <c r="W637" s="427"/>
      <c r="X637" s="70"/>
      <c r="Y637" s="70"/>
      <c r="Z637" s="70"/>
      <c r="AA637" s="292">
        <v>2</v>
      </c>
      <c r="AB637" s="294"/>
      <c r="AC637" s="70"/>
      <c r="AD637" s="302"/>
      <c r="AE637" s="70"/>
      <c r="AG637" s="70"/>
      <c r="AH637" s="70"/>
      <c r="AI637" s="70"/>
      <c r="AJ637" s="70"/>
      <c r="AK637" s="70"/>
      <c r="AL637" s="70"/>
      <c r="AM637" s="70"/>
      <c r="AN637" s="70"/>
    </row>
    <row r="638" spans="1:40" s="71" customFormat="1" ht="19.5" customHeight="1" thickTop="1">
      <c r="A638" s="81">
        <v>10</v>
      </c>
      <c r="B638" s="85" t="s">
        <v>1220</v>
      </c>
      <c r="C638" s="85" t="s">
        <v>745</v>
      </c>
      <c r="D638" s="554"/>
      <c r="E638" s="560"/>
      <c r="F638" s="560"/>
      <c r="G638" s="561"/>
      <c r="H638" s="86" t="str">
        <f>IF(I638="","",IF(I638&gt;J638,"○","●"))</f>
        <v>○</v>
      </c>
      <c r="I638" s="87">
        <v>6</v>
      </c>
      <c r="J638" s="88">
        <v>2</v>
      </c>
      <c r="K638" s="89"/>
      <c r="L638" s="86" t="str">
        <f>IF(M638="","",IF(M638&gt;N638,"○","●"))</f>
        <v>○</v>
      </c>
      <c r="M638" s="90">
        <v>6</v>
      </c>
      <c r="N638" s="91">
        <v>0</v>
      </c>
      <c r="O638" s="89"/>
      <c r="P638" s="92">
        <f>IF(H638="","",COUNTIF(D638:O638,"○"))</f>
        <v>2</v>
      </c>
      <c r="Q638" s="82">
        <f>IF(H638="","",COUNTIF(D638:O638,"●"))</f>
        <v>0</v>
      </c>
      <c r="R638" s="571">
        <f>IF(I638="","",(I638+M638)/(I638+J638+M638+N638)+P638)</f>
        <v>2.857142857142857</v>
      </c>
      <c r="S638" s="555"/>
      <c r="T638" s="570">
        <f>IF(R638="","",RANK(R638,R638:S640))</f>
        <v>1</v>
      </c>
      <c r="U638" s="570"/>
      <c r="V638" s="141" t="s">
        <v>1220</v>
      </c>
      <c r="W638" s="452"/>
      <c r="X638" s="120"/>
      <c r="Y638" s="70"/>
      <c r="Z638" s="302"/>
      <c r="AA638" s="70">
        <v>6</v>
      </c>
      <c r="AB638" s="70"/>
      <c r="AC638" s="70"/>
      <c r="AD638" s="302"/>
      <c r="AE638" s="70"/>
      <c r="AG638" s="70"/>
      <c r="AH638" s="70"/>
      <c r="AI638" s="70"/>
      <c r="AJ638" s="70"/>
      <c r="AK638" s="70"/>
      <c r="AL638" s="70"/>
      <c r="AM638" s="70"/>
      <c r="AN638" s="70"/>
    </row>
    <row r="639" spans="1:40" s="71" customFormat="1" ht="19.5" customHeight="1">
      <c r="A639" s="81">
        <v>11</v>
      </c>
      <c r="B639" s="85" t="s">
        <v>746</v>
      </c>
      <c r="C639" s="85" t="s">
        <v>747</v>
      </c>
      <c r="D639" s="97" t="str">
        <f>IF(H638="","",IF(H638="○","●","○"))</f>
        <v>●</v>
      </c>
      <c r="E639" s="98">
        <f>IF(J638="","",J638)</f>
        <v>2</v>
      </c>
      <c r="F639" s="99">
        <f>IF(I638="","",I638)</f>
        <v>6</v>
      </c>
      <c r="G639" s="99">
        <f>IF(K638="","",K638)</f>
      </c>
      <c r="H639" s="559"/>
      <c r="I639" s="560"/>
      <c r="J639" s="560"/>
      <c r="K639" s="561"/>
      <c r="L639" s="100" t="str">
        <f>IF(M639="","",IF(M639&gt;N639,"○","●"))</f>
        <v>●</v>
      </c>
      <c r="M639" s="87">
        <v>3</v>
      </c>
      <c r="N639" s="88">
        <v>6</v>
      </c>
      <c r="O639" s="101"/>
      <c r="P639" s="92">
        <f>IF(D639="","",COUNTIF(D639:O639,"○"))</f>
        <v>0</v>
      </c>
      <c r="Q639" s="82">
        <f>IF(D639="","",COUNTIF(D639:O639,"●"))</f>
        <v>2</v>
      </c>
      <c r="R639" s="571">
        <f>IF(E639="","",(E639+M639)/(E639+F639+M639+N639)+P639)</f>
        <v>0.29411764705882354</v>
      </c>
      <c r="S639" s="555"/>
      <c r="T639" s="570">
        <f>IF(R639="","",RANK(R639,R638:S640))</f>
        <v>3</v>
      </c>
      <c r="U639" s="570"/>
      <c r="V639" s="102"/>
      <c r="W639" s="427"/>
      <c r="X639" s="70"/>
      <c r="Y639" s="102"/>
      <c r="Z639" s="302"/>
      <c r="AA639" s="70"/>
      <c r="AB639" s="70"/>
      <c r="AC639" s="70"/>
      <c r="AD639" s="302"/>
      <c r="AE639" s="70"/>
      <c r="AG639" s="70"/>
      <c r="AH639" s="70"/>
      <c r="AI639" s="70"/>
      <c r="AJ639" s="70"/>
      <c r="AK639" s="70"/>
      <c r="AL639" s="70"/>
      <c r="AM639" s="70"/>
      <c r="AN639" s="70"/>
    </row>
    <row r="640" spans="1:40" s="71" customFormat="1" ht="19.5" customHeight="1" thickBot="1">
      <c r="A640" s="103">
        <v>12</v>
      </c>
      <c r="B640" s="104" t="s">
        <v>748</v>
      </c>
      <c r="C640" s="105" t="s">
        <v>749</v>
      </c>
      <c r="D640" s="97" t="str">
        <f>IF(L638="","",IF(L638="○","●","○"))</f>
        <v>●</v>
      </c>
      <c r="E640" s="98">
        <f>IF(N638="","",N638)</f>
        <v>0</v>
      </c>
      <c r="F640" s="99">
        <f>IF(M638="","",M638)</f>
        <v>6</v>
      </c>
      <c r="G640" s="99">
        <f>IF(O638="","",O638)</f>
      </c>
      <c r="H640" s="100" t="str">
        <f>IF(L639="","",IF(L639="○","●","○"))</f>
        <v>○</v>
      </c>
      <c r="I640" s="98">
        <f>IF(N639="","",N639)</f>
        <v>6</v>
      </c>
      <c r="J640" s="99">
        <f>IF(M639="","",M639)</f>
        <v>3</v>
      </c>
      <c r="K640" s="99">
        <f>IF(O639="","",O639)</f>
      </c>
      <c r="L640" s="559"/>
      <c r="M640" s="560"/>
      <c r="N640" s="560"/>
      <c r="O640" s="561"/>
      <c r="P640" s="92">
        <f>IF(D640="","",COUNTIF(D640:O640,"○"))</f>
        <v>1</v>
      </c>
      <c r="Q640" s="82">
        <f>IF(D640="","",COUNTIF(D640:O640,"●"))</f>
        <v>1</v>
      </c>
      <c r="R640" s="571">
        <f>IF(E640="","",(E640+I640)/(E640+F640+I640+J640)+P640)</f>
        <v>1.4</v>
      </c>
      <c r="S640" s="555"/>
      <c r="T640" s="570">
        <f>IF(R640="","",RANK(R640,R638:S640))</f>
        <v>2</v>
      </c>
      <c r="U640" s="570"/>
      <c r="V640" s="102"/>
      <c r="W640" s="427"/>
      <c r="X640" s="70"/>
      <c r="Y640" s="292">
        <v>3</v>
      </c>
      <c r="Z640" s="294"/>
      <c r="AA640" s="70"/>
      <c r="AB640" s="70"/>
      <c r="AC640" s="70"/>
      <c r="AD640" s="302"/>
      <c r="AE640" s="70"/>
      <c r="AG640" s="70"/>
      <c r="AH640" s="70"/>
      <c r="AI640" s="70"/>
      <c r="AJ640" s="70"/>
      <c r="AK640" s="70"/>
      <c r="AL640" s="70"/>
      <c r="AM640" s="70"/>
      <c r="AN640" s="70"/>
    </row>
    <row r="641" spans="1:40" s="71" customFormat="1" ht="19.5" customHeight="1" thickTop="1">
      <c r="A641" s="121"/>
      <c r="B641" s="538" t="s">
        <v>207</v>
      </c>
      <c r="C641" s="539"/>
      <c r="D641" s="646" t="s">
        <v>750</v>
      </c>
      <c r="E641" s="647"/>
      <c r="F641" s="647"/>
      <c r="G641" s="648"/>
      <c r="H641" s="682" t="s">
        <v>726</v>
      </c>
      <c r="I641" s="647"/>
      <c r="J641" s="647"/>
      <c r="K641" s="648"/>
      <c r="L641" s="682" t="s">
        <v>751</v>
      </c>
      <c r="M641" s="647"/>
      <c r="N641" s="647"/>
      <c r="O641" s="648"/>
      <c r="P641" s="683" t="s">
        <v>158</v>
      </c>
      <c r="Q641" s="684"/>
      <c r="R641" s="683" t="s">
        <v>159</v>
      </c>
      <c r="S641" s="684"/>
      <c r="T641" s="683" t="s">
        <v>160</v>
      </c>
      <c r="U641" s="684"/>
      <c r="V641" s="102"/>
      <c r="W641" s="427"/>
      <c r="X641" s="302"/>
      <c r="Y641" s="70">
        <v>6</v>
      </c>
      <c r="Z641" s="70"/>
      <c r="AA641" s="70"/>
      <c r="AB641" s="67"/>
      <c r="AC641" s="67"/>
      <c r="AD641" s="299"/>
      <c r="AE641" s="137"/>
      <c r="AF641" s="70"/>
      <c r="AG641" s="70"/>
      <c r="AH641" s="70"/>
      <c r="AI641" s="70"/>
      <c r="AJ641" s="70"/>
      <c r="AK641" s="70"/>
      <c r="AL641" s="70"/>
      <c r="AM641" s="70"/>
      <c r="AN641" s="70"/>
    </row>
    <row r="642" spans="1:40" s="71" customFormat="1" ht="19.5" customHeight="1" thickBot="1">
      <c r="A642" s="81">
        <v>13</v>
      </c>
      <c r="B642" s="85" t="s">
        <v>1166</v>
      </c>
      <c r="C642" s="85" t="s">
        <v>373</v>
      </c>
      <c r="D642" s="554"/>
      <c r="E642" s="560"/>
      <c r="F642" s="560"/>
      <c r="G642" s="561"/>
      <c r="H642" s="86" t="str">
        <f>IF(I642="","",IF(I642&gt;J642,"○","●"))</f>
        <v>○</v>
      </c>
      <c r="I642" s="87">
        <v>6</v>
      </c>
      <c r="J642" s="88">
        <v>1</v>
      </c>
      <c r="K642" s="89"/>
      <c r="L642" s="86" t="str">
        <f>IF(M642="","",IF(M642&gt;N642,"○","●"))</f>
        <v>○</v>
      </c>
      <c r="M642" s="90">
        <v>6</v>
      </c>
      <c r="N642" s="91">
        <v>0</v>
      </c>
      <c r="O642" s="89"/>
      <c r="P642" s="92">
        <f>IF(H642="","",COUNTIF(D642:O642,"○"))</f>
        <v>2</v>
      </c>
      <c r="Q642" s="82">
        <f>IF(H642="","",COUNTIF(D642:O642,"●"))</f>
        <v>0</v>
      </c>
      <c r="R642" s="571">
        <f>IF(I642="","",(I642+M642)/(I642+J642+M642+N642)+P642)</f>
        <v>2.9230769230769234</v>
      </c>
      <c r="S642" s="555"/>
      <c r="T642" s="570">
        <f>IF(R642="","",RANK(R642,R642:S644))</f>
        <v>1</v>
      </c>
      <c r="U642" s="570"/>
      <c r="V642" s="292"/>
      <c r="W642" s="461"/>
      <c r="X642" s="294"/>
      <c r="Y642" s="70"/>
      <c r="Z642" s="70"/>
      <c r="AA642" s="70"/>
      <c r="AB642" s="67"/>
      <c r="AC642" s="67"/>
      <c r="AD642" s="299"/>
      <c r="AE642" s="137"/>
      <c r="AF642" s="70"/>
      <c r="AG642" s="70"/>
      <c r="AH642" s="70"/>
      <c r="AI642" s="70"/>
      <c r="AJ642" s="70"/>
      <c r="AK642" s="70"/>
      <c r="AL642" s="70"/>
      <c r="AM642" s="70"/>
      <c r="AN642" s="70"/>
    </row>
    <row r="643" spans="1:40" s="71" customFormat="1" ht="19.5" customHeight="1" thickTop="1">
      <c r="A643" s="81">
        <v>14</v>
      </c>
      <c r="B643" s="85" t="s">
        <v>753</v>
      </c>
      <c r="C643" s="85" t="s">
        <v>273</v>
      </c>
      <c r="D643" s="97" t="str">
        <f>IF(H642="","",IF(H642="○","●","○"))</f>
        <v>●</v>
      </c>
      <c r="E643" s="98">
        <f>IF(J642="","",J642)</f>
        <v>1</v>
      </c>
      <c r="F643" s="99">
        <f>IF(I642="","",I642)</f>
        <v>6</v>
      </c>
      <c r="G643" s="99">
        <f>IF(K642="","",K642)</f>
      </c>
      <c r="H643" s="559"/>
      <c r="I643" s="560"/>
      <c r="J643" s="560"/>
      <c r="K643" s="561"/>
      <c r="L643" s="100" t="str">
        <f>IF(M643="","",IF(M643&gt;N643,"○","●"))</f>
        <v>●</v>
      </c>
      <c r="M643" s="87">
        <v>3</v>
      </c>
      <c r="N643" s="88">
        <v>6</v>
      </c>
      <c r="O643" s="101"/>
      <c r="P643" s="92">
        <f>IF(D643="","",COUNTIF(D643:O643,"○"))</f>
        <v>0</v>
      </c>
      <c r="Q643" s="82">
        <f>IF(D643="","",COUNTIF(D643:O643,"●"))</f>
        <v>2</v>
      </c>
      <c r="R643" s="571">
        <f>IF(E643="","",(E643+M643)/(E643+F643+M643+N643)+P643)</f>
        <v>0.25</v>
      </c>
      <c r="S643" s="555"/>
      <c r="T643" s="570">
        <f>IF(R643="","",RANK(R643,R642:S644))</f>
        <v>3</v>
      </c>
      <c r="U643" s="570"/>
      <c r="V643" s="67" t="s">
        <v>1166</v>
      </c>
      <c r="W643" s="427"/>
      <c r="X643" s="70"/>
      <c r="Y643" s="70"/>
      <c r="Z643" s="70"/>
      <c r="AA643" s="70"/>
      <c r="AB643" s="67"/>
      <c r="AC643" s="67"/>
      <c r="AD643" s="299"/>
      <c r="AE643" s="137"/>
      <c r="AF643" s="70"/>
      <c r="AG643" s="70"/>
      <c r="AH643" s="70"/>
      <c r="AI643" s="70"/>
      <c r="AJ643" s="70"/>
      <c r="AK643" s="70"/>
      <c r="AL643" s="70"/>
      <c r="AM643" s="70"/>
      <c r="AN643" s="70"/>
    </row>
    <row r="644" spans="1:40" s="71" customFormat="1" ht="19.5" customHeight="1" thickBot="1">
      <c r="A644" s="103">
        <v>15</v>
      </c>
      <c r="B644" s="104" t="s">
        <v>754</v>
      </c>
      <c r="C644" s="105" t="s">
        <v>755</v>
      </c>
      <c r="D644" s="97" t="str">
        <f>IF(L642="","",IF(L642="○","●","○"))</f>
        <v>●</v>
      </c>
      <c r="E644" s="98">
        <f>IF(N642="","",N642)</f>
        <v>0</v>
      </c>
      <c r="F644" s="99">
        <f>IF(M642="","",M642)</f>
        <v>6</v>
      </c>
      <c r="G644" s="99">
        <f>IF(O642="","",O642)</f>
      </c>
      <c r="H644" s="100" t="str">
        <f>IF(L643="","",IF(L643="○","●","○"))</f>
        <v>○</v>
      </c>
      <c r="I644" s="98">
        <f>IF(N643="","",N643)</f>
        <v>6</v>
      </c>
      <c r="J644" s="99">
        <f>IF(M643="","",M643)</f>
        <v>3</v>
      </c>
      <c r="K644" s="99">
        <f>IF(O643="","",O643)</f>
      </c>
      <c r="L644" s="559"/>
      <c r="M644" s="560"/>
      <c r="N644" s="560"/>
      <c r="O644" s="561"/>
      <c r="P644" s="92">
        <f>IF(D644="","",COUNTIF(D644:O644,"○"))</f>
        <v>1</v>
      </c>
      <c r="Q644" s="82">
        <f>IF(D644="","",COUNTIF(D644:O644,"●"))</f>
        <v>1</v>
      </c>
      <c r="R644" s="571">
        <f>IF(E644="","",(E644+I644)/(E644+F644+I644+J644)+P644)</f>
        <v>1.4</v>
      </c>
      <c r="S644" s="555"/>
      <c r="T644" s="570">
        <f>IF(R644="","",RANK(R644,R642:S644))</f>
        <v>2</v>
      </c>
      <c r="U644" s="570"/>
      <c r="V644" s="70"/>
      <c r="W644" s="427"/>
      <c r="X644" s="70"/>
      <c r="Y644" s="70"/>
      <c r="Z644" s="70"/>
      <c r="AA644" s="70"/>
      <c r="AB644" s="67"/>
      <c r="AC644" s="67"/>
      <c r="AD644" s="299"/>
      <c r="AE644" s="506">
        <v>6</v>
      </c>
      <c r="AF644" s="347"/>
      <c r="AG644" s="387"/>
      <c r="AH644" s="790" t="s">
        <v>1166</v>
      </c>
      <c r="AI644" s="776"/>
      <c r="AJ644" s="776"/>
      <c r="AK644" s="776"/>
      <c r="AL644" s="70"/>
      <c r="AM644" s="70"/>
      <c r="AN644" s="70"/>
    </row>
    <row r="645" spans="1:40" s="71" customFormat="1" ht="19.5" customHeight="1" thickTop="1">
      <c r="A645" s="121"/>
      <c r="B645" s="538" t="s">
        <v>208</v>
      </c>
      <c r="C645" s="539"/>
      <c r="D645" s="646" t="s">
        <v>300</v>
      </c>
      <c r="E645" s="647"/>
      <c r="F645" s="647"/>
      <c r="G645" s="648"/>
      <c r="H645" s="682" t="s">
        <v>731</v>
      </c>
      <c r="I645" s="647"/>
      <c r="J645" s="647"/>
      <c r="K645" s="648"/>
      <c r="L645" s="682" t="s">
        <v>368</v>
      </c>
      <c r="M645" s="647"/>
      <c r="N645" s="647"/>
      <c r="O645" s="648"/>
      <c r="P645" s="683" t="s">
        <v>158</v>
      </c>
      <c r="Q645" s="684"/>
      <c r="R645" s="683" t="s">
        <v>159</v>
      </c>
      <c r="S645" s="684"/>
      <c r="T645" s="683" t="s">
        <v>160</v>
      </c>
      <c r="U645" s="684"/>
      <c r="V645" s="70"/>
      <c r="W645" s="427"/>
      <c r="X645" s="70"/>
      <c r="Y645" s="176"/>
      <c r="Z645" s="176"/>
      <c r="AA645" s="70"/>
      <c r="AB645" s="176"/>
      <c r="AC645" s="70"/>
      <c r="AD645" s="181"/>
      <c r="AE645" s="71">
        <v>3</v>
      </c>
      <c r="AG645" s="70"/>
      <c r="AH645" s="776"/>
      <c r="AI645" s="776"/>
      <c r="AJ645" s="776"/>
      <c r="AK645" s="776"/>
      <c r="AL645" s="70"/>
      <c r="AM645" s="70"/>
      <c r="AN645" s="70"/>
    </row>
    <row r="646" spans="1:40" s="71" customFormat="1" ht="19.5" customHeight="1" thickBot="1">
      <c r="A646" s="81">
        <v>24</v>
      </c>
      <c r="B646" s="85" t="s">
        <v>1235</v>
      </c>
      <c r="C646" s="85" t="s">
        <v>1237</v>
      </c>
      <c r="D646" s="554"/>
      <c r="E646" s="560"/>
      <c r="F646" s="560"/>
      <c r="G646" s="561"/>
      <c r="H646" s="86" t="str">
        <f>IF(I646="","",IF(I646&gt;J646,"○","●"))</f>
        <v>○</v>
      </c>
      <c r="I646" s="87">
        <v>7</v>
      </c>
      <c r="J646" s="88">
        <v>5</v>
      </c>
      <c r="K646" s="89"/>
      <c r="L646" s="86" t="str">
        <f>IF(M646="","",IF(M646&gt;N646,"○","●"))</f>
        <v>○</v>
      </c>
      <c r="M646" s="90">
        <v>6</v>
      </c>
      <c r="N646" s="91">
        <v>3</v>
      </c>
      <c r="O646" s="89"/>
      <c r="P646" s="92">
        <f>IF(H646="","",COUNTIF(D646:O646,"○"))</f>
        <v>2</v>
      </c>
      <c r="Q646" s="82">
        <f>IF(H646="","",COUNTIF(D646:O646,"●"))</f>
        <v>0</v>
      </c>
      <c r="R646" s="571">
        <f>IF(I646="","",(I646+M646)/(I646+J646+M646+N646)+P646)</f>
        <v>2.619047619047619</v>
      </c>
      <c r="S646" s="555"/>
      <c r="T646" s="570">
        <f>IF(R646="","",RANK(R646,R646:S648))</f>
        <v>1</v>
      </c>
      <c r="U646" s="570"/>
      <c r="V646" s="112" t="s">
        <v>1179</v>
      </c>
      <c r="W646" s="427"/>
      <c r="X646" s="70"/>
      <c r="Y646" s="176"/>
      <c r="Z646" s="176"/>
      <c r="AA646" s="70"/>
      <c r="AB646" s="70"/>
      <c r="AC646" s="70"/>
      <c r="AD646" s="181"/>
      <c r="AE646" s="137"/>
      <c r="AF646" s="70"/>
      <c r="AG646" s="70"/>
      <c r="AH646" s="70"/>
      <c r="AI646" s="70"/>
      <c r="AJ646" s="70"/>
      <c r="AK646" s="70"/>
      <c r="AL646" s="70"/>
      <c r="AM646" s="70"/>
      <c r="AN646" s="70"/>
    </row>
    <row r="647" spans="1:40" s="71" customFormat="1" ht="19.5" customHeight="1" thickTop="1">
      <c r="A647" s="81">
        <v>25</v>
      </c>
      <c r="B647" s="85" t="s">
        <v>756</v>
      </c>
      <c r="C647" s="85" t="s">
        <v>441</v>
      </c>
      <c r="D647" s="97" t="str">
        <f>IF(H646="","",IF(H646="○","●","○"))</f>
        <v>●</v>
      </c>
      <c r="E647" s="98">
        <f>IF(J646="","",J646)</f>
        <v>5</v>
      </c>
      <c r="F647" s="99">
        <f>IF(I646="","",I646)</f>
        <v>7</v>
      </c>
      <c r="G647" s="99">
        <f>IF(K646="","",K646)</f>
      </c>
      <c r="H647" s="559"/>
      <c r="I647" s="560"/>
      <c r="J647" s="560"/>
      <c r="K647" s="561"/>
      <c r="L647" s="100" t="str">
        <f>IF(M647="","",IF(M647&gt;N647,"○","●"))</f>
        <v>●</v>
      </c>
      <c r="M647" s="87">
        <v>2</v>
      </c>
      <c r="N647" s="88">
        <v>6</v>
      </c>
      <c r="O647" s="101"/>
      <c r="P647" s="92">
        <f>IF(D647="","",COUNTIF(D647:O647,"○"))</f>
        <v>0</v>
      </c>
      <c r="Q647" s="82">
        <f>IF(D647="","",COUNTIF(D647:O647,"●"))</f>
        <v>2</v>
      </c>
      <c r="R647" s="571">
        <f>IF(E647="","",(E647+M647)/(E647+F647+M647+N647)+P647)</f>
        <v>0.35</v>
      </c>
      <c r="S647" s="555"/>
      <c r="T647" s="570">
        <f>IF(R647="","",RANK(R647,R646:S648))</f>
        <v>3</v>
      </c>
      <c r="U647" s="570"/>
      <c r="V647" s="345"/>
      <c r="W647" s="428"/>
      <c r="X647" s="346"/>
      <c r="Y647" s="176"/>
      <c r="Z647" s="176"/>
      <c r="AA647" s="70"/>
      <c r="AB647" s="70"/>
      <c r="AC647" s="70"/>
      <c r="AD647" s="181"/>
      <c r="AE647" s="137"/>
      <c r="AF647" s="70"/>
      <c r="AG647" s="70"/>
      <c r="AH647" s="70"/>
      <c r="AI647" s="70"/>
      <c r="AJ647" s="70"/>
      <c r="AK647" s="70"/>
      <c r="AL647" s="70"/>
      <c r="AM647" s="70"/>
      <c r="AN647" s="70"/>
    </row>
    <row r="648" spans="1:40" s="71" customFormat="1" ht="19.5" customHeight="1" thickBot="1">
      <c r="A648" s="103">
        <v>26</v>
      </c>
      <c r="B648" s="104" t="s">
        <v>757</v>
      </c>
      <c r="C648" s="105" t="s">
        <v>373</v>
      </c>
      <c r="D648" s="97" t="str">
        <f>IF(L646="","",IF(L646="○","●","○"))</f>
        <v>●</v>
      </c>
      <c r="E648" s="98">
        <f>IF(N646="","",N646)</f>
        <v>3</v>
      </c>
      <c r="F648" s="99">
        <f>IF(M646="","",M646)</f>
        <v>6</v>
      </c>
      <c r="G648" s="99">
        <f>IF(O646="","",O646)</f>
      </c>
      <c r="H648" s="100" t="str">
        <f>IF(L647="","",IF(L647="○","●","○"))</f>
        <v>○</v>
      </c>
      <c r="I648" s="98">
        <f>IF(N647="","",N647)</f>
        <v>6</v>
      </c>
      <c r="J648" s="99">
        <f>IF(M647="","",M647)</f>
        <v>2</v>
      </c>
      <c r="K648" s="99">
        <f>IF(O647="","",O647)</f>
      </c>
      <c r="L648" s="559"/>
      <c r="M648" s="560"/>
      <c r="N648" s="560"/>
      <c r="O648" s="561"/>
      <c r="P648" s="92">
        <f>IF(D648="","",COUNTIF(D648:O648,"○"))</f>
        <v>1</v>
      </c>
      <c r="Q648" s="82">
        <f>IF(D648="","",COUNTIF(D648:O648,"●"))</f>
        <v>1</v>
      </c>
      <c r="R648" s="571">
        <f>IF(E648="","",(E648+I648)/(E648+F648+I648+J648)+P648)</f>
        <v>1.5294117647058822</v>
      </c>
      <c r="S648" s="555"/>
      <c r="T648" s="570">
        <f>IF(R648="","",RANK(R648,R646:S648))</f>
        <v>2</v>
      </c>
      <c r="U648" s="570"/>
      <c r="V648" s="102"/>
      <c r="W648" s="427"/>
      <c r="X648" s="302"/>
      <c r="Y648" s="348">
        <v>6</v>
      </c>
      <c r="Z648" s="347"/>
      <c r="AA648" s="70"/>
      <c r="AB648" s="70"/>
      <c r="AC648" s="70"/>
      <c r="AD648" s="181"/>
      <c r="AE648" s="137"/>
      <c r="AF648" s="70"/>
      <c r="AG648" s="70"/>
      <c r="AH648" s="70"/>
      <c r="AI648" s="70"/>
      <c r="AJ648" s="70"/>
      <c r="AK648" s="70"/>
      <c r="AL648" s="70"/>
      <c r="AM648" s="70"/>
      <c r="AN648" s="70"/>
    </row>
    <row r="649" spans="1:40" s="71" customFormat="1" ht="19.5" customHeight="1" thickTop="1">
      <c r="A649" s="121"/>
      <c r="B649" s="538" t="s">
        <v>209</v>
      </c>
      <c r="C649" s="539"/>
      <c r="D649" s="646" t="s">
        <v>758</v>
      </c>
      <c r="E649" s="647"/>
      <c r="F649" s="647"/>
      <c r="G649" s="648"/>
      <c r="H649" s="682" t="s">
        <v>346</v>
      </c>
      <c r="I649" s="647"/>
      <c r="J649" s="647"/>
      <c r="K649" s="648"/>
      <c r="L649" s="682" t="s">
        <v>759</v>
      </c>
      <c r="M649" s="647"/>
      <c r="N649" s="647"/>
      <c r="O649" s="648"/>
      <c r="P649" s="683" t="s">
        <v>158</v>
      </c>
      <c r="Q649" s="684"/>
      <c r="R649" s="683" t="s">
        <v>159</v>
      </c>
      <c r="S649" s="684"/>
      <c r="T649" s="683" t="s">
        <v>160</v>
      </c>
      <c r="U649" s="684"/>
      <c r="V649" s="102"/>
      <c r="W649" s="427"/>
      <c r="X649" s="117"/>
      <c r="Y649" s="176">
        <v>1</v>
      </c>
      <c r="Z649" s="70"/>
      <c r="AA649" s="102"/>
      <c r="AB649" s="70"/>
      <c r="AC649" s="70"/>
      <c r="AD649" s="181"/>
      <c r="AE649" s="137"/>
      <c r="AF649" s="70"/>
      <c r="AG649" s="70"/>
      <c r="AH649" s="70"/>
      <c r="AI649" s="70"/>
      <c r="AJ649" s="70"/>
      <c r="AK649" s="70"/>
      <c r="AL649" s="70"/>
      <c r="AM649" s="70"/>
      <c r="AN649" s="70"/>
    </row>
    <row r="650" spans="1:40" s="71" customFormat="1" ht="19.5" customHeight="1">
      <c r="A650" s="81">
        <v>27</v>
      </c>
      <c r="B650" s="85" t="s">
        <v>760</v>
      </c>
      <c r="C650" s="85" t="s">
        <v>501</v>
      </c>
      <c r="D650" s="554"/>
      <c r="E650" s="560"/>
      <c r="F650" s="560"/>
      <c r="G650" s="561"/>
      <c r="H650" s="86" t="str">
        <f>IF(I650="","",IF(I650&gt;J650,"○","●"))</f>
        <v>○</v>
      </c>
      <c r="I650" s="87">
        <v>6</v>
      </c>
      <c r="J650" s="88">
        <v>4</v>
      </c>
      <c r="K650" s="89"/>
      <c r="L650" s="86" t="str">
        <f>IF(M650="","",IF(M650&gt;N650,"○","●"))</f>
        <v>●</v>
      </c>
      <c r="M650" s="90">
        <v>2</v>
      </c>
      <c r="N650" s="91">
        <v>6</v>
      </c>
      <c r="O650" s="89"/>
      <c r="P650" s="92">
        <f>IF(H650="","",COUNTIF(D650:O650,"○"))</f>
        <v>1</v>
      </c>
      <c r="Q650" s="82">
        <f>IF(H650="","",COUNTIF(D650:O650,"●"))</f>
        <v>1</v>
      </c>
      <c r="R650" s="571">
        <f>IF(I650="","",(I650+M650)/(I650+J650+M650+N650)+P650)</f>
        <v>1.4444444444444444</v>
      </c>
      <c r="S650" s="555"/>
      <c r="T650" s="570">
        <f>IF(R650="","",RANK(R650,R650:S652))</f>
        <v>2</v>
      </c>
      <c r="U650" s="570"/>
      <c r="V650" s="119"/>
      <c r="W650" s="452"/>
      <c r="X650" s="127"/>
      <c r="Y650" s="176"/>
      <c r="Z650" s="176"/>
      <c r="AA650" s="102"/>
      <c r="AB650" s="70"/>
      <c r="AC650" s="70"/>
      <c r="AD650" s="181"/>
      <c r="AE650" s="137"/>
      <c r="AF650" s="70"/>
      <c r="AG650" s="70"/>
      <c r="AH650" s="70"/>
      <c r="AI650" s="70"/>
      <c r="AJ650" s="70"/>
      <c r="AK650" s="70"/>
      <c r="AL650" s="70"/>
      <c r="AM650" s="70"/>
      <c r="AN650" s="70"/>
    </row>
    <row r="651" spans="1:40" s="71" customFormat="1" ht="19.5" customHeight="1" thickBot="1">
      <c r="A651" s="81">
        <v>28</v>
      </c>
      <c r="B651" s="85" t="s">
        <v>761</v>
      </c>
      <c r="C651" s="85" t="s">
        <v>393</v>
      </c>
      <c r="D651" s="97" t="str">
        <f>IF(H650="","",IF(H650="○","●","○"))</f>
        <v>●</v>
      </c>
      <c r="E651" s="98">
        <f>IF(J650="","",J650)</f>
        <v>4</v>
      </c>
      <c r="F651" s="99">
        <f>IF(I650="","",I650)</f>
        <v>6</v>
      </c>
      <c r="G651" s="99">
        <f>IF(K650="","",K650)</f>
      </c>
      <c r="H651" s="559"/>
      <c r="I651" s="560"/>
      <c r="J651" s="560"/>
      <c r="K651" s="561"/>
      <c r="L651" s="100" t="str">
        <f>IF(M651="","",IF(M651&gt;N651,"○","●"))</f>
        <v>●</v>
      </c>
      <c r="M651" s="87">
        <v>0</v>
      </c>
      <c r="N651" s="88">
        <v>6</v>
      </c>
      <c r="O651" s="101"/>
      <c r="P651" s="92">
        <f>IF(D651="","",COUNTIF(D651:O651,"○"))</f>
        <v>0</v>
      </c>
      <c r="Q651" s="82">
        <f>IF(D651="","",COUNTIF(D651:O651,"●"))</f>
        <v>2</v>
      </c>
      <c r="R651" s="571">
        <f>IF(E651="","",(E651+M651)/(E651+F651+M651+N651)+P651)</f>
        <v>0.25</v>
      </c>
      <c r="S651" s="555"/>
      <c r="T651" s="570">
        <f>IF(R651="","",RANK(R651,R650:S652))</f>
        <v>3</v>
      </c>
      <c r="U651" s="570"/>
      <c r="V651" s="67" t="s">
        <v>1222</v>
      </c>
      <c r="W651" s="427"/>
      <c r="X651" s="70"/>
      <c r="Y651" s="176"/>
      <c r="Z651" s="176"/>
      <c r="AA651" s="292">
        <v>2</v>
      </c>
      <c r="AB651" s="290"/>
      <c r="AC651" s="70"/>
      <c r="AD651" s="181"/>
      <c r="AE651" s="137"/>
      <c r="AF651" s="70"/>
      <c r="AG651" s="70"/>
      <c r="AH651" s="70"/>
      <c r="AI651" s="70"/>
      <c r="AJ651" s="70"/>
      <c r="AK651" s="70"/>
      <c r="AL651" s="70"/>
      <c r="AM651" s="70"/>
      <c r="AN651" s="70"/>
    </row>
    <row r="652" spans="1:40" s="71" customFormat="1" ht="19.5" customHeight="1" thickBot="1" thickTop="1">
      <c r="A652" s="103">
        <v>29</v>
      </c>
      <c r="B652" s="104" t="s">
        <v>1221</v>
      </c>
      <c r="C652" s="105" t="s">
        <v>713</v>
      </c>
      <c r="D652" s="97" t="str">
        <f>IF(L650="","",IF(L650="○","●","○"))</f>
        <v>○</v>
      </c>
      <c r="E652" s="98">
        <f>IF(N650="","",N650)</f>
        <v>6</v>
      </c>
      <c r="F652" s="99">
        <f>IF(M650="","",M650)</f>
        <v>2</v>
      </c>
      <c r="G652" s="99">
        <f>IF(O650="","",O650)</f>
      </c>
      <c r="H652" s="100" t="str">
        <f>IF(L651="","",IF(L651="○","●","○"))</f>
        <v>○</v>
      </c>
      <c r="I652" s="98">
        <f>IF(N651="","",N651)</f>
        <v>6</v>
      </c>
      <c r="J652" s="99">
        <f>IF(M651="","",M651)</f>
        <v>0</v>
      </c>
      <c r="K652" s="99">
        <f>IF(O651="","",O651)</f>
      </c>
      <c r="L652" s="559"/>
      <c r="M652" s="560"/>
      <c r="N652" s="560"/>
      <c r="O652" s="561"/>
      <c r="P652" s="92">
        <f>IF(D652="","",COUNTIF(D652:O652,"○"))</f>
        <v>2</v>
      </c>
      <c r="Q652" s="82">
        <f>IF(D652="","",COUNTIF(D652:O652,"●"))</f>
        <v>0</v>
      </c>
      <c r="R652" s="571">
        <f>IF(E652="","",(E652+I652)/(E652+F652+I652+J652)+P652)</f>
        <v>2.857142857142857</v>
      </c>
      <c r="S652" s="555"/>
      <c r="T652" s="570">
        <f>IF(R652="","",RANK(R652,R650:S652))</f>
        <v>1</v>
      </c>
      <c r="U652" s="570"/>
      <c r="V652" s="70"/>
      <c r="W652" s="427"/>
      <c r="X652" s="70"/>
      <c r="Y652" s="176"/>
      <c r="Z652" s="517"/>
      <c r="AA652" s="70">
        <v>6</v>
      </c>
      <c r="AB652" s="70"/>
      <c r="AC652" s="509"/>
      <c r="AD652" s="181"/>
      <c r="AE652" s="137"/>
      <c r="AF652" s="70"/>
      <c r="AG652" s="70"/>
      <c r="AH652" s="70"/>
      <c r="AI652" s="70"/>
      <c r="AJ652" s="70"/>
      <c r="AK652" s="70"/>
      <c r="AL652" s="70"/>
      <c r="AM652" s="70"/>
      <c r="AN652" s="70"/>
    </row>
    <row r="653" spans="1:40" s="71" customFormat="1" ht="19.5" customHeight="1" thickTop="1">
      <c r="A653" s="121"/>
      <c r="B653" s="642" t="s">
        <v>210</v>
      </c>
      <c r="C653" s="643"/>
      <c r="D653" s="700" t="s">
        <v>271</v>
      </c>
      <c r="E653" s="701"/>
      <c r="F653" s="701"/>
      <c r="G653" s="702"/>
      <c r="H653" s="701" t="s">
        <v>473</v>
      </c>
      <c r="I653" s="701"/>
      <c r="J653" s="701"/>
      <c r="K653" s="702"/>
      <c r="L653" s="702" t="s">
        <v>315</v>
      </c>
      <c r="M653" s="702"/>
      <c r="N653" s="702"/>
      <c r="O653" s="702"/>
      <c r="P653" s="711" t="s">
        <v>652</v>
      </c>
      <c r="Q653" s="712"/>
      <c r="R653" s="712"/>
      <c r="S653" s="701"/>
      <c r="T653" s="633" t="s">
        <v>158</v>
      </c>
      <c r="U653" s="633"/>
      <c r="V653" s="703" t="s">
        <v>159</v>
      </c>
      <c r="W653" s="704"/>
      <c r="X653" s="705" t="s">
        <v>160</v>
      </c>
      <c r="Y653" s="705"/>
      <c r="Z653" s="517"/>
      <c r="AA653" s="70"/>
      <c r="AB653" s="70"/>
      <c r="AC653" s="509"/>
      <c r="AD653" s="181"/>
      <c r="AE653" s="137"/>
      <c r="AF653" s="70"/>
      <c r="AG653" s="70"/>
      <c r="AH653" s="70"/>
      <c r="AI653" s="70"/>
      <c r="AJ653" s="70"/>
      <c r="AK653" s="70"/>
      <c r="AL653" s="70"/>
      <c r="AM653" s="70"/>
      <c r="AN653" s="70"/>
    </row>
    <row r="654" spans="1:40" s="71" customFormat="1" ht="19.5" customHeight="1" thickBot="1">
      <c r="A654" s="81">
        <v>20</v>
      </c>
      <c r="B654" s="85" t="s">
        <v>1223</v>
      </c>
      <c r="C654" s="85" t="s">
        <v>273</v>
      </c>
      <c r="D654" s="645"/>
      <c r="E654" s="560"/>
      <c r="F654" s="560"/>
      <c r="G654" s="561"/>
      <c r="H654" s="131" t="str">
        <f>IF(I654="","",IF(I654&gt;J654,"○","●"))</f>
        <v>○</v>
      </c>
      <c r="I654" s="87">
        <v>6</v>
      </c>
      <c r="J654" s="88">
        <v>3</v>
      </c>
      <c r="K654" s="89"/>
      <c r="L654" s="131" t="str">
        <f>IF(M654="","",IF(M654&gt;N654,"○","●"))</f>
        <v>○</v>
      </c>
      <c r="M654" s="90">
        <v>6</v>
      </c>
      <c r="N654" s="91">
        <v>4</v>
      </c>
      <c r="O654" s="89"/>
      <c r="P654" s="131" t="str">
        <f>IF(Q654="","",IF(Q654&gt;R654,"○","●"))</f>
        <v>○</v>
      </c>
      <c r="Q654" s="90">
        <v>6</v>
      </c>
      <c r="R654" s="91">
        <v>0</v>
      </c>
      <c r="S654" s="89"/>
      <c r="T654" s="132">
        <f>IF(H654="","",COUNTIF(D654:S654,"○"))</f>
        <v>3</v>
      </c>
      <c r="U654" s="133">
        <f>IF(H654="","",COUNTIF(D654:S654,"●"))</f>
        <v>0</v>
      </c>
      <c r="V654" s="565">
        <f>IF(I654="","",(I654+M654+Q654)/(I654+J654+M654+N654+Q654+R654)+T654)</f>
        <v>3.7199999999999998</v>
      </c>
      <c r="W654" s="566"/>
      <c r="X654" s="565">
        <f>IF(V654="","",RANK(V654,V654:W657))</f>
        <v>1</v>
      </c>
      <c r="Y654" s="566"/>
      <c r="Z654" s="519"/>
      <c r="AA654" s="70"/>
      <c r="AB654" s="70"/>
      <c r="AC654" s="509"/>
      <c r="AD654" s="181"/>
      <c r="AE654" s="137"/>
      <c r="AF654" s="70"/>
      <c r="AG654" s="70"/>
      <c r="AH654" s="70"/>
      <c r="AI654" s="70"/>
      <c r="AJ654" s="70"/>
      <c r="AK654" s="70"/>
      <c r="AL654" s="70"/>
      <c r="AM654" s="70"/>
      <c r="AN654" s="70"/>
    </row>
    <row r="655" spans="1:40" s="71" customFormat="1" ht="19.5" customHeight="1" thickTop="1">
      <c r="A655" s="81">
        <v>21</v>
      </c>
      <c r="B655" s="85" t="s">
        <v>762</v>
      </c>
      <c r="C655" s="85" t="s">
        <v>306</v>
      </c>
      <c r="D655" s="138" t="str">
        <f>IF(H654="","",IF(H654="○","●","○"))</f>
        <v>●</v>
      </c>
      <c r="E655" s="90">
        <f>IF(J654="","",J654)</f>
        <v>3</v>
      </c>
      <c r="F655" s="91">
        <f>IF(I654="","",I654)</f>
        <v>6</v>
      </c>
      <c r="G655" s="89">
        <f>IF(K654="","",K654)</f>
      </c>
      <c r="H655" s="559"/>
      <c r="I655" s="560"/>
      <c r="J655" s="560"/>
      <c r="K655" s="561"/>
      <c r="L655" s="131" t="str">
        <f>IF(M655="","",IF(M655&gt;N655,"○","●"))</f>
        <v>○</v>
      </c>
      <c r="M655" s="87">
        <v>6</v>
      </c>
      <c r="N655" s="88">
        <v>4</v>
      </c>
      <c r="O655" s="89"/>
      <c r="P655" s="131" t="str">
        <f>IF(Q655="","",IF(Q655&gt;R655,"○","●"))</f>
        <v>○</v>
      </c>
      <c r="Q655" s="90">
        <v>6</v>
      </c>
      <c r="R655" s="91">
        <v>1</v>
      </c>
      <c r="S655" s="89"/>
      <c r="T655" s="132">
        <f>IF(D655="","",COUNTIF(D655:S655,"○"))</f>
        <v>2</v>
      </c>
      <c r="U655" s="133">
        <f>IF(D655="","",COUNTIF(D655:S655,"●"))</f>
        <v>1</v>
      </c>
      <c r="V655" s="565">
        <f>IF(E655="","",(E655+M655+Q655)/(E655+F655+M655+N655+Q655+R655)+T655)</f>
        <v>2.5769230769230766</v>
      </c>
      <c r="W655" s="566"/>
      <c r="X655" s="565">
        <f>IF(V655="","",RANK(V655,V654:W657))</f>
        <v>2</v>
      </c>
      <c r="Y655" s="566"/>
      <c r="Z655" s="775" t="s">
        <v>1224</v>
      </c>
      <c r="AA655" s="776"/>
      <c r="AB655" s="777"/>
      <c r="AC655" s="509"/>
      <c r="AD655" s="181"/>
      <c r="AE655" s="137"/>
      <c r="AF655" s="70"/>
      <c r="AG655" s="70"/>
      <c r="AH655" s="70"/>
      <c r="AI655" s="70"/>
      <c r="AJ655" s="70"/>
      <c r="AK655" s="70"/>
      <c r="AL655" s="70"/>
      <c r="AM655" s="70"/>
      <c r="AN655" s="70"/>
    </row>
    <row r="656" spans="1:40" s="71" customFormat="1" ht="19.5" customHeight="1">
      <c r="A656" s="81">
        <v>22</v>
      </c>
      <c r="B656" s="85" t="s">
        <v>763</v>
      </c>
      <c r="C656" s="85" t="s">
        <v>622</v>
      </c>
      <c r="D656" s="138" t="str">
        <f>IF(L654="","",IF(L654="○","●","○"))</f>
        <v>●</v>
      </c>
      <c r="E656" s="87">
        <f>IF(N654="","",N654)</f>
        <v>4</v>
      </c>
      <c r="F656" s="88">
        <f>IF(M654="","",M654)</f>
        <v>6</v>
      </c>
      <c r="G656" s="101">
        <f>IF(O654="","",O654)</f>
      </c>
      <c r="H656" s="140" t="str">
        <f>IF(L655="","",IF(L655="○","●","○"))</f>
        <v>●</v>
      </c>
      <c r="I656" s="87">
        <f>IF(N655="","",N655)</f>
        <v>4</v>
      </c>
      <c r="J656" s="88">
        <f>IF(M655="","",M655)</f>
        <v>6</v>
      </c>
      <c r="K656" s="89">
        <f>IF(O655="","",O655)</f>
      </c>
      <c r="L656" s="559"/>
      <c r="M656" s="560"/>
      <c r="N656" s="560"/>
      <c r="O656" s="561"/>
      <c r="P656" s="131" t="str">
        <f>IF(Q656="","",IF(Q656&gt;R656,"○","●"))</f>
        <v>○</v>
      </c>
      <c r="Q656" s="87">
        <v>6</v>
      </c>
      <c r="R656" s="88">
        <v>3</v>
      </c>
      <c r="S656" s="89"/>
      <c r="T656" s="132">
        <f>IF(D656="","",COUNTIF(D656:S656,"○"))</f>
        <v>1</v>
      </c>
      <c r="U656" s="133">
        <f>IF(D656="","",COUNTIF(D656:S656,"●"))</f>
        <v>2</v>
      </c>
      <c r="V656" s="565">
        <f>IF(E656="","",(E656+I656+Q656)/(E656+F656+I656+J656+Q656+R656)+T656)</f>
        <v>1.4827586206896552</v>
      </c>
      <c r="W656" s="566"/>
      <c r="X656" s="565">
        <f>IF(V656="","",RANK(V656,V654:W657))</f>
        <v>3</v>
      </c>
      <c r="Y656" s="566"/>
      <c r="Z656" s="176"/>
      <c r="AA656" s="70"/>
      <c r="AB656" s="70"/>
      <c r="AC656" s="509"/>
      <c r="AD656" s="181"/>
      <c r="AE656" s="137"/>
      <c r="AG656" s="70"/>
      <c r="AH656" s="70"/>
      <c r="AI656" s="70"/>
      <c r="AJ656" s="70"/>
      <c r="AK656" s="70"/>
      <c r="AL656" s="70"/>
      <c r="AM656" s="70"/>
      <c r="AN656" s="70"/>
    </row>
    <row r="657" spans="1:40" s="71" customFormat="1" ht="19.5" customHeight="1" thickBot="1">
      <c r="A657" s="103">
        <v>23</v>
      </c>
      <c r="B657" s="104" t="s">
        <v>764</v>
      </c>
      <c r="C657" s="105" t="s">
        <v>657</v>
      </c>
      <c r="D657" s="251" t="str">
        <f>IF(P654="","",IF(P654="○","●","○"))</f>
        <v>●</v>
      </c>
      <c r="E657" s="252">
        <f>IF(R654="","",R654)</f>
        <v>0</v>
      </c>
      <c r="F657" s="204">
        <f>IF(Q654="","",Q654)</f>
        <v>6</v>
      </c>
      <c r="G657" s="205">
        <f>IF(S654="","",S654)</f>
      </c>
      <c r="H657" s="203" t="str">
        <f>IF(P655="","",IF(P655="○","●","○"))</f>
        <v>●</v>
      </c>
      <c r="I657" s="252">
        <f>IF(R655="","",R655)</f>
        <v>1</v>
      </c>
      <c r="J657" s="204">
        <f>IF(Q655="","",Q655)</f>
        <v>6</v>
      </c>
      <c r="K657" s="101">
        <f>IF(S655="","",S655)</f>
      </c>
      <c r="L657" s="140" t="str">
        <f>IF(P656="","",IF(P656="○","●","○"))</f>
        <v>●</v>
      </c>
      <c r="M657" s="87">
        <f>IF(R656="","",R656)</f>
        <v>3</v>
      </c>
      <c r="N657" s="88">
        <f>IF(Q656="","",Q656)</f>
        <v>6</v>
      </c>
      <c r="O657" s="101">
        <f>IF(S656="","",S656)</f>
      </c>
      <c r="P657" s="559"/>
      <c r="Q657" s="560"/>
      <c r="R657" s="560"/>
      <c r="S657" s="561"/>
      <c r="T657" s="83">
        <f>IF(D657="","",COUNTIF(D657:S657,"○"))</f>
        <v>0</v>
      </c>
      <c r="U657" s="84">
        <f>IF(D657="","",COUNTIF(D657:S657,"●"))</f>
        <v>3</v>
      </c>
      <c r="V657" s="563">
        <f>IF(E657="","",(E657+I657+M657)/(E657+F657+I657+J657+M657+N657)+T657)</f>
        <v>0.18181818181818182</v>
      </c>
      <c r="W657" s="564"/>
      <c r="X657" s="563">
        <f>IF(V657="","",RANK(V657,V654:W657))</f>
        <v>4</v>
      </c>
      <c r="Y657" s="564"/>
      <c r="Z657" s="176"/>
      <c r="AA657" s="70"/>
      <c r="AB657" s="70"/>
      <c r="AC657" s="509"/>
      <c r="AD657" s="181"/>
      <c r="AE657" s="137"/>
      <c r="AG657" s="70"/>
      <c r="AH657" s="70"/>
      <c r="AI657" s="70"/>
      <c r="AJ657" s="70"/>
      <c r="AK657" s="70"/>
      <c r="AL657" s="70"/>
      <c r="AM657" s="70"/>
      <c r="AN657" s="70"/>
    </row>
    <row r="658" spans="1:40" s="71" customFormat="1" ht="19.5" customHeight="1" thickBot="1" thickTop="1">
      <c r="A658" s="121"/>
      <c r="B658" s="538" t="s">
        <v>223</v>
      </c>
      <c r="C658" s="539"/>
      <c r="D658" s="646" t="s">
        <v>765</v>
      </c>
      <c r="E658" s="647"/>
      <c r="F658" s="647"/>
      <c r="G658" s="648"/>
      <c r="H658" s="682" t="s">
        <v>766</v>
      </c>
      <c r="I658" s="647"/>
      <c r="J658" s="647"/>
      <c r="K658" s="648"/>
      <c r="L658" s="682" t="s">
        <v>767</v>
      </c>
      <c r="M658" s="647"/>
      <c r="N658" s="647"/>
      <c r="O658" s="648"/>
      <c r="P658" s="683" t="s">
        <v>158</v>
      </c>
      <c r="Q658" s="684"/>
      <c r="R658" s="683" t="s">
        <v>159</v>
      </c>
      <c r="S658" s="684"/>
      <c r="T658" s="683" t="s">
        <v>160</v>
      </c>
      <c r="U658" s="684"/>
      <c r="V658" s="70"/>
      <c r="W658" s="427"/>
      <c r="X658" s="70"/>
      <c r="Y658" s="70"/>
      <c r="Z658" s="70"/>
      <c r="AA658" s="70"/>
      <c r="AB658" s="67"/>
      <c r="AC658" s="300">
        <v>6</v>
      </c>
      <c r="AD658" s="301"/>
      <c r="AE658" s="137"/>
      <c r="AG658" s="70"/>
      <c r="AH658" s="70"/>
      <c r="AI658" s="70"/>
      <c r="AJ658" s="70"/>
      <c r="AK658" s="70"/>
      <c r="AL658" s="70"/>
      <c r="AM658" s="70"/>
      <c r="AN658" s="70"/>
    </row>
    <row r="659" spans="1:40" s="71" customFormat="1" ht="19.5" customHeight="1" thickTop="1">
      <c r="A659" s="81">
        <v>30</v>
      </c>
      <c r="B659" s="85" t="s">
        <v>1225</v>
      </c>
      <c r="C659" s="85" t="s">
        <v>273</v>
      </c>
      <c r="D659" s="554"/>
      <c r="E659" s="560"/>
      <c r="F659" s="560"/>
      <c r="G659" s="561"/>
      <c r="H659" s="86" t="str">
        <f>IF(I659="","",IF(I659&gt;J659,"○","●"))</f>
        <v>○</v>
      </c>
      <c r="I659" s="87">
        <v>6</v>
      </c>
      <c r="J659" s="88">
        <v>3</v>
      </c>
      <c r="K659" s="89"/>
      <c r="L659" s="86" t="str">
        <f>IF(M659="","",IF(M659&gt;N659,"○","●"))</f>
        <v>○</v>
      </c>
      <c r="M659" s="126" t="s">
        <v>909</v>
      </c>
      <c r="N659" s="91"/>
      <c r="O659" s="89"/>
      <c r="P659" s="92">
        <f>IF(H659="","",COUNTIF(D659:O659,"○"))</f>
        <v>2</v>
      </c>
      <c r="Q659" s="82">
        <f>IF(H659="","",COUNTIF(D659:O659,"●"))</f>
        <v>0</v>
      </c>
      <c r="R659" s="571"/>
      <c r="S659" s="555"/>
      <c r="T659" s="570">
        <v>1</v>
      </c>
      <c r="U659" s="570"/>
      <c r="V659" s="141" t="s">
        <v>1225</v>
      </c>
      <c r="W659" s="452"/>
      <c r="X659" s="120"/>
      <c r="Y659" s="70"/>
      <c r="Z659" s="70"/>
      <c r="AA659" s="70"/>
      <c r="AB659" s="67"/>
      <c r="AC659" s="112">
        <v>2</v>
      </c>
      <c r="AD659" s="70"/>
      <c r="AG659" s="70"/>
      <c r="AH659" s="70"/>
      <c r="AI659" s="70"/>
      <c r="AJ659" s="70"/>
      <c r="AK659" s="70"/>
      <c r="AL659" s="70"/>
      <c r="AM659" s="70"/>
      <c r="AN659" s="70"/>
    </row>
    <row r="660" spans="1:40" s="71" customFormat="1" ht="19.5" customHeight="1">
      <c r="A660" s="81">
        <v>31</v>
      </c>
      <c r="B660" s="85" t="s">
        <v>768</v>
      </c>
      <c r="C660" s="85" t="s">
        <v>344</v>
      </c>
      <c r="D660" s="97" t="str">
        <f>IF(H659="","",IF(H659="○","●","○"))</f>
        <v>●</v>
      </c>
      <c r="E660" s="98">
        <f>IF(J659="","",J659)</f>
        <v>3</v>
      </c>
      <c r="F660" s="99">
        <f>IF(I659="","",I659)</f>
        <v>6</v>
      </c>
      <c r="G660" s="99">
        <f>IF(K659="","",K659)</f>
      </c>
      <c r="H660" s="559"/>
      <c r="I660" s="560"/>
      <c r="J660" s="560"/>
      <c r="K660" s="561"/>
      <c r="L660" s="100" t="str">
        <f>IF(M660="","",IF(M660&gt;N660,"○","●"))</f>
        <v>○</v>
      </c>
      <c r="M660" s="125" t="s">
        <v>909</v>
      </c>
      <c r="N660" s="88"/>
      <c r="O660" s="101"/>
      <c r="P660" s="92">
        <f>IF(D660="","",COUNTIF(D660:O660,"○"))</f>
        <v>1</v>
      </c>
      <c r="Q660" s="82">
        <f>IF(D660="","",COUNTIF(D660:O660,"●"))</f>
        <v>1</v>
      </c>
      <c r="R660" s="571"/>
      <c r="S660" s="555"/>
      <c r="T660" s="570">
        <v>2</v>
      </c>
      <c r="U660" s="570"/>
      <c r="V660" s="102"/>
      <c r="W660" s="427"/>
      <c r="X660" s="70"/>
      <c r="Y660" s="102"/>
      <c r="Z660" s="70"/>
      <c r="AA660" s="70"/>
      <c r="AB660" s="67"/>
      <c r="AC660" s="112"/>
      <c r="AD660" s="70"/>
      <c r="AG660" s="70"/>
      <c r="AH660" s="70"/>
      <c r="AI660" s="70"/>
      <c r="AJ660" s="70"/>
      <c r="AK660" s="70"/>
      <c r="AL660" s="70"/>
      <c r="AM660" s="70"/>
      <c r="AN660" s="70"/>
    </row>
    <row r="661" spans="1:40" s="71" customFormat="1" ht="19.5" customHeight="1" thickBot="1">
      <c r="A661" s="103">
        <v>32</v>
      </c>
      <c r="B661" s="104" t="s">
        <v>769</v>
      </c>
      <c r="C661" s="105" t="s">
        <v>361</v>
      </c>
      <c r="D661" s="97" t="str">
        <f>IF(L659="","",IF(L659="○","●","○"))</f>
        <v>●</v>
      </c>
      <c r="E661" s="98">
        <f>IF(N659="","",N659)</f>
      </c>
      <c r="F661" s="99" t="str">
        <f>IF(M659="","",M659)</f>
        <v>wo</v>
      </c>
      <c r="G661" s="99">
        <f>IF(O659="","",O659)</f>
      </c>
      <c r="H661" s="100" t="str">
        <f>IF(L660="","",IF(L660="○","●","○"))</f>
        <v>●</v>
      </c>
      <c r="I661" s="98">
        <f>IF(N660="","",N660)</f>
      </c>
      <c r="J661" s="99" t="str">
        <f>IF(M660="","",M660)</f>
        <v>wo</v>
      </c>
      <c r="K661" s="99">
        <f>IF(O660="","",O660)</f>
      </c>
      <c r="L661" s="559"/>
      <c r="M661" s="560"/>
      <c r="N661" s="560"/>
      <c r="O661" s="561"/>
      <c r="P661" s="92">
        <f>IF(D661="","",COUNTIF(D661:O661,"○"))</f>
        <v>0</v>
      </c>
      <c r="Q661" s="82">
        <f>IF(D661="","",COUNTIF(D661:O661,"●"))</f>
        <v>2</v>
      </c>
      <c r="R661" s="571">
        <f>IF(E661="","",(E661+I661)/(E661+F661+I661+J661)+P661)</f>
      </c>
      <c r="S661" s="555"/>
      <c r="T661" s="669" t="s">
        <v>906</v>
      </c>
      <c r="U661" s="570"/>
      <c r="V661" s="102"/>
      <c r="W661" s="427"/>
      <c r="X661" s="70"/>
      <c r="Y661" s="102">
        <v>1</v>
      </c>
      <c r="Z661" s="70"/>
      <c r="AA661" s="70"/>
      <c r="AB661" s="67"/>
      <c r="AC661" s="112"/>
      <c r="AE661" s="70"/>
      <c r="AG661" s="70"/>
      <c r="AH661" s="70"/>
      <c r="AI661" s="70"/>
      <c r="AJ661" s="70"/>
      <c r="AK661" s="70"/>
      <c r="AL661" s="70"/>
      <c r="AM661" s="70"/>
      <c r="AN661" s="70"/>
    </row>
    <row r="662" spans="1:40" s="71" customFormat="1" ht="19.5" customHeight="1" thickTop="1">
      <c r="A662" s="121"/>
      <c r="B662" s="538" t="s">
        <v>214</v>
      </c>
      <c r="C662" s="539"/>
      <c r="D662" s="646" t="s">
        <v>770</v>
      </c>
      <c r="E662" s="647"/>
      <c r="F662" s="647"/>
      <c r="G662" s="648"/>
      <c r="H662" s="682" t="s">
        <v>771</v>
      </c>
      <c r="I662" s="647"/>
      <c r="J662" s="647"/>
      <c r="K662" s="648"/>
      <c r="L662" s="682" t="s">
        <v>772</v>
      </c>
      <c r="M662" s="647"/>
      <c r="N662" s="647"/>
      <c r="O662" s="648"/>
      <c r="P662" s="683" t="s">
        <v>158</v>
      </c>
      <c r="Q662" s="684"/>
      <c r="R662" s="683" t="s">
        <v>159</v>
      </c>
      <c r="S662" s="684"/>
      <c r="T662" s="683" t="s">
        <v>160</v>
      </c>
      <c r="U662" s="684"/>
      <c r="V662" s="102"/>
      <c r="W662" s="427"/>
      <c r="X662" s="302"/>
      <c r="Y662" s="350">
        <v>6</v>
      </c>
      <c r="Z662" s="520"/>
      <c r="AA662" s="102"/>
      <c r="AB662" s="67"/>
      <c r="AC662" s="112"/>
      <c r="AD662" s="70"/>
      <c r="AE662" s="137"/>
      <c r="AF662" s="70"/>
      <c r="AG662" s="70"/>
      <c r="AH662" s="70"/>
      <c r="AI662" s="70"/>
      <c r="AJ662" s="70"/>
      <c r="AK662" s="70"/>
      <c r="AL662" s="70"/>
      <c r="AM662" s="70"/>
      <c r="AN662" s="70"/>
    </row>
    <row r="663" spans="1:40" s="71" customFormat="1" ht="19.5" customHeight="1" thickBot="1">
      <c r="A663" s="81">
        <v>33</v>
      </c>
      <c r="B663" s="85" t="s">
        <v>1239</v>
      </c>
      <c r="C663" s="85" t="s">
        <v>1241</v>
      </c>
      <c r="D663" s="554"/>
      <c r="E663" s="560"/>
      <c r="F663" s="560"/>
      <c r="G663" s="561"/>
      <c r="H663" s="86" t="str">
        <f>IF(I663="","",IF(I663&gt;J663,"○","●"))</f>
        <v>○</v>
      </c>
      <c r="I663" s="87">
        <v>6</v>
      </c>
      <c r="J663" s="88">
        <v>0</v>
      </c>
      <c r="K663" s="89"/>
      <c r="L663" s="86" t="str">
        <f>IF(M663="","",IF(M663&gt;N663,"○","●"))</f>
        <v>○</v>
      </c>
      <c r="M663" s="90">
        <v>6</v>
      </c>
      <c r="N663" s="91">
        <v>0</v>
      </c>
      <c r="O663" s="89"/>
      <c r="P663" s="92">
        <f>IF(H663="","",COUNTIF(D663:O663,"○"))</f>
        <v>2</v>
      </c>
      <c r="Q663" s="82">
        <f>IF(H663="","",COUNTIF(D663:O663,"●"))</f>
        <v>0</v>
      </c>
      <c r="R663" s="571">
        <f>IF(I663="","",(I663+M663)/(I663+J663+M663+N663)+P663)</f>
        <v>3</v>
      </c>
      <c r="S663" s="555"/>
      <c r="T663" s="570">
        <f>IF(R663="","",RANK(R663,R663:S665))</f>
        <v>1</v>
      </c>
      <c r="U663" s="570"/>
      <c r="V663" s="292"/>
      <c r="W663" s="461"/>
      <c r="X663" s="294"/>
      <c r="Y663" s="70"/>
      <c r="Z663" s="70"/>
      <c r="AA663" s="102"/>
      <c r="AB663" s="67"/>
      <c r="AC663" s="112"/>
      <c r="AD663" s="67"/>
      <c r="AE663" s="137"/>
      <c r="AF663" s="70"/>
      <c r="AG663" s="70"/>
      <c r="AH663" s="70"/>
      <c r="AI663" s="70"/>
      <c r="AJ663" s="70"/>
      <c r="AK663" s="70"/>
      <c r="AL663" s="70"/>
      <c r="AM663" s="70"/>
      <c r="AN663" s="70"/>
    </row>
    <row r="664" spans="1:40" s="71" customFormat="1" ht="19.5" customHeight="1" thickTop="1">
      <c r="A664" s="81">
        <v>34</v>
      </c>
      <c r="B664" s="85" t="s">
        <v>773</v>
      </c>
      <c r="C664" s="85" t="s">
        <v>393</v>
      </c>
      <c r="D664" s="97" t="str">
        <f>IF(H663="","",IF(H663="○","●","○"))</f>
        <v>●</v>
      </c>
      <c r="E664" s="98">
        <f>IF(J663="","",J663)</f>
        <v>0</v>
      </c>
      <c r="F664" s="99">
        <f>IF(I663="","",I663)</f>
        <v>6</v>
      </c>
      <c r="G664" s="99">
        <f>IF(K663="","",K663)</f>
      </c>
      <c r="H664" s="559"/>
      <c r="I664" s="560"/>
      <c r="J664" s="560"/>
      <c r="K664" s="561"/>
      <c r="L664" s="100" t="str">
        <f>IF(M664="","",IF(M664&gt;N664,"○","●"))</f>
        <v>●</v>
      </c>
      <c r="M664" s="87">
        <v>1</v>
      </c>
      <c r="N664" s="88">
        <v>6</v>
      </c>
      <c r="O664" s="101"/>
      <c r="P664" s="92">
        <f>IF(D664="","",COUNTIF(D664:O664,"○"))</f>
        <v>0</v>
      </c>
      <c r="Q664" s="82">
        <f>IF(D664="","",COUNTIF(D664:O664,"●"))</f>
        <v>2</v>
      </c>
      <c r="R664" s="571">
        <f>IF(E664="","",(E664+M664)/(E664+F664+M664+N664)+P664)</f>
        <v>0.07692307692307693</v>
      </c>
      <c r="S664" s="555"/>
      <c r="T664" s="570">
        <f>IF(R664="","",RANK(R664,R663:S665))</f>
        <v>3</v>
      </c>
      <c r="U664" s="570"/>
      <c r="V664" s="67" t="s">
        <v>1226</v>
      </c>
      <c r="W664" s="427"/>
      <c r="X664" s="70"/>
      <c r="Y664" s="70"/>
      <c r="Z664" s="70"/>
      <c r="AA664" s="102"/>
      <c r="AB664" s="67"/>
      <c r="AC664" s="112"/>
      <c r="AD664" s="67"/>
      <c r="AE664" s="137"/>
      <c r="AF664" s="70"/>
      <c r="AG664" s="70"/>
      <c r="AH664" s="70"/>
      <c r="AI664" s="70"/>
      <c r="AJ664" s="70"/>
      <c r="AK664" s="70"/>
      <c r="AL664" s="70"/>
      <c r="AM664" s="70"/>
      <c r="AN664" s="70"/>
    </row>
    <row r="665" spans="1:40" s="71" customFormat="1" ht="19.5" customHeight="1" thickBot="1">
      <c r="A665" s="103">
        <v>35</v>
      </c>
      <c r="B665" s="104" t="s">
        <v>774</v>
      </c>
      <c r="C665" s="105" t="s">
        <v>441</v>
      </c>
      <c r="D665" s="97" t="str">
        <f>IF(L663="","",IF(L663="○","●","○"))</f>
        <v>●</v>
      </c>
      <c r="E665" s="98">
        <f>IF(N663="","",N663)</f>
        <v>0</v>
      </c>
      <c r="F665" s="99">
        <f>IF(M663="","",M663)</f>
        <v>6</v>
      </c>
      <c r="G665" s="99">
        <f>IF(O663="","",O663)</f>
      </c>
      <c r="H665" s="100" t="str">
        <f>IF(L664="","",IF(L664="○","●","○"))</f>
        <v>○</v>
      </c>
      <c r="I665" s="98">
        <f>IF(N664="","",N664)</f>
        <v>6</v>
      </c>
      <c r="J665" s="99">
        <f>IF(M664="","",M664)</f>
        <v>1</v>
      </c>
      <c r="K665" s="99">
        <f>IF(O664="","",O664)</f>
      </c>
      <c r="L665" s="559"/>
      <c r="M665" s="560"/>
      <c r="N665" s="560"/>
      <c r="O665" s="561"/>
      <c r="P665" s="92">
        <f>IF(D665="","",COUNTIF(D665:O665,"○"))</f>
        <v>1</v>
      </c>
      <c r="Q665" s="82">
        <f>IF(D665="","",COUNTIF(D665:O665,"●"))</f>
        <v>1</v>
      </c>
      <c r="R665" s="571">
        <f>IF(E665="","",(E665+I665)/(E665+F665+I665+J665)+P665)</f>
        <v>1.4615384615384617</v>
      </c>
      <c r="S665" s="555"/>
      <c r="T665" s="570">
        <f>IF(R665="","",RANK(R665,R663:S665))</f>
        <v>2</v>
      </c>
      <c r="U665" s="570"/>
      <c r="V665" s="70"/>
      <c r="W665" s="427"/>
      <c r="X665" s="70"/>
      <c r="Y665" s="70"/>
      <c r="Z665" s="70"/>
      <c r="AA665" s="112" t="s">
        <v>1228</v>
      </c>
      <c r="AB665" s="181"/>
      <c r="AC665" s="112"/>
      <c r="AD665" s="67"/>
      <c r="AE665" s="137"/>
      <c r="AF665" s="70"/>
      <c r="AG665" s="70"/>
      <c r="AH665" s="70"/>
      <c r="AI665" s="70"/>
      <c r="AJ665" s="70"/>
      <c r="AK665" s="70"/>
      <c r="AL665" s="70"/>
      <c r="AM665" s="70"/>
      <c r="AN665" s="70"/>
    </row>
    <row r="666" spans="1:40" s="71" customFormat="1" ht="19.5" customHeight="1" thickTop="1">
      <c r="A666" s="121"/>
      <c r="B666" s="538" t="s">
        <v>215</v>
      </c>
      <c r="C666" s="539"/>
      <c r="D666" s="646" t="s">
        <v>767</v>
      </c>
      <c r="E666" s="647"/>
      <c r="F666" s="647"/>
      <c r="G666" s="648"/>
      <c r="H666" s="682" t="s">
        <v>775</v>
      </c>
      <c r="I666" s="647"/>
      <c r="J666" s="647"/>
      <c r="K666" s="648"/>
      <c r="L666" s="682" t="s">
        <v>776</v>
      </c>
      <c r="M666" s="647"/>
      <c r="N666" s="647"/>
      <c r="O666" s="648"/>
      <c r="P666" s="683" t="s">
        <v>158</v>
      </c>
      <c r="Q666" s="684"/>
      <c r="R666" s="683" t="s">
        <v>159</v>
      </c>
      <c r="S666" s="684"/>
      <c r="T666" s="683" t="s">
        <v>160</v>
      </c>
      <c r="U666" s="684"/>
      <c r="V666" s="102"/>
      <c r="W666" s="427"/>
      <c r="X666" s="70"/>
      <c r="Y666" s="70"/>
      <c r="Z666" s="302"/>
      <c r="AA666" s="350">
        <v>7</v>
      </c>
      <c r="AB666" s="296"/>
      <c r="AC666" s="67"/>
      <c r="AD666" s="67"/>
      <c r="AE666" s="137"/>
      <c r="AF666" s="70"/>
      <c r="AG666" s="70"/>
      <c r="AH666" s="70"/>
      <c r="AI666" s="70"/>
      <c r="AJ666" s="70"/>
      <c r="AK666" s="70"/>
      <c r="AL666" s="70"/>
      <c r="AM666" s="70"/>
      <c r="AN666" s="70"/>
    </row>
    <row r="667" spans="1:40" s="71" customFormat="1" ht="19.5" customHeight="1" thickBot="1">
      <c r="A667" s="81">
        <v>36</v>
      </c>
      <c r="B667" s="85" t="s">
        <v>1245</v>
      </c>
      <c r="C667" s="85" t="s">
        <v>1247</v>
      </c>
      <c r="D667" s="554"/>
      <c r="E667" s="560"/>
      <c r="F667" s="560"/>
      <c r="G667" s="561"/>
      <c r="H667" s="86" t="str">
        <f>IF(I667="","",IF(I667&gt;J667,"○","●"))</f>
        <v>○</v>
      </c>
      <c r="I667" s="87">
        <v>6</v>
      </c>
      <c r="J667" s="88">
        <v>0</v>
      </c>
      <c r="K667" s="89"/>
      <c r="L667" s="86" t="str">
        <f>IF(M667="","",IF(M667&gt;N667,"○","●"))</f>
        <v>○</v>
      </c>
      <c r="M667" s="90">
        <v>6</v>
      </c>
      <c r="N667" s="91">
        <v>0</v>
      </c>
      <c r="O667" s="89"/>
      <c r="P667" s="92">
        <f>IF(H667="","",COUNTIF(D667:O667,"○"))</f>
        <v>2</v>
      </c>
      <c r="Q667" s="82">
        <f>IF(H667="","",COUNTIF(D667:O667,"●"))</f>
        <v>0</v>
      </c>
      <c r="R667" s="571">
        <f>IF(I667="","",(I667+M667)/(I667+J667+M667+N667)+P667)</f>
        <v>3</v>
      </c>
      <c r="S667" s="555"/>
      <c r="T667" s="570">
        <f>IF(R667="","",RANK(R667,R667:S669))</f>
        <v>1</v>
      </c>
      <c r="U667" s="570"/>
      <c r="V667" s="292"/>
      <c r="W667" s="461"/>
      <c r="X667" s="290"/>
      <c r="Y667" s="290"/>
      <c r="Z667" s="294"/>
      <c r="AA667" s="70"/>
      <c r="AB667" s="67"/>
      <c r="AC667" s="67"/>
      <c r="AD667" s="67"/>
      <c r="AE667" s="137"/>
      <c r="AF667" s="70"/>
      <c r="AG667" s="70"/>
      <c r="AH667" s="70"/>
      <c r="AI667" s="70"/>
      <c r="AJ667" s="70"/>
      <c r="AK667" s="70"/>
      <c r="AL667" s="70"/>
      <c r="AM667" s="70"/>
      <c r="AN667" s="70"/>
    </row>
    <row r="668" spans="1:40" s="71" customFormat="1" ht="19.5" customHeight="1" thickTop="1">
      <c r="A668" s="247">
        <v>37</v>
      </c>
      <c r="B668" s="85" t="s">
        <v>779</v>
      </c>
      <c r="C668" s="85" t="s">
        <v>625</v>
      </c>
      <c r="D668" s="97" t="str">
        <f>IF(H667="","",IF(H667="○","●","○"))</f>
        <v>●</v>
      </c>
      <c r="E668" s="98">
        <f>IF(J667="","",J667)</f>
        <v>0</v>
      </c>
      <c r="F668" s="99">
        <f>IF(I667="","",I667)</f>
        <v>6</v>
      </c>
      <c r="G668" s="99">
        <f>IF(K667="","",K667)</f>
      </c>
      <c r="H668" s="559"/>
      <c r="I668" s="560"/>
      <c r="J668" s="560"/>
      <c r="K668" s="561"/>
      <c r="L668" s="100" t="str">
        <f>IF(M668="","",IF(M668&gt;N668,"○","●"))</f>
        <v>○</v>
      </c>
      <c r="M668" s="87">
        <v>6</v>
      </c>
      <c r="N668" s="88">
        <v>2</v>
      </c>
      <c r="O668" s="101"/>
      <c r="P668" s="92">
        <f>IF(D668="","",COUNTIF(D668:O668,"○"))</f>
        <v>1</v>
      </c>
      <c r="Q668" s="82">
        <f>IF(D668="","",COUNTIF(D668:O668,"●"))</f>
        <v>1</v>
      </c>
      <c r="R668" s="571">
        <f>IF(E668="","",(E668+M668)/(E668+F668+M668+N668)+P668)</f>
        <v>1.4285714285714286</v>
      </c>
      <c r="S668" s="555"/>
      <c r="T668" s="570">
        <f>IF(R668="","",RANK(R668,R667:S669))</f>
        <v>2</v>
      </c>
      <c r="U668" s="570"/>
      <c r="V668" s="70"/>
      <c r="W668" s="467" t="s">
        <v>1227</v>
      </c>
      <c r="X668" s="70"/>
      <c r="Y668" s="70"/>
      <c r="Z668" s="70"/>
      <c r="AA668" s="70"/>
      <c r="AB668" s="67"/>
      <c r="AC668" s="67"/>
      <c r="AD668" s="67"/>
      <c r="AE668" s="137"/>
      <c r="AF668" s="70"/>
      <c r="AG668" s="70"/>
      <c r="AH668" s="70"/>
      <c r="AI668" s="70"/>
      <c r="AJ668" s="70"/>
      <c r="AK668" s="70"/>
      <c r="AL668" s="70"/>
      <c r="AM668" s="70"/>
      <c r="AN668" s="70"/>
    </row>
    <row r="669" spans="1:40" s="71" customFormat="1" ht="19.5" customHeight="1" thickBot="1">
      <c r="A669" s="248">
        <v>38</v>
      </c>
      <c r="B669" s="104" t="s">
        <v>780</v>
      </c>
      <c r="C669" s="105" t="s">
        <v>393</v>
      </c>
      <c r="D669" s="106" t="str">
        <f>IF(L667="","",IF(L667="○","●","○"))</f>
        <v>●</v>
      </c>
      <c r="E669" s="107">
        <f>IF(N667="","",N667)</f>
        <v>0</v>
      </c>
      <c r="F669" s="108">
        <f>IF(M667="","",M667)</f>
        <v>6</v>
      </c>
      <c r="G669" s="108">
        <f>IF(O667="","",O667)</f>
      </c>
      <c r="H669" s="109" t="str">
        <f>IF(L668="","",IF(L668="○","●","○"))</f>
        <v>●</v>
      </c>
      <c r="I669" s="107">
        <f>IF(N668="","",N668)</f>
        <v>2</v>
      </c>
      <c r="J669" s="108">
        <f>IF(M668="","",M668)</f>
        <v>6</v>
      </c>
      <c r="K669" s="108">
        <f>IF(O668="","",O668)</f>
      </c>
      <c r="L669" s="694"/>
      <c r="M669" s="695"/>
      <c r="N669" s="695"/>
      <c r="O669" s="696"/>
      <c r="P669" s="110">
        <f>IF(D669="","",COUNTIF(D669:O669,"○"))</f>
        <v>0</v>
      </c>
      <c r="Q669" s="111">
        <f>IF(D669="","",COUNTIF(D669:O669,"●"))</f>
        <v>2</v>
      </c>
      <c r="R669" s="697">
        <f>IF(E669="","",(E669+I669)/(E669+F669+I669+J669)+P669)</f>
        <v>0.14285714285714285</v>
      </c>
      <c r="S669" s="698"/>
      <c r="T669" s="699">
        <f>IF(R669="","",RANK(R669,R667:S669))</f>
        <v>3</v>
      </c>
      <c r="U669" s="699"/>
      <c r="V669" s="70"/>
      <c r="W669" s="427"/>
      <c r="X669" s="70"/>
      <c r="Y669" s="70"/>
      <c r="Z669" s="70"/>
      <c r="AA669" s="70"/>
      <c r="AB669" s="67"/>
      <c r="AC669" s="67"/>
      <c r="AD669" s="67"/>
      <c r="AE669" s="137"/>
      <c r="AF669" s="70"/>
      <c r="AG669" s="70"/>
      <c r="AH669" s="70"/>
      <c r="AI669" s="70"/>
      <c r="AJ669" s="70"/>
      <c r="AK669" s="70"/>
      <c r="AL669" s="70"/>
      <c r="AM669" s="70"/>
      <c r="AN669" s="70"/>
    </row>
    <row r="670" spans="1:40" s="71" customFormat="1" ht="15" customHeight="1" thickTop="1">
      <c r="A670" s="66"/>
      <c r="B670" s="80"/>
      <c r="C670" s="80"/>
      <c r="D670" s="184"/>
      <c r="E670" s="185"/>
      <c r="F670" s="186"/>
      <c r="G670" s="186"/>
      <c r="H670" s="184"/>
      <c r="I670" s="185"/>
      <c r="J670" s="186"/>
      <c r="K670" s="186"/>
      <c r="L670" s="187"/>
      <c r="M670" s="187"/>
      <c r="N670" s="187"/>
      <c r="O670" s="187"/>
      <c r="P670" s="188"/>
      <c r="Q670" s="188"/>
      <c r="R670" s="189"/>
      <c r="S670" s="189"/>
      <c r="T670" s="188"/>
      <c r="U670" s="188"/>
      <c r="V670" s="70"/>
      <c r="W670" s="427"/>
      <c r="X670" s="70"/>
      <c r="Y670" s="70"/>
      <c r="Z670" s="70"/>
      <c r="AA670" s="70"/>
      <c r="AB670" s="67"/>
      <c r="AC670" s="67"/>
      <c r="AD670" s="67"/>
      <c r="AE670" s="137"/>
      <c r="AF670" s="70"/>
      <c r="AG670" s="70"/>
      <c r="AH670" s="70"/>
      <c r="AI670" s="70"/>
      <c r="AJ670" s="70"/>
      <c r="AK670" s="70"/>
      <c r="AL670" s="70"/>
      <c r="AM670" s="70"/>
      <c r="AN670" s="70"/>
    </row>
    <row r="671" spans="1:40" s="62" customFormat="1" ht="15" customHeight="1">
      <c r="A671" s="157" t="s">
        <v>186</v>
      </c>
      <c r="B671" s="160"/>
      <c r="C671" s="161"/>
      <c r="L671" s="130"/>
      <c r="M671" s="130"/>
      <c r="N671" s="130"/>
      <c r="O671" s="130"/>
      <c r="P671" s="130"/>
      <c r="Q671" s="157" t="s">
        <v>173</v>
      </c>
      <c r="T671" s="157"/>
      <c r="U671" s="157"/>
      <c r="V671" s="157"/>
      <c r="W671" s="157"/>
      <c r="X671" s="157"/>
      <c r="AD671" s="158"/>
      <c r="AE671" s="67"/>
      <c r="AF671" s="67"/>
      <c r="AG671" s="70"/>
      <c r="AH671" s="70"/>
      <c r="AI671" s="70"/>
      <c r="AJ671" s="70"/>
      <c r="AK671" s="70"/>
      <c r="AL671" s="70"/>
      <c r="AM671" s="70"/>
      <c r="AN671" s="70"/>
    </row>
    <row r="672" spans="1:40" s="130" customFormat="1" ht="15" customHeight="1" thickBot="1">
      <c r="A672" s="692">
        <v>7</v>
      </c>
      <c r="B672" s="577" t="s">
        <v>1248</v>
      </c>
      <c r="C672" s="577" t="s">
        <v>1215</v>
      </c>
      <c r="D672" s="166"/>
      <c r="E672" s="95"/>
      <c r="Q672" s="489"/>
      <c r="R672" s="678">
        <v>1</v>
      </c>
      <c r="S672" s="577" t="s">
        <v>1173</v>
      </c>
      <c r="T672" s="579"/>
      <c r="U672" s="579"/>
      <c r="V672" s="579"/>
      <c r="W672" s="577" t="s">
        <v>1080</v>
      </c>
      <c r="X672" s="577"/>
      <c r="Y672" s="577"/>
      <c r="Z672" s="1"/>
      <c r="AA672" s="1"/>
      <c r="AB672" s="1"/>
      <c r="AC672" s="1"/>
      <c r="AD672" s="217"/>
      <c r="AE672" s="67"/>
      <c r="AF672" s="67"/>
      <c r="AG672" s="70"/>
      <c r="AH672" s="70"/>
      <c r="AI672" s="70"/>
      <c r="AJ672" s="70"/>
      <c r="AK672" s="70"/>
      <c r="AL672" s="70"/>
      <c r="AM672" s="70"/>
      <c r="AN672" s="70"/>
    </row>
    <row r="673" spans="1:40" s="130" customFormat="1" ht="15" customHeight="1" thickBot="1" thickTop="1">
      <c r="A673" s="693"/>
      <c r="B673" s="578"/>
      <c r="C673" s="578"/>
      <c r="D673" s="285"/>
      <c r="E673" s="288"/>
      <c r="F673" s="95"/>
      <c r="G673" s="95"/>
      <c r="Q673" s="489"/>
      <c r="R673" s="679"/>
      <c r="S673" s="580"/>
      <c r="T673" s="580"/>
      <c r="U673" s="580"/>
      <c r="V673" s="580"/>
      <c r="W673" s="578"/>
      <c r="X673" s="578"/>
      <c r="Y673" s="578"/>
      <c r="Z673" s="408"/>
      <c r="AA673" s="409"/>
      <c r="AB673" s="413">
        <v>6</v>
      </c>
      <c r="AC673" s="400"/>
      <c r="AD673" s="515"/>
      <c r="AE673" s="573" t="s">
        <v>1250</v>
      </c>
      <c r="AF673" s="574"/>
      <c r="AG673" s="70"/>
      <c r="AH673" s="70"/>
      <c r="AI673" s="70"/>
      <c r="AJ673" s="70"/>
      <c r="AK673" s="70"/>
      <c r="AL673" s="70"/>
      <c r="AM673" s="70"/>
      <c r="AN673" s="70"/>
    </row>
    <row r="674" spans="1:40" s="130" customFormat="1" ht="15" customHeight="1" thickTop="1">
      <c r="A674" s="692">
        <v>16</v>
      </c>
      <c r="B674" s="577" t="s">
        <v>1232</v>
      </c>
      <c r="C674" s="577" t="s">
        <v>1234</v>
      </c>
      <c r="D674" s="162"/>
      <c r="E674" s="169"/>
      <c r="F674" s="485" t="s">
        <v>907</v>
      </c>
      <c r="G674" s="288"/>
      <c r="Q674" s="489"/>
      <c r="R674" s="678">
        <v>36</v>
      </c>
      <c r="S674" s="577" t="s">
        <v>1246</v>
      </c>
      <c r="T674" s="579"/>
      <c r="U674" s="579"/>
      <c r="V674" s="579"/>
      <c r="W674" s="577" t="s">
        <v>1247</v>
      </c>
      <c r="X674" s="577"/>
      <c r="Y674" s="577"/>
      <c r="Z674" s="246"/>
      <c r="AA674" s="171"/>
      <c r="AB674" s="245">
        <v>3</v>
      </c>
      <c r="AC674" s="13"/>
      <c r="AD674" s="256"/>
      <c r="AE674" s="574"/>
      <c r="AF674" s="574"/>
      <c r="AG674" s="70"/>
      <c r="AH674" s="70"/>
      <c r="AI674" s="70"/>
      <c r="AJ674" s="70"/>
      <c r="AK674" s="70"/>
      <c r="AL674" s="70"/>
      <c r="AM674" s="70"/>
      <c r="AN674" s="70"/>
    </row>
    <row r="675" spans="1:40" s="130" customFormat="1" ht="15" customHeight="1" thickBot="1">
      <c r="A675" s="693"/>
      <c r="B675" s="578"/>
      <c r="C675" s="578"/>
      <c r="F675" s="95"/>
      <c r="G675" s="395"/>
      <c r="H675" s="289">
        <v>6</v>
      </c>
      <c r="I675" s="387"/>
      <c r="J675" s="387"/>
      <c r="K675" s="573" t="s">
        <v>1249</v>
      </c>
      <c r="L675" s="574"/>
      <c r="Q675" s="489"/>
      <c r="R675" s="767"/>
      <c r="S675" s="580"/>
      <c r="T675" s="580"/>
      <c r="U675" s="580"/>
      <c r="V675" s="580"/>
      <c r="W675" s="578"/>
      <c r="X675" s="578"/>
      <c r="Y675" s="578"/>
      <c r="Z675" s="1"/>
      <c r="AA675" s="1"/>
      <c r="AB675" s="1"/>
      <c r="AC675" s="13"/>
      <c r="AD675" s="217"/>
      <c r="AE675" s="67"/>
      <c r="AF675" s="67"/>
      <c r="AG675" s="70"/>
      <c r="AH675" s="70"/>
      <c r="AI675" s="70"/>
      <c r="AJ675" s="70"/>
      <c r="AK675" s="70"/>
      <c r="AL675" s="70"/>
      <c r="AM675" s="70"/>
      <c r="AN675" s="70"/>
    </row>
    <row r="676" spans="1:40" s="130" customFormat="1" ht="15" customHeight="1" thickBot="1" thickTop="1">
      <c r="A676" s="692">
        <v>24</v>
      </c>
      <c r="B676" s="577" t="s">
        <v>1236</v>
      </c>
      <c r="C676" s="577" t="s">
        <v>1238</v>
      </c>
      <c r="D676" s="166"/>
      <c r="E676" s="95"/>
      <c r="H676" s="166">
        <v>3</v>
      </c>
      <c r="I676" s="95"/>
      <c r="J676" s="95"/>
      <c r="K676" s="574"/>
      <c r="L676" s="574"/>
      <c r="AE676" s="67"/>
      <c r="AF676" s="67"/>
      <c r="AG676" s="70"/>
      <c r="AH676" s="70"/>
      <c r="AI676" s="70"/>
      <c r="AJ676" s="70"/>
      <c r="AK676" s="70"/>
      <c r="AL676" s="70"/>
      <c r="AM676" s="70"/>
      <c r="AN676" s="70"/>
    </row>
    <row r="677" spans="1:38" s="130" customFormat="1" ht="15" customHeight="1" thickBot="1" thickTop="1">
      <c r="A677" s="693"/>
      <c r="B677" s="578"/>
      <c r="C677" s="578"/>
      <c r="D677" s="285"/>
      <c r="E677" s="288"/>
      <c r="F677" s="289">
        <v>6</v>
      </c>
      <c r="G677" s="390"/>
      <c r="H677" s="166"/>
      <c r="I677" s="95"/>
      <c r="J677" s="95"/>
      <c r="V677" s="190"/>
      <c r="W677" s="95"/>
      <c r="AL677" s="167"/>
    </row>
    <row r="678" spans="1:23" s="130" customFormat="1" ht="15" customHeight="1" thickTop="1">
      <c r="A678" s="678">
        <v>33</v>
      </c>
      <c r="B678" s="577" t="s">
        <v>1240</v>
      </c>
      <c r="C678" s="577" t="s">
        <v>1242</v>
      </c>
      <c r="D678" s="162"/>
      <c r="E678" s="169"/>
      <c r="F678" s="130">
        <v>3</v>
      </c>
      <c r="V678" s="190"/>
      <c r="W678" s="95"/>
    </row>
    <row r="679" spans="1:23" s="130" customFormat="1" ht="15" customHeight="1">
      <c r="A679" s="679"/>
      <c r="B679" s="578"/>
      <c r="C679" s="578"/>
      <c r="G679" s="95"/>
      <c r="V679" s="190"/>
      <c r="W679" s="95"/>
    </row>
    <row r="680" spans="1:40" s="71" customFormat="1" ht="13.5" customHeight="1">
      <c r="A680" s="67" t="s">
        <v>188</v>
      </c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9"/>
      <c r="W680" s="444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70"/>
      <c r="AJ680" s="70"/>
      <c r="AK680" s="70"/>
      <c r="AL680" s="70"/>
      <c r="AM680" s="70"/>
      <c r="AN680" s="70"/>
    </row>
    <row r="681" spans="1:40" s="71" customFormat="1" ht="19.5" customHeight="1">
      <c r="A681" s="67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9"/>
      <c r="W681" s="444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70"/>
      <c r="AJ681" s="70"/>
      <c r="AK681" s="70"/>
      <c r="AL681" s="70"/>
      <c r="AM681" s="70"/>
      <c r="AN681" s="70"/>
    </row>
    <row r="682" spans="1:40" s="71" customFormat="1" ht="28.5">
      <c r="A682" s="72" t="s">
        <v>237</v>
      </c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4">
        <v>3</v>
      </c>
      <c r="O682" s="75"/>
      <c r="P682" s="76"/>
      <c r="Q682" s="76"/>
      <c r="R682" s="76"/>
      <c r="S682" s="76"/>
      <c r="T682" s="76"/>
      <c r="U682" s="76"/>
      <c r="V682" s="77"/>
      <c r="W682" s="445"/>
      <c r="X682" s="77"/>
      <c r="Y682" s="77"/>
      <c r="Z682" s="77"/>
      <c r="AA682" s="77"/>
      <c r="AB682" s="77"/>
      <c r="AC682" s="77"/>
      <c r="AD682" s="78"/>
      <c r="AE682" s="77"/>
      <c r="AF682" s="77"/>
      <c r="AG682" s="77"/>
      <c r="AH682" s="77"/>
      <c r="AI682" s="77"/>
      <c r="AJ682" s="77"/>
      <c r="AK682" s="77"/>
      <c r="AL682" s="77"/>
      <c r="AM682" s="77"/>
      <c r="AN682" s="79"/>
    </row>
    <row r="683" spans="1:30" s="249" customFormat="1" ht="21" customHeight="1">
      <c r="A683" s="225"/>
      <c r="B683" s="226"/>
      <c r="C683" s="226"/>
      <c r="D683" s="226"/>
      <c r="E683" s="226"/>
      <c r="F683" s="226"/>
      <c r="O683" s="76"/>
      <c r="P683" s="76"/>
      <c r="Q683" s="76"/>
      <c r="R683" s="76"/>
      <c r="S683" s="76"/>
      <c r="T683" s="76"/>
      <c r="U683" s="76"/>
      <c r="V683" s="70"/>
      <c r="W683" s="427"/>
      <c r="X683" s="70"/>
      <c r="Y683" s="70"/>
      <c r="Z683" s="70"/>
      <c r="AA683" s="70"/>
      <c r="AB683" s="70"/>
      <c r="AC683" s="70"/>
      <c r="AD683" s="250"/>
    </row>
    <row r="684" spans="1:40" s="71" customFormat="1" ht="21" customHeight="1">
      <c r="A684" s="81"/>
      <c r="B684" s="642" t="s">
        <v>174</v>
      </c>
      <c r="C684" s="643"/>
      <c r="D684" s="700" t="s">
        <v>277</v>
      </c>
      <c r="E684" s="701"/>
      <c r="F684" s="701"/>
      <c r="G684" s="702"/>
      <c r="H684" s="701" t="s">
        <v>462</v>
      </c>
      <c r="I684" s="701"/>
      <c r="J684" s="701"/>
      <c r="K684" s="702"/>
      <c r="L684" s="702" t="s">
        <v>781</v>
      </c>
      <c r="M684" s="702"/>
      <c r="N684" s="702"/>
      <c r="O684" s="702"/>
      <c r="P684" s="711" t="s">
        <v>782</v>
      </c>
      <c r="Q684" s="712"/>
      <c r="R684" s="712"/>
      <c r="S684" s="701"/>
      <c r="T684" s="633" t="s">
        <v>158</v>
      </c>
      <c r="U684" s="633"/>
      <c r="V684" s="703" t="s">
        <v>159</v>
      </c>
      <c r="W684" s="704"/>
      <c r="X684" s="705" t="s">
        <v>160</v>
      </c>
      <c r="Y684" s="705"/>
      <c r="Z684" s="176"/>
      <c r="AA684" s="70"/>
      <c r="AB684" s="70"/>
      <c r="AC684" s="70"/>
      <c r="AD684" s="70"/>
      <c r="AE684" s="70"/>
      <c r="AF684" s="67"/>
      <c r="AG684" s="137"/>
      <c r="AH684" s="70"/>
      <c r="AI684" s="70"/>
      <c r="AJ684" s="70"/>
      <c r="AK684" s="70"/>
      <c r="AL684" s="70"/>
      <c r="AN684" s="70"/>
    </row>
    <row r="685" spans="1:40" s="71" customFormat="1" ht="21" customHeight="1" thickBot="1">
      <c r="A685" s="81">
        <v>1</v>
      </c>
      <c r="B685" s="85" t="s">
        <v>1198</v>
      </c>
      <c r="C685" s="85" t="s">
        <v>281</v>
      </c>
      <c r="D685" s="645"/>
      <c r="E685" s="560"/>
      <c r="F685" s="560"/>
      <c r="G685" s="561"/>
      <c r="H685" s="131" t="str">
        <f>IF(I685="","",IF(I685&gt;J685,"○","●"))</f>
        <v>○</v>
      </c>
      <c r="I685" s="87">
        <v>6</v>
      </c>
      <c r="J685" s="88">
        <v>2</v>
      </c>
      <c r="K685" s="89"/>
      <c r="L685" s="131" t="str">
        <f>IF(M685="","",IF(M685&gt;N685,"○","●"))</f>
        <v>○</v>
      </c>
      <c r="M685" s="90">
        <v>6</v>
      </c>
      <c r="N685" s="91">
        <v>1</v>
      </c>
      <c r="O685" s="89"/>
      <c r="P685" s="131" t="str">
        <f>IF(Q685="","",IF(Q685&gt;R685,"○","●"))</f>
        <v>○</v>
      </c>
      <c r="Q685" s="90">
        <v>6</v>
      </c>
      <c r="R685" s="91">
        <v>2</v>
      </c>
      <c r="S685" s="89"/>
      <c r="T685" s="132">
        <f>IF(H685="","",COUNTIF(D685:S685,"○"))</f>
        <v>3</v>
      </c>
      <c r="U685" s="133">
        <f>IF(H685="","",COUNTIF(D685:S685,"●"))</f>
        <v>0</v>
      </c>
      <c r="V685" s="565">
        <f>IF(I685="","",(I685+M685+Q685)/(I685+J685+M685+N685+Q685+R685)+T685)</f>
        <v>3.782608695652174</v>
      </c>
      <c r="W685" s="566"/>
      <c r="X685" s="565">
        <f>IF(V685="","",RANK(V685,V685:W688))</f>
        <v>1</v>
      </c>
      <c r="Y685" s="566"/>
      <c r="Z685" s="178"/>
      <c r="AA685" s="67" t="s">
        <v>1198</v>
      </c>
      <c r="AB685" s="70"/>
      <c r="AC685" s="70"/>
      <c r="AD685" s="70"/>
      <c r="AE685" s="137"/>
      <c r="AF685" s="67"/>
      <c r="AG685" s="137"/>
      <c r="AH685" s="70"/>
      <c r="AI685" s="70"/>
      <c r="AJ685" s="70"/>
      <c r="AK685" s="70"/>
      <c r="AM685" s="70"/>
      <c r="AN685" s="70"/>
    </row>
    <row r="686" spans="1:40" s="71" customFormat="1" ht="21" customHeight="1" thickTop="1">
      <c r="A686" s="81">
        <v>2</v>
      </c>
      <c r="B686" s="85" t="s">
        <v>784</v>
      </c>
      <c r="C686" s="85" t="s">
        <v>285</v>
      </c>
      <c r="D686" s="138" t="str">
        <f>IF(H685="","",IF(H685="○","●","○"))</f>
        <v>●</v>
      </c>
      <c r="E686" s="90">
        <f>IF(J685="","",J685)</f>
        <v>2</v>
      </c>
      <c r="F686" s="91">
        <f>IF(I685="","",I685)</f>
        <v>6</v>
      </c>
      <c r="G686" s="89">
        <f>IF(K685="","",K685)</f>
      </c>
      <c r="H686" s="559"/>
      <c r="I686" s="560"/>
      <c r="J686" s="560"/>
      <c r="K686" s="561"/>
      <c r="L686" s="131" t="str">
        <f>IF(M686="","",IF(M686&gt;N686,"○","●"))</f>
        <v>●</v>
      </c>
      <c r="M686" s="87">
        <v>4</v>
      </c>
      <c r="N686" s="88">
        <v>6</v>
      </c>
      <c r="O686" s="89"/>
      <c r="P686" s="131" t="str">
        <f>IF(Q686="","",IF(Q686&gt;R686,"○","●"))</f>
        <v>●</v>
      </c>
      <c r="Q686" s="90">
        <v>4</v>
      </c>
      <c r="R686" s="91">
        <v>6</v>
      </c>
      <c r="S686" s="89"/>
      <c r="T686" s="132">
        <f>IF(D686="","",COUNTIF(D686:S686,"○"))</f>
        <v>0</v>
      </c>
      <c r="U686" s="133">
        <f>IF(D686="","",COUNTIF(D686:S686,"●"))</f>
        <v>3</v>
      </c>
      <c r="V686" s="565">
        <f>IF(E686="","",(E686+M686+Q686)/(E686+F686+M686+N686+Q686+R686)+T686)</f>
        <v>0.35714285714285715</v>
      </c>
      <c r="W686" s="566"/>
      <c r="X686" s="565">
        <f>IF(V686="","",RANK(V686,V685:W688))</f>
        <v>4</v>
      </c>
      <c r="Y686" s="566"/>
      <c r="Z686" s="505"/>
      <c r="AA686" s="296"/>
      <c r="AB686" s="346"/>
      <c r="AC686" s="70"/>
      <c r="AD686" s="70"/>
      <c r="AE686" s="137"/>
      <c r="AF686" s="95"/>
      <c r="AG686" s="95"/>
      <c r="AH686" s="95"/>
      <c r="AI686" s="95"/>
      <c r="AJ686" s="95"/>
      <c r="AK686" s="95"/>
      <c r="AL686" s="95"/>
      <c r="AM686" s="95"/>
      <c r="AN686" s="70"/>
    </row>
    <row r="687" spans="1:40" s="71" customFormat="1" ht="21" customHeight="1">
      <c r="A687" s="81">
        <v>3</v>
      </c>
      <c r="B687" s="85" t="s">
        <v>785</v>
      </c>
      <c r="C687" s="85" t="s">
        <v>423</v>
      </c>
      <c r="D687" s="138" t="str">
        <f>IF(L685="","",IF(L685="○","●","○"))</f>
        <v>●</v>
      </c>
      <c r="E687" s="87">
        <f>IF(N685="","",N685)</f>
        <v>1</v>
      </c>
      <c r="F687" s="88">
        <f>IF(M685="","",M685)</f>
        <v>6</v>
      </c>
      <c r="G687" s="101">
        <f>IF(O685="","",O685)</f>
      </c>
      <c r="H687" s="140" t="str">
        <f>IF(L686="","",IF(L686="○","●","○"))</f>
        <v>○</v>
      </c>
      <c r="I687" s="87">
        <f>IF(N686="","",N686)</f>
        <v>6</v>
      </c>
      <c r="J687" s="88">
        <f>IF(M686="","",M686)</f>
        <v>4</v>
      </c>
      <c r="K687" s="89">
        <f>IF(O686="","",O686)</f>
      </c>
      <c r="L687" s="559"/>
      <c r="M687" s="560"/>
      <c r="N687" s="560"/>
      <c r="O687" s="561"/>
      <c r="P687" s="131" t="str">
        <f>IF(Q687="","",IF(Q687&gt;R687,"○","●"))</f>
        <v>●</v>
      </c>
      <c r="Q687" s="87">
        <v>3</v>
      </c>
      <c r="R687" s="88">
        <v>6</v>
      </c>
      <c r="S687" s="89"/>
      <c r="T687" s="132">
        <f>IF(D687="","",COUNTIF(D687:S687,"○"))</f>
        <v>1</v>
      </c>
      <c r="U687" s="133">
        <f>IF(D687="","",COUNTIF(D687:S687,"●"))</f>
        <v>2</v>
      </c>
      <c r="V687" s="565">
        <f>IF(E687="","",(E687+I687+Q687)/(E687+F687+I687+J687+Q687+R687)+T687)</f>
        <v>1.3846153846153846</v>
      </c>
      <c r="W687" s="566"/>
      <c r="X687" s="565">
        <f>IF(V687="","",RANK(V687,V685:W688))</f>
        <v>3</v>
      </c>
      <c r="Y687" s="566"/>
      <c r="Z687" s="176"/>
      <c r="AA687" s="70"/>
      <c r="AB687" s="302"/>
      <c r="AC687" s="70"/>
      <c r="AD687" s="70"/>
      <c r="AE687" s="137"/>
      <c r="AF687" s="67"/>
      <c r="AG687" s="70"/>
      <c r="AH687" s="70"/>
      <c r="AI687" s="70"/>
      <c r="AJ687" s="70"/>
      <c r="AK687" s="70"/>
      <c r="AL687" s="70"/>
      <c r="AM687" s="70"/>
      <c r="AN687" s="70"/>
    </row>
    <row r="688" spans="1:40" ht="21" customHeight="1" thickBot="1">
      <c r="A688" s="81">
        <v>4</v>
      </c>
      <c r="B688" s="104" t="s">
        <v>786</v>
      </c>
      <c r="C688" s="105" t="s">
        <v>373</v>
      </c>
      <c r="D688" s="251" t="str">
        <f>IF(P685="","",IF(P685="○","●","○"))</f>
        <v>●</v>
      </c>
      <c r="E688" s="252">
        <f>IF(R685="","",R685)</f>
        <v>2</v>
      </c>
      <c r="F688" s="204">
        <f>IF(Q685="","",Q685)</f>
        <v>6</v>
      </c>
      <c r="G688" s="205">
        <f>IF(S685="","",S685)</f>
      </c>
      <c r="H688" s="203" t="str">
        <f>IF(P686="","",IF(P686="○","●","○"))</f>
        <v>○</v>
      </c>
      <c r="I688" s="252">
        <f>IF(R686="","",R686)</f>
        <v>6</v>
      </c>
      <c r="J688" s="204">
        <f>IF(Q686="","",Q686)</f>
        <v>4</v>
      </c>
      <c r="K688" s="101">
        <f>IF(S686="","",S686)</f>
      </c>
      <c r="L688" s="140" t="str">
        <f>IF(P687="","",IF(P687="○","●","○"))</f>
        <v>○</v>
      </c>
      <c r="M688" s="87">
        <f>IF(R687="","",R687)</f>
        <v>6</v>
      </c>
      <c r="N688" s="88">
        <f>IF(Q687="","",Q687)</f>
        <v>3</v>
      </c>
      <c r="O688" s="101">
        <f>IF(S687="","",S687)</f>
      </c>
      <c r="P688" s="559"/>
      <c r="Q688" s="560"/>
      <c r="R688" s="560"/>
      <c r="S688" s="561"/>
      <c r="T688" s="83">
        <f>IF(D688="","",COUNTIF(D688:S688,"○"))</f>
        <v>2</v>
      </c>
      <c r="U688" s="84">
        <f>IF(D688="","",COUNTIF(D688:S688,"●"))</f>
        <v>1</v>
      </c>
      <c r="V688" s="563">
        <f>IF(E688="","",(E688+I688+M688)/(E688+F688+I688+J688+M688+N688)+T688)</f>
        <v>2.5185185185185186</v>
      </c>
      <c r="W688" s="564"/>
      <c r="X688" s="563">
        <f>IF(V688="","",RANK(V688,V685:W688))</f>
        <v>2</v>
      </c>
      <c r="Y688" s="564"/>
      <c r="Z688" s="176"/>
      <c r="AA688" s="70"/>
      <c r="AB688" s="302"/>
      <c r="AC688" s="70"/>
      <c r="AD688" s="70"/>
      <c r="AF688" s="67"/>
      <c r="AG688" s="137"/>
      <c r="AH688" s="70"/>
      <c r="AI688" s="70"/>
      <c r="AJ688" s="70"/>
      <c r="AK688" s="70"/>
      <c r="AL688" s="70"/>
      <c r="AM688" s="70"/>
      <c r="AN688" s="70"/>
    </row>
    <row r="689" spans="1:40" s="71" customFormat="1" ht="21" customHeight="1" thickBot="1" thickTop="1">
      <c r="A689" s="154"/>
      <c r="B689" s="155"/>
      <c r="C689" s="156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30"/>
      <c r="W689" s="130"/>
      <c r="X689" s="130"/>
      <c r="Y689" s="130"/>
      <c r="Z689" s="176"/>
      <c r="AA689" s="70"/>
      <c r="AB689" s="302"/>
      <c r="AC689" s="70"/>
      <c r="AD689" s="70"/>
      <c r="AE689" s="70"/>
      <c r="AF689" s="70"/>
      <c r="AG689" s="137"/>
      <c r="AH689" s="70"/>
      <c r="AI689" s="70"/>
      <c r="AJ689" s="70"/>
      <c r="AK689" s="70"/>
      <c r="AL689" s="70"/>
      <c r="AM689" s="70"/>
      <c r="AN689" s="70"/>
    </row>
    <row r="690" spans="1:40" s="71" customFormat="1" ht="21" customHeight="1" thickBot="1" thickTop="1">
      <c r="A690" s="81"/>
      <c r="B690" s="642" t="s">
        <v>195</v>
      </c>
      <c r="C690" s="643"/>
      <c r="D690" s="646" t="s">
        <v>692</v>
      </c>
      <c r="E690" s="647"/>
      <c r="F690" s="647"/>
      <c r="G690" s="648"/>
      <c r="H690" s="682" t="s">
        <v>787</v>
      </c>
      <c r="I690" s="647"/>
      <c r="J690" s="647"/>
      <c r="K690" s="648"/>
      <c r="L690" s="682" t="s">
        <v>788</v>
      </c>
      <c r="M690" s="647"/>
      <c r="N690" s="647"/>
      <c r="O690" s="648"/>
      <c r="P690" s="683" t="s">
        <v>158</v>
      </c>
      <c r="Q690" s="684"/>
      <c r="R690" s="683" t="s">
        <v>159</v>
      </c>
      <c r="S690" s="684"/>
      <c r="T690" s="683" t="s">
        <v>160</v>
      </c>
      <c r="U690" s="684"/>
      <c r="V690" s="70"/>
      <c r="W690" s="427"/>
      <c r="X690" s="70"/>
      <c r="Y690" s="70"/>
      <c r="Z690" s="176"/>
      <c r="AA690" s="70"/>
      <c r="AB690" s="302"/>
      <c r="AC690" s="70">
        <v>7</v>
      </c>
      <c r="AD690" s="70"/>
      <c r="AE690" s="137"/>
      <c r="AF690" s="70"/>
      <c r="AG690" s="95"/>
      <c r="AH690" s="95"/>
      <c r="AI690" s="95"/>
      <c r="AJ690" s="95"/>
      <c r="AK690" s="95"/>
      <c r="AL690" s="95"/>
      <c r="AN690" s="70"/>
    </row>
    <row r="691" spans="1:40" s="71" customFormat="1" ht="21" customHeight="1" thickBot="1" thickTop="1">
      <c r="A691" s="81">
        <v>5</v>
      </c>
      <c r="B691" s="85" t="s">
        <v>1213</v>
      </c>
      <c r="C691" s="85" t="s">
        <v>1124</v>
      </c>
      <c r="D691" s="554"/>
      <c r="E691" s="560"/>
      <c r="F691" s="560"/>
      <c r="G691" s="561"/>
      <c r="H691" s="86" t="str">
        <f>IF(I691="","",IF(I691&gt;J691,"○","●"))</f>
        <v>○</v>
      </c>
      <c r="I691" s="87">
        <v>6</v>
      </c>
      <c r="J691" s="88">
        <v>0</v>
      </c>
      <c r="K691" s="89"/>
      <c r="L691" s="86" t="str">
        <f>IF(M691="","",IF(M691&gt;N691,"○","●"))</f>
        <v>○</v>
      </c>
      <c r="M691" s="90">
        <v>6</v>
      </c>
      <c r="N691" s="91">
        <v>1</v>
      </c>
      <c r="O691" s="89"/>
      <c r="P691" s="92">
        <f>IF(H691="","",COUNTIF(D691:O691,"○"))</f>
        <v>2</v>
      </c>
      <c r="Q691" s="82">
        <f>IF(H691="","",COUNTIF(D691:O691,"●"))</f>
        <v>0</v>
      </c>
      <c r="R691" s="571">
        <f>IF(I691="","",(I691+M691)/(I691+J691+M691+N691)+P691)</f>
        <v>2.9230769230769234</v>
      </c>
      <c r="S691" s="555"/>
      <c r="T691" s="570">
        <f>IF(R691="","",RANK(R691,R691:S693))</f>
        <v>1</v>
      </c>
      <c r="U691" s="570"/>
      <c r="V691" s="70"/>
      <c r="W691" s="467" t="s">
        <v>1185</v>
      </c>
      <c r="X691" s="70"/>
      <c r="Y691" s="70"/>
      <c r="Z691" s="70"/>
      <c r="AA691" s="70"/>
      <c r="AB691" s="181"/>
      <c r="AC691" s="401">
        <v>6</v>
      </c>
      <c r="AD691" s="298"/>
      <c r="AE691" s="137"/>
      <c r="AF691" s="70"/>
      <c r="AG691" s="95"/>
      <c r="AH691" s="95"/>
      <c r="AI691" s="95"/>
      <c r="AN691" s="70"/>
    </row>
    <row r="692" spans="1:40" s="71" customFormat="1" ht="21" customHeight="1" thickTop="1">
      <c r="A692" s="81">
        <v>6</v>
      </c>
      <c r="B692" s="85" t="s">
        <v>790</v>
      </c>
      <c r="C692" s="85" t="s">
        <v>344</v>
      </c>
      <c r="D692" s="97" t="str">
        <f>IF(H691="","",IF(H691="○","●","○"))</f>
        <v>●</v>
      </c>
      <c r="E692" s="98">
        <f>IF(J691="","",J691)</f>
        <v>0</v>
      </c>
      <c r="F692" s="99">
        <f>IF(I691="","",I691)</f>
        <v>6</v>
      </c>
      <c r="G692" s="99">
        <f>IF(K691="","",K691)</f>
      </c>
      <c r="H692" s="559"/>
      <c r="I692" s="560"/>
      <c r="J692" s="560"/>
      <c r="K692" s="561"/>
      <c r="L692" s="100" t="str">
        <f>IF(M692="","",IF(M692&gt;N692,"○","●"))</f>
        <v>●</v>
      </c>
      <c r="M692" s="87">
        <v>3</v>
      </c>
      <c r="N692" s="88">
        <v>6</v>
      </c>
      <c r="O692" s="101"/>
      <c r="P692" s="92">
        <f>IF(D692="","",COUNTIF(D692:O692,"○"))</f>
        <v>0</v>
      </c>
      <c r="Q692" s="82">
        <f>IF(D692="","",COUNTIF(D692:O692,"●"))</f>
        <v>2</v>
      </c>
      <c r="R692" s="571">
        <f>IF(E692="","",(E692+M692)/(E692+F692+M692+N692)+P692)</f>
        <v>0.2</v>
      </c>
      <c r="S692" s="555"/>
      <c r="T692" s="570">
        <f>IF(R692="","",RANK(R692,R691:S693))</f>
        <v>3</v>
      </c>
      <c r="U692" s="570"/>
      <c r="V692" s="296"/>
      <c r="W692" s="428"/>
      <c r="X692" s="296"/>
      <c r="Y692" s="296"/>
      <c r="Z692" s="346"/>
      <c r="AA692" s="70"/>
      <c r="AB692" s="181"/>
      <c r="AC692" s="67"/>
      <c r="AD692" s="299"/>
      <c r="AE692" s="137"/>
      <c r="AF692" s="70"/>
      <c r="AN692" s="70"/>
    </row>
    <row r="693" spans="1:40" s="71" customFormat="1" ht="21" customHeight="1" thickBot="1">
      <c r="A693" s="81">
        <v>7</v>
      </c>
      <c r="B693" s="104" t="s">
        <v>791</v>
      </c>
      <c r="C693" s="105" t="s">
        <v>273</v>
      </c>
      <c r="D693" s="97" t="str">
        <f>IF(L691="","",IF(L691="○","●","○"))</f>
        <v>●</v>
      </c>
      <c r="E693" s="98">
        <f>IF(N691="","",N691)</f>
        <v>1</v>
      </c>
      <c r="F693" s="99">
        <f>IF(M691="","",M691)</f>
        <v>6</v>
      </c>
      <c r="G693" s="99">
        <f>IF(O691="","",O691)</f>
      </c>
      <c r="H693" s="100" t="str">
        <f>IF(L692="","",IF(L692="○","●","○"))</f>
        <v>○</v>
      </c>
      <c r="I693" s="98">
        <f>IF(N692="","",N692)</f>
        <v>6</v>
      </c>
      <c r="J693" s="99">
        <f>IF(M692="","",M692)</f>
        <v>3</v>
      </c>
      <c r="K693" s="99">
        <f>IF(O692="","",O692)</f>
      </c>
      <c r="L693" s="559"/>
      <c r="M693" s="560"/>
      <c r="N693" s="560"/>
      <c r="O693" s="561"/>
      <c r="P693" s="92">
        <f>IF(D693="","",COUNTIF(D693:O693,"○"))</f>
        <v>1</v>
      </c>
      <c r="Q693" s="82">
        <f>IF(D693="","",COUNTIF(D693:O693,"●"))</f>
        <v>1</v>
      </c>
      <c r="R693" s="571">
        <f>IF(E693="","",(E693+I693)/(E693+F693+I693+J693)+P693)</f>
        <v>1.4375</v>
      </c>
      <c r="S693" s="555"/>
      <c r="T693" s="570">
        <f>IF(R693="","",RANK(R693,R691:S693))</f>
        <v>2</v>
      </c>
      <c r="U693" s="570"/>
      <c r="V693" s="70"/>
      <c r="W693" s="427"/>
      <c r="X693" s="70"/>
      <c r="Y693" s="70"/>
      <c r="Z693" s="302"/>
      <c r="AA693" s="70"/>
      <c r="AB693" s="181"/>
      <c r="AC693" s="67"/>
      <c r="AD693" s="299"/>
      <c r="AE693" s="137"/>
      <c r="AF693" s="67"/>
      <c r="AH693" s="70"/>
      <c r="AI693" s="70"/>
      <c r="AJ693" s="70"/>
      <c r="AK693" s="70"/>
      <c r="AL693" s="70"/>
      <c r="AM693" s="70"/>
      <c r="AN693" s="70"/>
    </row>
    <row r="694" spans="1:40" ht="21" customHeight="1" thickBot="1" thickTop="1">
      <c r="A694" s="154"/>
      <c r="B694" s="155"/>
      <c r="C694" s="156"/>
      <c r="V694" s="70"/>
      <c r="W694" s="427"/>
      <c r="X694" s="70"/>
      <c r="Y694" s="70"/>
      <c r="Z694" s="302"/>
      <c r="AA694" s="305">
        <v>6</v>
      </c>
      <c r="AB694" s="301"/>
      <c r="AC694" s="67"/>
      <c r="AD694" s="299"/>
      <c r="AE694" s="137"/>
      <c r="AF694" s="67"/>
      <c r="AG694" s="137"/>
      <c r="AH694" s="70"/>
      <c r="AI694" s="70"/>
      <c r="AJ694" s="70"/>
      <c r="AK694" s="70"/>
      <c r="AL694" s="71"/>
      <c r="AM694" s="70"/>
      <c r="AN694" s="95"/>
    </row>
    <row r="695" spans="1:40" s="71" customFormat="1" ht="21" customHeight="1" thickTop="1">
      <c r="A695" s="81"/>
      <c r="B695" s="642" t="s">
        <v>196</v>
      </c>
      <c r="C695" s="643"/>
      <c r="D695" s="646" t="s">
        <v>792</v>
      </c>
      <c r="E695" s="647"/>
      <c r="F695" s="647"/>
      <c r="G695" s="648"/>
      <c r="H695" s="682" t="s">
        <v>793</v>
      </c>
      <c r="I695" s="647"/>
      <c r="J695" s="647"/>
      <c r="K695" s="648"/>
      <c r="L695" s="682" t="s">
        <v>315</v>
      </c>
      <c r="M695" s="647"/>
      <c r="N695" s="647"/>
      <c r="O695" s="648"/>
      <c r="P695" s="683" t="s">
        <v>158</v>
      </c>
      <c r="Q695" s="684"/>
      <c r="R695" s="683" t="s">
        <v>159</v>
      </c>
      <c r="S695" s="684"/>
      <c r="T695" s="683" t="s">
        <v>160</v>
      </c>
      <c r="U695" s="684"/>
      <c r="V695" s="70"/>
      <c r="W695" s="427"/>
      <c r="X695" s="70"/>
      <c r="Y695" s="70"/>
      <c r="Z695" s="70"/>
      <c r="AA695" s="102">
        <v>3</v>
      </c>
      <c r="AB695" s="67"/>
      <c r="AC695" s="67"/>
      <c r="AD695" s="299"/>
      <c r="AE695" s="137"/>
      <c r="AF695" s="95"/>
      <c r="AG695" s="95"/>
      <c r="AH695" s="95"/>
      <c r="AI695" s="95"/>
      <c r="AJ695" s="95"/>
      <c r="AK695" s="95"/>
      <c r="AL695" s="95"/>
      <c r="AM695" s="95"/>
      <c r="AN695" s="70"/>
    </row>
    <row r="696" spans="1:40" s="71" customFormat="1" ht="21" customHeight="1">
      <c r="A696" s="81">
        <v>8</v>
      </c>
      <c r="B696" s="85" t="s">
        <v>794</v>
      </c>
      <c r="C696" s="85" t="s">
        <v>795</v>
      </c>
      <c r="D696" s="554"/>
      <c r="E696" s="560"/>
      <c r="F696" s="560"/>
      <c r="G696" s="561"/>
      <c r="H696" s="86" t="str">
        <f>IF(I696="","",IF(I696&gt;J696,"○","●"))</f>
        <v>○</v>
      </c>
      <c r="I696" s="125" t="s">
        <v>909</v>
      </c>
      <c r="J696" s="88"/>
      <c r="K696" s="89"/>
      <c r="L696" s="86" t="str">
        <f>IF(M696="","",IF(M696&gt;N696,"○","●"))</f>
        <v>●</v>
      </c>
      <c r="M696" s="90">
        <v>6</v>
      </c>
      <c r="N696" s="91">
        <v>7</v>
      </c>
      <c r="O696" s="89"/>
      <c r="P696" s="92">
        <f>IF(H696="","",COUNTIF(D696:O696,"○"))</f>
        <v>1</v>
      </c>
      <c r="Q696" s="82">
        <f>IF(H696="","",COUNTIF(D696:O696,"●"))</f>
        <v>1</v>
      </c>
      <c r="R696" s="571"/>
      <c r="S696" s="555"/>
      <c r="T696" s="570">
        <v>2</v>
      </c>
      <c r="U696" s="570"/>
      <c r="V696" s="119"/>
      <c r="W696" s="452"/>
      <c r="X696" s="120"/>
      <c r="Y696" s="120"/>
      <c r="Z696" s="120"/>
      <c r="AA696" s="102"/>
      <c r="AB696" s="67"/>
      <c r="AC696" s="67"/>
      <c r="AD696" s="299"/>
      <c r="AE696" s="137"/>
      <c r="AF696" s="70"/>
      <c r="AG696" s="70"/>
      <c r="AH696" s="70"/>
      <c r="AI696" s="70"/>
      <c r="AJ696" s="70"/>
      <c r="AK696" s="70"/>
      <c r="AL696" s="70"/>
      <c r="AM696" s="70"/>
      <c r="AN696" s="70"/>
    </row>
    <row r="697" spans="1:40" s="71" customFormat="1" ht="21" customHeight="1">
      <c r="A697" s="81">
        <v>9</v>
      </c>
      <c r="B697" s="85" t="s">
        <v>796</v>
      </c>
      <c r="C697" s="85" t="s">
        <v>797</v>
      </c>
      <c r="D697" s="97" t="str">
        <f>IF(H696="","",IF(H696="○","●","○"))</f>
        <v>●</v>
      </c>
      <c r="E697" s="98">
        <f>IF(J696="","",J696)</f>
      </c>
      <c r="F697" s="99" t="str">
        <f>IF(I696="","",I696)</f>
        <v>wo</v>
      </c>
      <c r="G697" s="99">
        <f>IF(K696="","",K696)</f>
      </c>
      <c r="H697" s="559"/>
      <c r="I697" s="560"/>
      <c r="J697" s="560"/>
      <c r="K697" s="561"/>
      <c r="L697" s="280" t="s">
        <v>938</v>
      </c>
      <c r="M697" s="87"/>
      <c r="N697" s="272" t="s">
        <v>909</v>
      </c>
      <c r="O697" s="101"/>
      <c r="P697" s="92">
        <f>IF(D697="","",COUNTIF(D697:O697,"○"))</f>
        <v>0</v>
      </c>
      <c r="Q697" s="82">
        <f>IF(D697="","",COUNTIF(D697:O697,"●"))</f>
        <v>2</v>
      </c>
      <c r="R697" s="571"/>
      <c r="S697" s="555"/>
      <c r="T697" s="669" t="s">
        <v>906</v>
      </c>
      <c r="U697" s="570"/>
      <c r="V697" s="70"/>
      <c r="W697" s="467" t="s">
        <v>1186</v>
      </c>
      <c r="X697" s="70"/>
      <c r="Y697" s="70"/>
      <c r="Z697" s="70"/>
      <c r="AA697" s="70"/>
      <c r="AB697" s="67"/>
      <c r="AC697" s="67"/>
      <c r="AD697" s="299"/>
      <c r="AE697" s="137"/>
      <c r="AF697" s="70"/>
      <c r="AG697" s="70"/>
      <c r="AH697" s="70"/>
      <c r="AI697" s="70"/>
      <c r="AJ697" s="70"/>
      <c r="AK697" s="70"/>
      <c r="AL697" s="70"/>
      <c r="AM697" s="70"/>
      <c r="AN697" s="70"/>
    </row>
    <row r="698" spans="1:40" s="71" customFormat="1" ht="21" customHeight="1" thickBot="1">
      <c r="A698" s="81">
        <v>10</v>
      </c>
      <c r="B698" s="104" t="s">
        <v>1207</v>
      </c>
      <c r="C698" s="105" t="s">
        <v>1124</v>
      </c>
      <c r="D698" s="97" t="str">
        <f>IF(L696="","",IF(L696="○","●","○"))</f>
        <v>○</v>
      </c>
      <c r="E698" s="98">
        <f>IF(N696="","",N696)</f>
        <v>7</v>
      </c>
      <c r="F698" s="99">
        <f>IF(M696="","",M696)</f>
        <v>6</v>
      </c>
      <c r="G698" s="99">
        <f>IF(O696="","",O696)</f>
      </c>
      <c r="H698" s="100" t="str">
        <f>IF(L697="","",IF(L697="○","●","○"))</f>
        <v>○</v>
      </c>
      <c r="I698" s="98" t="str">
        <f>IF(N697="","",N697)</f>
        <v>wo</v>
      </c>
      <c r="J698" s="99">
        <f>IF(M697="","",M697)</f>
      </c>
      <c r="K698" s="99">
        <f>IF(O697="","",O697)</f>
      </c>
      <c r="L698" s="559"/>
      <c r="M698" s="560"/>
      <c r="N698" s="560"/>
      <c r="O698" s="561"/>
      <c r="P698" s="92">
        <f>IF(D698="","",COUNTIF(D698:O698,"○"))</f>
        <v>2</v>
      </c>
      <c r="Q698" s="82">
        <f>IF(D698="","",COUNTIF(D698:O698,"●"))</f>
        <v>0</v>
      </c>
      <c r="R698" s="571"/>
      <c r="S698" s="555"/>
      <c r="T698" s="570">
        <v>1</v>
      </c>
      <c r="U698" s="570"/>
      <c r="V698" s="70"/>
      <c r="W698" s="427"/>
      <c r="X698" s="70"/>
      <c r="Y698" s="70"/>
      <c r="Z698" s="70"/>
      <c r="AA698" s="70"/>
      <c r="AB698" s="67"/>
      <c r="AC698" s="67"/>
      <c r="AD698" s="299"/>
      <c r="AE698" s="137"/>
      <c r="AF698" s="70"/>
      <c r="AG698" s="70"/>
      <c r="AH698" s="70"/>
      <c r="AI698" s="70"/>
      <c r="AJ698" s="70"/>
      <c r="AK698" s="70"/>
      <c r="AL698" s="70"/>
      <c r="AM698" s="70"/>
      <c r="AN698" s="70"/>
    </row>
    <row r="699" spans="1:38" ht="21" customHeight="1" thickBot="1" thickTop="1">
      <c r="A699" s="154"/>
      <c r="B699" s="155"/>
      <c r="C699" s="156"/>
      <c r="V699" s="70"/>
      <c r="W699" s="427"/>
      <c r="X699" s="70"/>
      <c r="Y699" s="70"/>
      <c r="Z699" s="70"/>
      <c r="AA699" s="70"/>
      <c r="AB699" s="67"/>
      <c r="AC699" s="67"/>
      <c r="AD699" s="299"/>
      <c r="AE699" s="506">
        <v>6</v>
      </c>
      <c r="AF699" s="399"/>
      <c r="AG699" s="387"/>
      <c r="AH699" s="790" t="s">
        <v>1198</v>
      </c>
      <c r="AI699" s="776"/>
      <c r="AJ699" s="776"/>
      <c r="AK699" s="776"/>
      <c r="AL699" s="70"/>
    </row>
    <row r="700" spans="1:40" s="71" customFormat="1" ht="21" customHeight="1" thickTop="1">
      <c r="A700" s="81"/>
      <c r="B700" s="642" t="s">
        <v>205</v>
      </c>
      <c r="C700" s="643"/>
      <c r="D700" s="646" t="s">
        <v>799</v>
      </c>
      <c r="E700" s="647"/>
      <c r="F700" s="647"/>
      <c r="G700" s="648"/>
      <c r="H700" s="682" t="s">
        <v>701</v>
      </c>
      <c r="I700" s="647"/>
      <c r="J700" s="647"/>
      <c r="K700" s="648"/>
      <c r="L700" s="682" t="s">
        <v>800</v>
      </c>
      <c r="M700" s="647"/>
      <c r="N700" s="647"/>
      <c r="O700" s="648"/>
      <c r="P700" s="683" t="s">
        <v>158</v>
      </c>
      <c r="Q700" s="684"/>
      <c r="R700" s="683" t="s">
        <v>159</v>
      </c>
      <c r="S700" s="684"/>
      <c r="T700" s="683" t="s">
        <v>160</v>
      </c>
      <c r="U700" s="684"/>
      <c r="V700" s="70"/>
      <c r="W700" s="427"/>
      <c r="X700" s="70"/>
      <c r="Y700" s="70"/>
      <c r="Z700" s="70"/>
      <c r="AA700" s="70"/>
      <c r="AB700" s="67"/>
      <c r="AC700" s="67"/>
      <c r="AD700" s="67"/>
      <c r="AE700" s="221">
        <v>1</v>
      </c>
      <c r="AF700" s="70"/>
      <c r="AG700" s="70"/>
      <c r="AH700" s="776"/>
      <c r="AI700" s="776"/>
      <c r="AJ700" s="776"/>
      <c r="AK700" s="776"/>
      <c r="AL700" s="70"/>
      <c r="AM700" s="70"/>
      <c r="AN700" s="70"/>
    </row>
    <row r="701" spans="1:40" s="71" customFormat="1" ht="21" customHeight="1">
      <c r="A701" s="81">
        <v>11</v>
      </c>
      <c r="B701" s="85" t="s">
        <v>1204</v>
      </c>
      <c r="C701" s="85" t="s">
        <v>1210</v>
      </c>
      <c r="D701" s="554"/>
      <c r="E701" s="560"/>
      <c r="F701" s="560"/>
      <c r="G701" s="561"/>
      <c r="H701" s="86" t="str">
        <f>IF(I701="","",IF(I701&gt;J701,"○","●"))</f>
        <v>○</v>
      </c>
      <c r="I701" s="87">
        <v>6</v>
      </c>
      <c r="J701" s="88">
        <v>1</v>
      </c>
      <c r="K701" s="89"/>
      <c r="L701" s="86" t="str">
        <f>IF(M701="","",IF(M701&gt;N701,"○","●"))</f>
        <v>○</v>
      </c>
      <c r="M701" s="90">
        <v>6</v>
      </c>
      <c r="N701" s="91">
        <v>0</v>
      </c>
      <c r="O701" s="89"/>
      <c r="P701" s="92">
        <f>IF(H701="","",COUNTIF(D701:O701,"○"))</f>
        <v>2</v>
      </c>
      <c r="Q701" s="82">
        <f>IF(H701="","",COUNTIF(D701:O701,"●"))</f>
        <v>0</v>
      </c>
      <c r="R701" s="571">
        <f>IF(I701="","",(I701+M701)/(I701+J701+M701+N701)+P701)</f>
        <v>2.9230769230769234</v>
      </c>
      <c r="S701" s="555"/>
      <c r="T701" s="570">
        <f>IF(R701="","",RANK(R701,R701:S703))</f>
        <v>1</v>
      </c>
      <c r="U701" s="570"/>
      <c r="V701" s="70"/>
      <c r="W701" s="467" t="s">
        <v>1200</v>
      </c>
      <c r="X701" s="70"/>
      <c r="Y701" s="70"/>
      <c r="Z701" s="70"/>
      <c r="AA701" s="70"/>
      <c r="AB701" s="67"/>
      <c r="AC701" s="67"/>
      <c r="AD701" s="67"/>
      <c r="AE701" s="221"/>
      <c r="AF701" s="70"/>
      <c r="AG701" s="70"/>
      <c r="AH701" s="70"/>
      <c r="AI701" s="70"/>
      <c r="AJ701" s="70"/>
      <c r="AK701" s="70"/>
      <c r="AL701" s="70"/>
      <c r="AM701" s="70"/>
      <c r="AN701" s="70"/>
    </row>
    <row r="702" spans="1:40" s="71" customFormat="1" ht="21" customHeight="1">
      <c r="A702" s="81">
        <v>12</v>
      </c>
      <c r="B702" s="85" t="s">
        <v>801</v>
      </c>
      <c r="C702" s="85" t="s">
        <v>705</v>
      </c>
      <c r="D702" s="97" t="str">
        <f>IF(H701="","",IF(H701="○","●","○"))</f>
        <v>●</v>
      </c>
      <c r="E702" s="98">
        <f>IF(J701="","",J701)</f>
        <v>1</v>
      </c>
      <c r="F702" s="99">
        <f>IF(I701="","",I701)</f>
        <v>6</v>
      </c>
      <c r="G702" s="99">
        <f>IF(K701="","",K701)</f>
      </c>
      <c r="H702" s="559"/>
      <c r="I702" s="560"/>
      <c r="J702" s="560"/>
      <c r="K702" s="561"/>
      <c r="L702" s="100" t="str">
        <f>IF(M702="","",IF(M702&gt;N702,"○","●"))</f>
        <v>●</v>
      </c>
      <c r="M702" s="87">
        <v>1</v>
      </c>
      <c r="N702" s="88">
        <v>6</v>
      </c>
      <c r="O702" s="101"/>
      <c r="P702" s="92">
        <f>IF(D702="","",COUNTIF(D702:O702,"○"))</f>
        <v>0</v>
      </c>
      <c r="Q702" s="82">
        <f>IF(D702="","",COUNTIF(D702:O702,"●"))</f>
        <v>2</v>
      </c>
      <c r="R702" s="571">
        <f>IF(E702="","",(E702+M702)/(E702+F702+M702+N702)+P702)</f>
        <v>0.14285714285714285</v>
      </c>
      <c r="S702" s="555"/>
      <c r="T702" s="570">
        <f>IF(R702="","",RANK(R702,R701:S703))</f>
        <v>3</v>
      </c>
      <c r="U702" s="570"/>
      <c r="V702" s="182"/>
      <c r="W702" s="462"/>
      <c r="X702" s="182"/>
      <c r="Y702" s="182"/>
      <c r="Z702" s="116"/>
      <c r="AA702" s="70"/>
      <c r="AB702" s="67"/>
      <c r="AC702" s="67"/>
      <c r="AD702" s="67"/>
      <c r="AE702" s="221"/>
      <c r="AF702" s="70"/>
      <c r="AG702" s="70"/>
      <c r="AH702" s="70"/>
      <c r="AI702" s="70"/>
      <c r="AJ702" s="70"/>
      <c r="AK702" s="70"/>
      <c r="AL702" s="70"/>
      <c r="AM702" s="70"/>
      <c r="AN702" s="70"/>
    </row>
    <row r="703" spans="1:40" s="71" customFormat="1" ht="21" customHeight="1" thickBot="1">
      <c r="A703" s="81">
        <v>13</v>
      </c>
      <c r="B703" s="104" t="s">
        <v>802</v>
      </c>
      <c r="C703" s="105" t="s">
        <v>657</v>
      </c>
      <c r="D703" s="97" t="str">
        <f>IF(L701="","",IF(L701="○","●","○"))</f>
        <v>●</v>
      </c>
      <c r="E703" s="98">
        <f>IF(N701="","",N701)</f>
        <v>0</v>
      </c>
      <c r="F703" s="99">
        <f>IF(M701="","",M701)</f>
        <v>6</v>
      </c>
      <c r="G703" s="99">
        <f>IF(O701="","",O701)</f>
      </c>
      <c r="H703" s="100" t="str">
        <f>IF(L702="","",IF(L702="○","●","○"))</f>
        <v>○</v>
      </c>
      <c r="I703" s="98">
        <f>IF(N702="","",N702)</f>
        <v>6</v>
      </c>
      <c r="J703" s="99">
        <f>IF(M702="","",M702)</f>
        <v>1</v>
      </c>
      <c r="K703" s="99">
        <f>IF(O702="","",O702)</f>
      </c>
      <c r="L703" s="559"/>
      <c r="M703" s="560"/>
      <c r="N703" s="560"/>
      <c r="O703" s="561"/>
      <c r="P703" s="92">
        <f>IF(D703="","",COUNTIF(D703:O703,"○"))</f>
        <v>1</v>
      </c>
      <c r="Q703" s="82">
        <f>IF(D703="","",COUNTIF(D703:O703,"●"))</f>
        <v>1</v>
      </c>
      <c r="R703" s="571">
        <f>IF(E703="","",(E703+I703)/(E703+F703+I703+J703)+P703)</f>
        <v>1.4615384615384617</v>
      </c>
      <c r="S703" s="555"/>
      <c r="T703" s="570">
        <f>IF(R703="","",RANK(R703,R701:S703))</f>
        <v>2</v>
      </c>
      <c r="U703" s="570"/>
      <c r="V703" s="70"/>
      <c r="W703" s="427"/>
      <c r="X703" s="70"/>
      <c r="Y703" s="70"/>
      <c r="Z703" s="117"/>
      <c r="AA703" s="102">
        <v>2</v>
      </c>
      <c r="AB703" s="507"/>
      <c r="AC703" s="67"/>
      <c r="AD703" s="67"/>
      <c r="AE703" s="221"/>
      <c r="AF703" s="70"/>
      <c r="AG703" s="70"/>
      <c r="AH703" s="70"/>
      <c r="AI703" s="70"/>
      <c r="AJ703" s="70"/>
      <c r="AK703" s="70"/>
      <c r="AL703" s="70"/>
      <c r="AM703" s="70"/>
      <c r="AN703" s="70"/>
    </row>
    <row r="704" spans="1:35" ht="21" customHeight="1" thickBot="1" thickTop="1">
      <c r="A704" s="154"/>
      <c r="B704" s="155"/>
      <c r="C704" s="156"/>
      <c r="V704" s="70"/>
      <c r="W704" s="427"/>
      <c r="X704" s="70"/>
      <c r="Y704" s="70"/>
      <c r="Z704" s="302"/>
      <c r="AA704" s="349">
        <v>6</v>
      </c>
      <c r="AB704" s="508"/>
      <c r="AC704" s="67"/>
      <c r="AD704" s="67"/>
      <c r="AE704" s="221"/>
      <c r="AF704" s="95"/>
      <c r="AG704" s="95"/>
      <c r="AH704" s="95"/>
      <c r="AI704" s="95"/>
    </row>
    <row r="705" spans="1:40" s="71" customFormat="1" ht="21" customHeight="1" thickTop="1">
      <c r="A705" s="81"/>
      <c r="B705" s="642" t="s">
        <v>206</v>
      </c>
      <c r="C705" s="643"/>
      <c r="D705" s="646" t="s">
        <v>461</v>
      </c>
      <c r="E705" s="647"/>
      <c r="F705" s="647"/>
      <c r="G705" s="648"/>
      <c r="H705" s="682" t="s">
        <v>803</v>
      </c>
      <c r="I705" s="647"/>
      <c r="J705" s="647"/>
      <c r="K705" s="648"/>
      <c r="L705" s="682" t="s">
        <v>804</v>
      </c>
      <c r="M705" s="647"/>
      <c r="N705" s="647"/>
      <c r="O705" s="648"/>
      <c r="P705" s="683" t="s">
        <v>158</v>
      </c>
      <c r="Q705" s="684"/>
      <c r="R705" s="683" t="s">
        <v>159</v>
      </c>
      <c r="S705" s="684"/>
      <c r="T705" s="683" t="s">
        <v>160</v>
      </c>
      <c r="U705" s="684"/>
      <c r="V705" s="70"/>
      <c r="W705" s="427"/>
      <c r="X705" s="70"/>
      <c r="Y705" s="70"/>
      <c r="Z705" s="302"/>
      <c r="AA705" s="509"/>
      <c r="AB705" s="181"/>
      <c r="AC705" s="67"/>
      <c r="AD705" s="67"/>
      <c r="AE705" s="221"/>
      <c r="AF705" s="70"/>
      <c r="AG705" s="70"/>
      <c r="AH705" s="70"/>
      <c r="AI705" s="70"/>
      <c r="AJ705" s="70"/>
      <c r="AK705" s="70"/>
      <c r="AL705" s="70"/>
      <c r="AM705" s="70"/>
      <c r="AN705" s="70"/>
    </row>
    <row r="706" spans="1:40" s="71" customFormat="1" ht="21" customHeight="1" thickBot="1">
      <c r="A706" s="81">
        <v>14</v>
      </c>
      <c r="B706" s="85" t="s">
        <v>1214</v>
      </c>
      <c r="C706" s="85" t="s">
        <v>985</v>
      </c>
      <c r="D706" s="554"/>
      <c r="E706" s="560"/>
      <c r="F706" s="560"/>
      <c r="G706" s="561"/>
      <c r="H706" s="86" t="str">
        <f>IF(I706="","",IF(I706&gt;J706,"○","●"))</f>
        <v>○</v>
      </c>
      <c r="I706" s="87">
        <v>6</v>
      </c>
      <c r="J706" s="88">
        <v>3</v>
      </c>
      <c r="K706" s="89"/>
      <c r="L706" s="86" t="str">
        <f>IF(M706="","",IF(M706&gt;N706,"○","●"))</f>
        <v>○</v>
      </c>
      <c r="M706" s="90">
        <v>6</v>
      </c>
      <c r="N706" s="91">
        <v>2</v>
      </c>
      <c r="O706" s="89"/>
      <c r="P706" s="92">
        <f>IF(H706="","",COUNTIF(D706:O706,"○"))</f>
        <v>2</v>
      </c>
      <c r="Q706" s="82">
        <f>IF(H706="","",COUNTIF(D706:O706,"●"))</f>
        <v>0</v>
      </c>
      <c r="R706" s="571">
        <f>IF(I706="","",(I706+M706)/(I706+J706+M706+N706)+P706)</f>
        <v>2.7058823529411766</v>
      </c>
      <c r="S706" s="555"/>
      <c r="T706" s="570">
        <f>IF(R706="","",RANK(R706,R706:S708))</f>
        <v>1</v>
      </c>
      <c r="U706" s="570"/>
      <c r="V706" s="292"/>
      <c r="W706" s="461"/>
      <c r="X706" s="290"/>
      <c r="Y706" s="290"/>
      <c r="Z706" s="294"/>
      <c r="AA706" s="70"/>
      <c r="AB706" s="181"/>
      <c r="AC706" s="67"/>
      <c r="AD706" s="67"/>
      <c r="AE706" s="221"/>
      <c r="AF706" s="70"/>
      <c r="AG706" s="70"/>
      <c r="AH706" s="70"/>
      <c r="AI706" s="70"/>
      <c r="AJ706" s="70"/>
      <c r="AK706" s="70"/>
      <c r="AL706" s="70"/>
      <c r="AM706" s="70"/>
      <c r="AN706" s="70"/>
    </row>
    <row r="707" spans="1:40" s="71" customFormat="1" ht="21" customHeight="1" thickTop="1">
      <c r="A707" s="81">
        <v>15</v>
      </c>
      <c r="B707" s="85" t="s">
        <v>805</v>
      </c>
      <c r="C707" s="85" t="s">
        <v>642</v>
      </c>
      <c r="D707" s="97" t="str">
        <f>IF(H706="","",IF(H706="○","●","○"))</f>
        <v>●</v>
      </c>
      <c r="E707" s="98">
        <f>IF(J706="","",J706)</f>
        <v>3</v>
      </c>
      <c r="F707" s="99">
        <f>IF(I706="","",I706)</f>
        <v>6</v>
      </c>
      <c r="G707" s="99">
        <f>IF(K706="","",K706)</f>
      </c>
      <c r="H707" s="559"/>
      <c r="I707" s="560"/>
      <c r="J707" s="560"/>
      <c r="K707" s="561"/>
      <c r="L707" s="100" t="str">
        <f>IF(M707="","",IF(M707&gt;N707,"○","●"))</f>
        <v>○</v>
      </c>
      <c r="M707" s="87">
        <v>6</v>
      </c>
      <c r="N707" s="88">
        <v>4</v>
      </c>
      <c r="O707" s="101"/>
      <c r="P707" s="92">
        <f>IF(D707="","",COUNTIF(D707:O707,"○"))</f>
        <v>1</v>
      </c>
      <c r="Q707" s="82">
        <f>IF(D707="","",COUNTIF(D707:O707,"●"))</f>
        <v>1</v>
      </c>
      <c r="R707" s="571">
        <f>IF(E707="","",(E707+M707)/(E707+F707+M707+N707)+P707)</f>
        <v>1.4736842105263157</v>
      </c>
      <c r="S707" s="555"/>
      <c r="T707" s="570">
        <f>IF(R707="","",RANK(R707,R706:S708))</f>
        <v>2</v>
      </c>
      <c r="U707" s="570"/>
      <c r="V707" s="70"/>
      <c r="W707" s="467" t="s">
        <v>1201</v>
      </c>
      <c r="X707" s="70"/>
      <c r="Y707" s="70"/>
      <c r="Z707" s="70"/>
      <c r="AA707" s="70"/>
      <c r="AB707" s="181"/>
      <c r="AC707" s="67"/>
      <c r="AD707" s="67"/>
      <c r="AE707" s="221"/>
      <c r="AF707" s="70"/>
      <c r="AG707" s="70"/>
      <c r="AH707" s="70"/>
      <c r="AI707" s="70"/>
      <c r="AJ707" s="70"/>
      <c r="AK707" s="70"/>
      <c r="AL707" s="70"/>
      <c r="AM707" s="70"/>
      <c r="AN707" s="70"/>
    </row>
    <row r="708" spans="1:40" s="71" customFormat="1" ht="21" customHeight="1" thickBot="1">
      <c r="A708" s="81">
        <v>16</v>
      </c>
      <c r="B708" s="104" t="s">
        <v>806</v>
      </c>
      <c r="C708" s="105" t="s">
        <v>373</v>
      </c>
      <c r="D708" s="97" t="str">
        <f>IF(L706="","",IF(L706="○","●","○"))</f>
        <v>●</v>
      </c>
      <c r="E708" s="98">
        <f>IF(N706="","",N706)</f>
        <v>2</v>
      </c>
      <c r="F708" s="99">
        <f>IF(M706="","",M706)</f>
        <v>6</v>
      </c>
      <c r="G708" s="99">
        <f>IF(O706="","",O706)</f>
      </c>
      <c r="H708" s="100" t="str">
        <f>IF(L707="","",IF(L707="○","●","○"))</f>
        <v>●</v>
      </c>
      <c r="I708" s="98">
        <f>IF(N707="","",N707)</f>
        <v>4</v>
      </c>
      <c r="J708" s="99">
        <f>IF(M707="","",M707)</f>
        <v>6</v>
      </c>
      <c r="K708" s="99">
        <f>IF(O707="","",O707)</f>
      </c>
      <c r="L708" s="559"/>
      <c r="M708" s="560"/>
      <c r="N708" s="560"/>
      <c r="O708" s="561"/>
      <c r="P708" s="92">
        <f>IF(D708="","",COUNTIF(D708:O708,"○"))</f>
        <v>0</v>
      </c>
      <c r="Q708" s="82">
        <f>IF(D708="","",COUNTIF(D708:O708,"●"))</f>
        <v>2</v>
      </c>
      <c r="R708" s="571">
        <f>IF(E708="","",(E708+I708)/(E708+F708+I708+J708)+P708)</f>
        <v>0.3333333333333333</v>
      </c>
      <c r="S708" s="555"/>
      <c r="T708" s="570">
        <f>IF(R708="","",RANK(R708,R706:S708))</f>
        <v>3</v>
      </c>
      <c r="U708" s="570"/>
      <c r="V708" s="70"/>
      <c r="W708" s="427"/>
      <c r="X708" s="70"/>
      <c r="Y708" s="70"/>
      <c r="Z708" s="70"/>
      <c r="AA708" s="70"/>
      <c r="AB708" s="181"/>
      <c r="AC708" s="112">
        <v>3</v>
      </c>
      <c r="AD708" s="67"/>
      <c r="AE708" s="221"/>
      <c r="AF708" s="70"/>
      <c r="AG708" s="70"/>
      <c r="AH708" s="70"/>
      <c r="AI708" s="70"/>
      <c r="AJ708" s="70"/>
      <c r="AK708" s="70"/>
      <c r="AL708" s="70"/>
      <c r="AM708" s="70"/>
      <c r="AN708" s="70"/>
    </row>
    <row r="709" spans="22:31" ht="21" customHeight="1" thickBot="1" thickTop="1">
      <c r="V709" s="70"/>
      <c r="W709" s="427"/>
      <c r="X709" s="70"/>
      <c r="Y709" s="70"/>
      <c r="Z709" s="70"/>
      <c r="AA709" s="70"/>
      <c r="AB709" s="299"/>
      <c r="AC709" s="349">
        <v>6</v>
      </c>
      <c r="AD709" s="296"/>
      <c r="AE709" s="137"/>
    </row>
    <row r="710" spans="1:40" s="71" customFormat="1" ht="21" customHeight="1" thickTop="1">
      <c r="A710" s="81"/>
      <c r="B710" s="642" t="s">
        <v>207</v>
      </c>
      <c r="C710" s="643"/>
      <c r="D710" s="646" t="s">
        <v>294</v>
      </c>
      <c r="E710" s="647"/>
      <c r="F710" s="647"/>
      <c r="G710" s="648"/>
      <c r="H710" s="682" t="s">
        <v>313</v>
      </c>
      <c r="I710" s="647"/>
      <c r="J710" s="647"/>
      <c r="K710" s="648"/>
      <c r="L710" s="682" t="s">
        <v>807</v>
      </c>
      <c r="M710" s="647"/>
      <c r="N710" s="647"/>
      <c r="O710" s="648"/>
      <c r="P710" s="683" t="s">
        <v>158</v>
      </c>
      <c r="Q710" s="684"/>
      <c r="R710" s="683" t="s">
        <v>159</v>
      </c>
      <c r="S710" s="684"/>
      <c r="T710" s="683" t="s">
        <v>160</v>
      </c>
      <c r="U710" s="684"/>
      <c r="V710" s="70"/>
      <c r="W710" s="427"/>
      <c r="X710" s="70"/>
      <c r="Y710" s="70"/>
      <c r="Z710" s="70"/>
      <c r="AA710" s="70"/>
      <c r="AB710" s="299"/>
      <c r="AC710" s="67"/>
      <c r="AD710" s="67"/>
      <c r="AE710" s="137"/>
      <c r="AF710" s="70"/>
      <c r="AG710" s="70"/>
      <c r="AH710" s="70"/>
      <c r="AI710" s="70"/>
      <c r="AJ710" s="70"/>
      <c r="AK710" s="70"/>
      <c r="AL710" s="70"/>
      <c r="AM710" s="70"/>
      <c r="AN710" s="70"/>
    </row>
    <row r="711" spans="1:40" s="71" customFormat="1" ht="21" customHeight="1" thickBot="1">
      <c r="A711" s="81">
        <v>17</v>
      </c>
      <c r="B711" s="85" t="s">
        <v>808</v>
      </c>
      <c r="C711" s="85" t="s">
        <v>423</v>
      </c>
      <c r="D711" s="554"/>
      <c r="E711" s="560"/>
      <c r="F711" s="560"/>
      <c r="G711" s="561"/>
      <c r="H711" s="86" t="str">
        <f>IF(I711="","",IF(I711&gt;J711,"○","●"))</f>
        <v>●</v>
      </c>
      <c r="I711" s="87">
        <v>2</v>
      </c>
      <c r="J711" s="88">
        <v>6</v>
      </c>
      <c r="K711" s="89"/>
      <c r="L711" s="86" t="str">
        <f>IF(M711="","",IF(M711&gt;N711,"○","●"))</f>
        <v>●</v>
      </c>
      <c r="M711" s="90">
        <v>5</v>
      </c>
      <c r="N711" s="91">
        <v>7</v>
      </c>
      <c r="O711" s="89"/>
      <c r="P711" s="92">
        <f>IF(H711="","",COUNTIF(D711:O711,"○"))</f>
        <v>0</v>
      </c>
      <c r="Q711" s="82">
        <f>IF(H711="","",COUNTIF(D711:O711,"●"))</f>
        <v>2</v>
      </c>
      <c r="R711" s="571">
        <f>IF(I711="","",(I711+M711)/(I711+J711+M711+N711)+P711)</f>
        <v>0.35</v>
      </c>
      <c r="S711" s="555"/>
      <c r="T711" s="570">
        <f>IF(R711="","",RANK(R711,R711:S713))</f>
        <v>3</v>
      </c>
      <c r="U711" s="570"/>
      <c r="V711" s="102"/>
      <c r="W711" s="467" t="s">
        <v>1202</v>
      </c>
      <c r="X711" s="70"/>
      <c r="Y711" s="70"/>
      <c r="Z711" s="70"/>
      <c r="AA711" s="70"/>
      <c r="AB711" s="299"/>
      <c r="AC711" s="67"/>
      <c r="AD711" s="67"/>
      <c r="AE711" s="137"/>
      <c r="AF711" s="70"/>
      <c r="AG711" s="70"/>
      <c r="AH711" s="70"/>
      <c r="AI711" s="70"/>
      <c r="AJ711" s="70"/>
      <c r="AK711" s="70"/>
      <c r="AL711" s="70"/>
      <c r="AM711" s="70"/>
      <c r="AN711" s="70"/>
    </row>
    <row r="712" spans="1:40" s="71" customFormat="1" ht="21" customHeight="1" thickTop="1">
      <c r="A712" s="81">
        <v>18</v>
      </c>
      <c r="B712" s="85" t="s">
        <v>809</v>
      </c>
      <c r="C712" s="85" t="s">
        <v>273</v>
      </c>
      <c r="D712" s="97" t="str">
        <f>IF(H711="","",IF(H711="○","●","○"))</f>
        <v>○</v>
      </c>
      <c r="E712" s="98">
        <f>IF(J711="","",J711)</f>
        <v>6</v>
      </c>
      <c r="F712" s="99">
        <f>IF(I711="","",I711)</f>
        <v>2</v>
      </c>
      <c r="G712" s="99">
        <f>IF(K711="","",K711)</f>
      </c>
      <c r="H712" s="559"/>
      <c r="I712" s="560"/>
      <c r="J712" s="560"/>
      <c r="K712" s="561"/>
      <c r="L712" s="100" t="str">
        <f>IF(M712="","",IF(M712&gt;N712,"○","●"))</f>
        <v>●</v>
      </c>
      <c r="M712" s="87">
        <v>0</v>
      </c>
      <c r="N712" s="88">
        <v>6</v>
      </c>
      <c r="O712" s="101"/>
      <c r="P712" s="92">
        <f>IF(D712="","",COUNTIF(D712:O712,"○"))</f>
        <v>1</v>
      </c>
      <c r="Q712" s="82">
        <f>IF(D712="","",COUNTIF(D712:O712,"●"))</f>
        <v>1</v>
      </c>
      <c r="R712" s="571">
        <f>IF(E712="","",(E712+M712)/(E712+F712+M712+N712)+P712)</f>
        <v>1.4285714285714286</v>
      </c>
      <c r="S712" s="555"/>
      <c r="T712" s="570">
        <f>IF(R712="","",RANK(R712,R711:S713))</f>
        <v>2</v>
      </c>
      <c r="U712" s="570"/>
      <c r="V712" s="296"/>
      <c r="W712" s="428"/>
      <c r="X712" s="296"/>
      <c r="Y712" s="296"/>
      <c r="Z712" s="346"/>
      <c r="AA712" s="70"/>
      <c r="AB712" s="299"/>
      <c r="AC712" s="67"/>
      <c r="AD712" s="67"/>
      <c r="AE712" s="137"/>
      <c r="AF712" s="70"/>
      <c r="AG712" s="70"/>
      <c r="AH712" s="70"/>
      <c r="AI712" s="70"/>
      <c r="AJ712" s="70"/>
      <c r="AK712" s="70"/>
      <c r="AL712" s="70"/>
      <c r="AM712" s="70"/>
      <c r="AN712" s="70"/>
    </row>
    <row r="713" spans="1:40" s="71" customFormat="1" ht="21" customHeight="1" thickBot="1">
      <c r="A713" s="81">
        <v>19</v>
      </c>
      <c r="B713" s="104" t="s">
        <v>1202</v>
      </c>
      <c r="C713" s="105" t="s">
        <v>582</v>
      </c>
      <c r="D713" s="97" t="str">
        <f>IF(L711="","",IF(L711="○","●","○"))</f>
        <v>○</v>
      </c>
      <c r="E713" s="98">
        <f>IF(N711="","",N711)</f>
        <v>7</v>
      </c>
      <c r="F713" s="99">
        <f>IF(M711="","",M711)</f>
        <v>5</v>
      </c>
      <c r="G713" s="99">
        <f>IF(O711="","",O711)</f>
      </c>
      <c r="H713" s="100" t="str">
        <f>IF(L712="","",IF(L712="○","●","○"))</f>
        <v>○</v>
      </c>
      <c r="I713" s="98">
        <f>IF(N712="","",N712)</f>
        <v>6</v>
      </c>
      <c r="J713" s="99">
        <f>IF(M712="","",M712)</f>
        <v>0</v>
      </c>
      <c r="K713" s="99">
        <f>IF(O712="","",O712)</f>
      </c>
      <c r="L713" s="559"/>
      <c r="M713" s="560"/>
      <c r="N713" s="560"/>
      <c r="O713" s="561"/>
      <c r="P713" s="92">
        <f>IF(D713="","",COUNTIF(D713:O713,"○"))</f>
        <v>2</v>
      </c>
      <c r="Q713" s="82">
        <f>IF(D713="","",COUNTIF(D713:O713,"●"))</f>
        <v>0</v>
      </c>
      <c r="R713" s="571">
        <f>IF(E713="","",(E713+I713)/(E713+F713+I713+J713)+P713)</f>
        <v>2.7222222222222223</v>
      </c>
      <c r="S713" s="555"/>
      <c r="T713" s="570">
        <f>IF(R713="","",RANK(R713,R711:S713))</f>
        <v>1</v>
      </c>
      <c r="U713" s="570"/>
      <c r="V713" s="70"/>
      <c r="W713" s="427"/>
      <c r="X713" s="70"/>
      <c r="Y713" s="70"/>
      <c r="Z713" s="302"/>
      <c r="AA713" s="70"/>
      <c r="AB713" s="299"/>
      <c r="AC713" s="67"/>
      <c r="AD713" s="67"/>
      <c r="AE713" s="137"/>
      <c r="AF713" s="70"/>
      <c r="AG713" s="70"/>
      <c r="AH713" s="70"/>
      <c r="AI713" s="70"/>
      <c r="AJ713" s="70"/>
      <c r="AK713" s="70"/>
      <c r="AL713" s="70"/>
      <c r="AM713" s="70"/>
      <c r="AN713" s="70"/>
    </row>
    <row r="714" spans="1:31" ht="21" customHeight="1" thickBot="1" thickTop="1">
      <c r="A714" s="154"/>
      <c r="B714" s="155"/>
      <c r="C714" s="156"/>
      <c r="V714" s="70"/>
      <c r="W714" s="427"/>
      <c r="X714" s="70"/>
      <c r="Y714" s="70"/>
      <c r="Z714" s="302"/>
      <c r="AA714" s="290">
        <v>7</v>
      </c>
      <c r="AB714" s="510"/>
      <c r="AC714" s="67"/>
      <c r="AD714" s="67"/>
      <c r="AE714" s="137"/>
    </row>
    <row r="715" spans="1:40" s="71" customFormat="1" ht="21" customHeight="1" thickTop="1">
      <c r="A715" s="81"/>
      <c r="B715" s="642" t="s">
        <v>208</v>
      </c>
      <c r="C715" s="643"/>
      <c r="D715" s="700" t="s">
        <v>810</v>
      </c>
      <c r="E715" s="701"/>
      <c r="F715" s="701"/>
      <c r="G715" s="702"/>
      <c r="H715" s="701" t="s">
        <v>322</v>
      </c>
      <c r="I715" s="701"/>
      <c r="J715" s="701"/>
      <c r="K715" s="702"/>
      <c r="L715" s="702" t="s">
        <v>325</v>
      </c>
      <c r="M715" s="702"/>
      <c r="N715" s="702"/>
      <c r="O715" s="702"/>
      <c r="P715" s="711" t="s">
        <v>351</v>
      </c>
      <c r="Q715" s="712"/>
      <c r="R715" s="712"/>
      <c r="S715" s="701"/>
      <c r="T715" s="633" t="s">
        <v>158</v>
      </c>
      <c r="U715" s="633"/>
      <c r="V715" s="703" t="s">
        <v>159</v>
      </c>
      <c r="W715" s="704"/>
      <c r="X715" s="705" t="s">
        <v>160</v>
      </c>
      <c r="Y715" s="705"/>
      <c r="Z715" s="117"/>
      <c r="AA715" s="70">
        <v>5</v>
      </c>
      <c r="AB715" s="70"/>
      <c r="AC715" s="67"/>
      <c r="AD715" s="67"/>
      <c r="AE715" s="137"/>
      <c r="AF715" s="70"/>
      <c r="AG715" s="70"/>
      <c r="AH715" s="70"/>
      <c r="AI715" s="70"/>
      <c r="AJ715" s="70"/>
      <c r="AK715" s="70"/>
      <c r="AL715" s="70"/>
      <c r="AM715" s="70"/>
      <c r="AN715" s="70"/>
    </row>
    <row r="716" spans="1:40" s="71" customFormat="1" ht="21" customHeight="1">
      <c r="A716" s="81">
        <v>20</v>
      </c>
      <c r="B716" s="85" t="s">
        <v>811</v>
      </c>
      <c r="C716" s="85" t="s">
        <v>812</v>
      </c>
      <c r="D716" s="645"/>
      <c r="E716" s="560"/>
      <c r="F716" s="560"/>
      <c r="G716" s="561"/>
      <c r="H716" s="279" t="s">
        <v>1165</v>
      </c>
      <c r="I716" s="87"/>
      <c r="J716" s="272" t="s">
        <v>909</v>
      </c>
      <c r="K716" s="89"/>
      <c r="L716" s="279" t="s">
        <v>1165</v>
      </c>
      <c r="M716" s="90"/>
      <c r="N716" s="486" t="s">
        <v>909</v>
      </c>
      <c r="O716" s="89"/>
      <c r="P716" s="279" t="s">
        <v>1165</v>
      </c>
      <c r="Q716" s="90"/>
      <c r="R716" s="486" t="s">
        <v>909</v>
      </c>
      <c r="S716" s="89"/>
      <c r="T716" s="132">
        <f>IF(H716="","",COUNTIF(D716:S716,"○"))</f>
        <v>0</v>
      </c>
      <c r="U716" s="133">
        <f>IF(H716="","",COUNTIF(D716:S716,"●"))</f>
        <v>3</v>
      </c>
      <c r="V716" s="565">
        <f>IF(I716="","",(I716+M716+Q716)/(I716+J716+M716+N716+Q716+R716)+T716)</f>
      </c>
      <c r="W716" s="566"/>
      <c r="X716" s="706" t="s">
        <v>906</v>
      </c>
      <c r="Y716" s="566"/>
      <c r="Z716" s="127"/>
      <c r="AA716" s="70"/>
      <c r="AB716" s="67"/>
      <c r="AC716" s="67"/>
      <c r="AD716" s="67"/>
      <c r="AE716" s="137"/>
      <c r="AF716" s="70"/>
      <c r="AG716" s="70"/>
      <c r="AH716" s="70"/>
      <c r="AI716" s="70"/>
      <c r="AJ716" s="70"/>
      <c r="AK716" s="70"/>
      <c r="AL716" s="70"/>
      <c r="AM716" s="70"/>
      <c r="AN716" s="70"/>
    </row>
    <row r="717" spans="1:40" s="71" customFormat="1" ht="21" customHeight="1">
      <c r="A717" s="81">
        <v>21</v>
      </c>
      <c r="B717" s="85" t="s">
        <v>813</v>
      </c>
      <c r="C717" s="85" t="s">
        <v>814</v>
      </c>
      <c r="D717" s="138" t="str">
        <f>IF(H716="","",IF(H716="○","●","○"))</f>
        <v>○</v>
      </c>
      <c r="E717" s="90" t="str">
        <f>IF(J716="","",J716)</f>
        <v>wo</v>
      </c>
      <c r="F717" s="91">
        <f>IF(I716="","",I716)</f>
      </c>
      <c r="G717" s="89">
        <f>IF(K716="","",K716)</f>
      </c>
      <c r="H717" s="559"/>
      <c r="I717" s="560"/>
      <c r="J717" s="560"/>
      <c r="K717" s="561"/>
      <c r="L717" s="131" t="str">
        <f>IF(M717="","",IF(M717&gt;N717,"○","●"))</f>
        <v>○</v>
      </c>
      <c r="M717" s="87">
        <v>6</v>
      </c>
      <c r="N717" s="88">
        <v>2</v>
      </c>
      <c r="O717" s="89"/>
      <c r="P717" s="131" t="str">
        <f>IF(Q717="","",IF(Q717&gt;R717,"○","●"))</f>
        <v>●</v>
      </c>
      <c r="Q717" s="90">
        <v>4</v>
      </c>
      <c r="R717" s="91">
        <v>6</v>
      </c>
      <c r="S717" s="89"/>
      <c r="T717" s="132">
        <f>IF(D717="","",COUNTIF(D717:S717,"○"))</f>
        <v>2</v>
      </c>
      <c r="U717" s="133">
        <f>IF(D717="","",COUNTIF(D717:S717,"●"))</f>
        <v>1</v>
      </c>
      <c r="V717" s="565"/>
      <c r="W717" s="566"/>
      <c r="X717" s="565">
        <v>2</v>
      </c>
      <c r="Y717" s="566"/>
      <c r="Z717" s="67" t="s">
        <v>1203</v>
      </c>
      <c r="AA717" s="70"/>
      <c r="AB717" s="67"/>
      <c r="AC717" s="67"/>
      <c r="AD717" s="67"/>
      <c r="AE717" s="137"/>
      <c r="AF717" s="70"/>
      <c r="AG717" s="70"/>
      <c r="AH717" s="70"/>
      <c r="AI717" s="70"/>
      <c r="AJ717" s="70"/>
      <c r="AK717" s="70"/>
      <c r="AL717" s="70"/>
      <c r="AM717" s="70"/>
      <c r="AN717" s="70"/>
    </row>
    <row r="718" spans="1:40" s="71" customFormat="1" ht="21" customHeight="1">
      <c r="A718" s="81">
        <v>22</v>
      </c>
      <c r="B718" s="85" t="s">
        <v>815</v>
      </c>
      <c r="C718" s="85" t="s">
        <v>273</v>
      </c>
      <c r="D718" s="138" t="str">
        <f>IF(L716="","",IF(L716="○","●","○"))</f>
        <v>○</v>
      </c>
      <c r="E718" s="87" t="str">
        <f>IF(N716="","",N716)</f>
        <v>wo</v>
      </c>
      <c r="F718" s="88">
        <f>IF(M716="","",M716)</f>
      </c>
      <c r="G718" s="101">
        <f>IF(O716="","",O716)</f>
      </c>
      <c r="H718" s="140" t="str">
        <f>IF(L717="","",IF(L717="○","●","○"))</f>
        <v>●</v>
      </c>
      <c r="I718" s="87">
        <f>IF(N717="","",N717)</f>
        <v>2</v>
      </c>
      <c r="J718" s="88">
        <f>IF(M717="","",M717)</f>
        <v>6</v>
      </c>
      <c r="K718" s="89">
        <f>IF(O717="","",O717)</f>
      </c>
      <c r="L718" s="559"/>
      <c r="M718" s="560"/>
      <c r="N718" s="560"/>
      <c r="O718" s="561"/>
      <c r="P718" s="131" t="str">
        <f>IF(Q718="","",IF(Q718&gt;R718,"○","●"))</f>
        <v>●</v>
      </c>
      <c r="Q718" s="87">
        <v>1</v>
      </c>
      <c r="R718" s="88">
        <v>6</v>
      </c>
      <c r="S718" s="89"/>
      <c r="T718" s="132">
        <f>IF(D718="","",COUNTIF(D718:S718,"○"))</f>
        <v>1</v>
      </c>
      <c r="U718" s="133">
        <f>IF(D718="","",COUNTIF(D718:S718,"●"))</f>
        <v>2</v>
      </c>
      <c r="V718" s="565"/>
      <c r="W718" s="566"/>
      <c r="X718" s="565">
        <v>3</v>
      </c>
      <c r="Y718" s="566"/>
      <c r="Z718" s="70"/>
      <c r="AA718" s="70"/>
      <c r="AB718" s="67"/>
      <c r="AC718" s="67"/>
      <c r="AD718" s="67"/>
      <c r="AE718" s="67"/>
      <c r="AF718" s="67"/>
      <c r="AG718" s="70"/>
      <c r="AH718" s="70"/>
      <c r="AI718" s="70"/>
      <c r="AJ718" s="70"/>
      <c r="AK718" s="70"/>
      <c r="AL718" s="70"/>
      <c r="AM718" s="70"/>
      <c r="AN718" s="70"/>
    </row>
    <row r="719" spans="1:40" s="71" customFormat="1" ht="21" customHeight="1" thickBot="1">
      <c r="A719" s="81">
        <v>23</v>
      </c>
      <c r="B719" s="104" t="s">
        <v>1205</v>
      </c>
      <c r="C719" s="105" t="s">
        <v>1209</v>
      </c>
      <c r="D719" s="251" t="str">
        <f>IF(P716="","",IF(P716="○","●","○"))</f>
        <v>○</v>
      </c>
      <c r="E719" s="252" t="str">
        <f>IF(R716="","",R716)</f>
        <v>wo</v>
      </c>
      <c r="F719" s="204">
        <f>IF(Q716="","",Q716)</f>
      </c>
      <c r="G719" s="205">
        <f>IF(S716="","",S716)</f>
      </c>
      <c r="H719" s="203" t="str">
        <f>IF(P717="","",IF(P717="○","●","○"))</f>
        <v>○</v>
      </c>
      <c r="I719" s="252">
        <f>IF(R717="","",R717)</f>
        <v>6</v>
      </c>
      <c r="J719" s="204">
        <f>IF(Q717="","",Q717)</f>
        <v>4</v>
      </c>
      <c r="K719" s="101">
        <f>IF(S717="","",S717)</f>
      </c>
      <c r="L719" s="140" t="str">
        <f>IF(P718="","",IF(P718="○","●","○"))</f>
        <v>○</v>
      </c>
      <c r="M719" s="87">
        <f>IF(R718="","",R718)</f>
        <v>6</v>
      </c>
      <c r="N719" s="88">
        <f>IF(Q718="","",Q718)</f>
        <v>1</v>
      </c>
      <c r="O719" s="101">
        <f>IF(S718="","",S718)</f>
      </c>
      <c r="P719" s="559"/>
      <c r="Q719" s="560"/>
      <c r="R719" s="560"/>
      <c r="S719" s="561"/>
      <c r="T719" s="83">
        <f>IF(D719="","",COUNTIF(D719:S719,"○"))</f>
        <v>3</v>
      </c>
      <c r="U719" s="84">
        <f>IF(D719="","",COUNTIF(D719:S719,"●"))</f>
        <v>0</v>
      </c>
      <c r="V719" s="563"/>
      <c r="W719" s="564"/>
      <c r="X719" s="563">
        <v>1</v>
      </c>
      <c r="Y719" s="564"/>
      <c r="Z719" s="70"/>
      <c r="AA719" s="70"/>
      <c r="AB719" s="67"/>
      <c r="AC719" s="67"/>
      <c r="AD719" s="67"/>
      <c r="AE719" s="137"/>
      <c r="AF719" s="70"/>
      <c r="AG719" s="70"/>
      <c r="AH719" s="70"/>
      <c r="AI719" s="70"/>
      <c r="AJ719" s="70"/>
      <c r="AK719" s="70"/>
      <c r="AL719" s="70"/>
      <c r="AM719" s="70"/>
      <c r="AN719" s="70"/>
    </row>
    <row r="720" spans="1:40" s="71" customFormat="1" ht="21" customHeight="1" thickTop="1">
      <c r="A720" s="66"/>
      <c r="B720" s="80"/>
      <c r="C720" s="80"/>
      <c r="D720" s="187"/>
      <c r="E720" s="253"/>
      <c r="F720" s="187"/>
      <c r="G720" s="187"/>
      <c r="H720" s="187"/>
      <c r="I720" s="253"/>
      <c r="J720" s="187"/>
      <c r="K720" s="187"/>
      <c r="L720" s="187"/>
      <c r="M720" s="253"/>
      <c r="N720" s="187"/>
      <c r="O720" s="187"/>
      <c r="P720" s="187"/>
      <c r="Q720" s="187"/>
      <c r="R720" s="187"/>
      <c r="S720" s="187"/>
      <c r="T720" s="216"/>
      <c r="U720" s="216"/>
      <c r="V720" s="188"/>
      <c r="W720" s="463"/>
      <c r="X720" s="188"/>
      <c r="Y720" s="188"/>
      <c r="Z720" s="70"/>
      <c r="AA720" s="70"/>
      <c r="AB720" s="67"/>
      <c r="AC720" s="67"/>
      <c r="AD720" s="67"/>
      <c r="AE720" s="67"/>
      <c r="AF720" s="67"/>
      <c r="AG720" s="70"/>
      <c r="AH720" s="70"/>
      <c r="AI720" s="70"/>
      <c r="AJ720" s="70"/>
      <c r="AK720" s="70"/>
      <c r="AL720" s="70"/>
      <c r="AM720" s="70"/>
      <c r="AN720" s="70"/>
    </row>
    <row r="721" spans="1:40" s="62" customFormat="1" ht="17.25" customHeight="1">
      <c r="A721" s="157" t="s">
        <v>186</v>
      </c>
      <c r="B721" s="160"/>
      <c r="C721" s="161"/>
      <c r="L721" s="1"/>
      <c r="M721" s="1"/>
      <c r="N721" s="1"/>
      <c r="O721" s="1"/>
      <c r="P721" s="1"/>
      <c r="Q721" s="157" t="s">
        <v>173</v>
      </c>
      <c r="T721" s="157"/>
      <c r="U721" s="157"/>
      <c r="V721" s="157"/>
      <c r="W721" s="157"/>
      <c r="X721" s="157"/>
      <c r="AD721" s="158"/>
      <c r="AE721" s="67"/>
      <c r="AF721" s="67"/>
      <c r="AG721" s="70"/>
      <c r="AH721" s="70"/>
      <c r="AI721" s="70"/>
      <c r="AJ721" s="70"/>
      <c r="AK721" s="70"/>
      <c r="AL721" s="70"/>
      <c r="AM721" s="70"/>
      <c r="AN721" s="70"/>
    </row>
    <row r="722" spans="1:40" ht="18" customHeight="1" thickBot="1">
      <c r="A722" s="669">
        <v>11</v>
      </c>
      <c r="B722" s="577" t="s">
        <v>1199</v>
      </c>
      <c r="C722" s="577" t="s">
        <v>1211</v>
      </c>
      <c r="F722" s="13"/>
      <c r="G722" s="13"/>
      <c r="Q722" s="489"/>
      <c r="R722" s="678">
        <v>5</v>
      </c>
      <c r="S722" s="577" t="s">
        <v>1185</v>
      </c>
      <c r="T722" s="579"/>
      <c r="U722" s="579"/>
      <c r="V722" s="579"/>
      <c r="W722" s="577" t="s">
        <v>1189</v>
      </c>
      <c r="X722" s="577"/>
      <c r="Y722" s="577"/>
      <c r="Z722" s="1"/>
      <c r="AA722" s="1"/>
      <c r="AB722" s="1"/>
      <c r="AC722" s="1"/>
      <c r="AD722" s="217"/>
      <c r="AE722" s="67"/>
      <c r="AF722" s="67"/>
      <c r="AG722" s="70"/>
      <c r="AH722" s="70"/>
      <c r="AI722" s="70"/>
      <c r="AJ722" s="70"/>
      <c r="AK722" s="70"/>
      <c r="AL722" s="70"/>
      <c r="AM722" s="70"/>
      <c r="AN722" s="70"/>
    </row>
    <row r="723" spans="1:40" ht="17.25" customHeight="1" thickBot="1" thickTop="1">
      <c r="A723" s="669"/>
      <c r="B723" s="578"/>
      <c r="C723" s="676"/>
      <c r="D723" s="408"/>
      <c r="E723" s="511"/>
      <c r="F723" s="511"/>
      <c r="G723" s="409"/>
      <c r="Q723" s="489"/>
      <c r="R723" s="679"/>
      <c r="S723" s="580"/>
      <c r="T723" s="580"/>
      <c r="U723" s="580"/>
      <c r="V723" s="580"/>
      <c r="W723" s="578"/>
      <c r="X723" s="578"/>
      <c r="Y723" s="578"/>
      <c r="Z723" s="408"/>
      <c r="AA723" s="409"/>
      <c r="AB723" s="413">
        <v>6</v>
      </c>
      <c r="AC723" s="400"/>
      <c r="AD723" s="515"/>
      <c r="AE723" s="573" t="s">
        <v>1216</v>
      </c>
      <c r="AF723" s="574"/>
      <c r="AG723" s="70"/>
      <c r="AH723" s="70"/>
      <c r="AI723" s="70"/>
      <c r="AJ723" s="70"/>
      <c r="AK723" s="70"/>
      <c r="AL723" s="70"/>
      <c r="AM723" s="70"/>
      <c r="AN723" s="70"/>
    </row>
    <row r="724" spans="1:40" ht="17.25" customHeight="1" thickBot="1" thickTop="1">
      <c r="A724" s="597">
        <v>23</v>
      </c>
      <c r="B724" s="577" t="s">
        <v>1206</v>
      </c>
      <c r="C724" s="577" t="s">
        <v>1209</v>
      </c>
      <c r="D724" s="245"/>
      <c r="E724" s="13"/>
      <c r="F724" s="13"/>
      <c r="G724" s="410"/>
      <c r="H724" s="413">
        <v>6</v>
      </c>
      <c r="I724" s="400"/>
      <c r="J724" s="400"/>
      <c r="K724" s="573" t="s">
        <v>1212</v>
      </c>
      <c r="L724" s="574"/>
      <c r="Q724" s="489"/>
      <c r="R724" s="678">
        <v>14</v>
      </c>
      <c r="S724" s="577" t="s">
        <v>1201</v>
      </c>
      <c r="T724" s="579"/>
      <c r="U724" s="579"/>
      <c r="V724" s="579"/>
      <c r="W724" s="577" t="s">
        <v>1215</v>
      </c>
      <c r="X724" s="577"/>
      <c r="Y724" s="577"/>
      <c r="Z724" s="246"/>
      <c r="AA724" s="171"/>
      <c r="AB724" s="245">
        <v>4</v>
      </c>
      <c r="AC724" s="13"/>
      <c r="AD724" s="256"/>
      <c r="AE724" s="574"/>
      <c r="AF724" s="574"/>
      <c r="AG724" s="70"/>
      <c r="AH724" s="70"/>
      <c r="AI724" s="70"/>
      <c r="AJ724" s="70"/>
      <c r="AK724" s="70"/>
      <c r="AL724" s="70"/>
      <c r="AM724" s="70"/>
      <c r="AN724" s="70"/>
    </row>
    <row r="725" spans="1:40" ht="17.25" customHeight="1" thickBot="1" thickTop="1">
      <c r="A725" s="597"/>
      <c r="B725" s="578"/>
      <c r="C725" s="676"/>
      <c r="D725" s="254"/>
      <c r="E725" s="255"/>
      <c r="F725" s="245">
        <v>2</v>
      </c>
      <c r="G725" s="13"/>
      <c r="H725" s="245">
        <v>3</v>
      </c>
      <c r="I725" s="13"/>
      <c r="J725" s="13"/>
      <c r="K725" s="574"/>
      <c r="L725" s="574"/>
      <c r="Q725" s="489"/>
      <c r="R725" s="767"/>
      <c r="S725" s="580"/>
      <c r="T725" s="580"/>
      <c r="U725" s="580"/>
      <c r="V725" s="580"/>
      <c r="W725" s="578"/>
      <c r="X725" s="578"/>
      <c r="Y725" s="578"/>
      <c r="Z725" s="1"/>
      <c r="AA725" s="1"/>
      <c r="AB725" s="1"/>
      <c r="AC725" s="13"/>
      <c r="AD725" s="217"/>
      <c r="AE725" s="67"/>
      <c r="AF725" s="67"/>
      <c r="AG725" s="70"/>
      <c r="AH725" s="70"/>
      <c r="AI725" s="70"/>
      <c r="AJ725" s="70"/>
      <c r="AK725" s="70"/>
      <c r="AL725" s="70"/>
      <c r="AM725" s="70"/>
      <c r="AN725" s="70"/>
    </row>
    <row r="726" spans="1:40" ht="17.25" customHeight="1" thickBot="1" thickTop="1">
      <c r="A726" s="597">
        <v>10</v>
      </c>
      <c r="B726" s="577" t="s">
        <v>1208</v>
      </c>
      <c r="C726" s="577" t="s">
        <v>1189</v>
      </c>
      <c r="D726" s="512"/>
      <c r="E726" s="513"/>
      <c r="F726" s="514">
        <v>6</v>
      </c>
      <c r="G726" s="511"/>
      <c r="Q726" s="130"/>
      <c r="R726" s="130"/>
      <c r="S726" s="130"/>
      <c r="T726" s="130"/>
      <c r="U726" s="130"/>
      <c r="AE726" s="67"/>
      <c r="AF726" s="67"/>
      <c r="AG726" s="70"/>
      <c r="AH726" s="70"/>
      <c r="AI726" s="70"/>
      <c r="AJ726" s="70"/>
      <c r="AK726" s="70"/>
      <c r="AL726" s="70"/>
      <c r="AM726" s="70"/>
      <c r="AN726" s="70"/>
    </row>
    <row r="727" spans="1:40" ht="17.25" customHeight="1" thickTop="1">
      <c r="A727" s="597"/>
      <c r="B727" s="578"/>
      <c r="C727" s="578"/>
      <c r="AE727" s="67"/>
      <c r="AF727" s="67"/>
      <c r="AG727" s="70"/>
      <c r="AH727" s="70"/>
      <c r="AI727" s="70"/>
      <c r="AJ727" s="70"/>
      <c r="AK727" s="70"/>
      <c r="AL727" s="70"/>
      <c r="AM727" s="70"/>
      <c r="AN727" s="70"/>
    </row>
    <row r="728" ht="17.25" customHeight="1"/>
    <row r="729" ht="17.25" customHeight="1"/>
    <row r="730" ht="17.25" customHeight="1"/>
    <row r="731" spans="1:38" s="196" customFormat="1" ht="20.25" customHeight="1">
      <c r="A731" s="257"/>
      <c r="B731" s="155"/>
      <c r="C731" s="156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53"/>
      <c r="U731" s="153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</row>
    <row r="732" spans="1:38" s="196" customFormat="1" ht="20.25" customHeight="1">
      <c r="A732" s="257"/>
      <c r="B732" s="155"/>
      <c r="C732" s="156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53"/>
      <c r="U732" s="153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</row>
    <row r="733" spans="1:38" s="196" customFormat="1" ht="20.25" customHeight="1">
      <c r="A733" s="257"/>
      <c r="B733" s="155"/>
      <c r="C733" s="156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53"/>
      <c r="U733" s="153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</row>
    <row r="734" spans="1:38" s="196" customFormat="1" ht="20.25" customHeight="1">
      <c r="A734" s="257"/>
      <c r="B734" s="155"/>
      <c r="C734" s="156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53"/>
      <c r="U734" s="153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</row>
    <row r="735" spans="1:38" s="196" customFormat="1" ht="20.25" customHeight="1">
      <c r="A735" s="257"/>
      <c r="B735" s="155"/>
      <c r="C735" s="156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53"/>
      <c r="U735" s="153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</row>
    <row r="736" spans="1:38" s="196" customFormat="1" ht="20.25" customHeight="1">
      <c r="A736" s="257"/>
      <c r="B736" s="155"/>
      <c r="C736" s="156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53"/>
      <c r="U736" s="153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</row>
    <row r="737" spans="1:38" s="196" customFormat="1" ht="20.25" customHeight="1">
      <c r="A737" s="257"/>
      <c r="B737" s="155"/>
      <c r="C737" s="156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53"/>
      <c r="U737" s="153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</row>
    <row r="738" spans="1:38" s="196" customFormat="1" ht="20.25" customHeight="1">
      <c r="A738" s="257"/>
      <c r="B738" s="155"/>
      <c r="C738" s="156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53"/>
      <c r="U738" s="153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</row>
    <row r="739" spans="1:40" s="71" customFormat="1" ht="13.5" customHeight="1">
      <c r="A739" s="67" t="s">
        <v>188</v>
      </c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9"/>
      <c r="W739" s="444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70"/>
      <c r="AJ739" s="70"/>
      <c r="AK739" s="70"/>
      <c r="AL739" s="70"/>
      <c r="AM739" s="70"/>
      <c r="AN739" s="70"/>
    </row>
    <row r="740" spans="1:40" s="196" customFormat="1" ht="27" customHeight="1">
      <c r="A740" s="72" t="s">
        <v>238</v>
      </c>
      <c r="B740" s="73"/>
      <c r="C740" s="73"/>
      <c r="D740" s="73"/>
      <c r="E740" s="73"/>
      <c r="F740" s="73"/>
      <c r="G740" s="194"/>
      <c r="H740" s="194"/>
      <c r="I740" s="194"/>
      <c r="J740" s="73"/>
      <c r="K740" s="73"/>
      <c r="L740" s="73"/>
      <c r="M740" s="73"/>
      <c r="N740" s="74">
        <v>2</v>
      </c>
      <c r="O740" s="75"/>
      <c r="P740" s="76"/>
      <c r="Q740" s="76"/>
      <c r="R740" s="76"/>
      <c r="S740" s="76"/>
      <c r="T740" s="195"/>
      <c r="U740" s="195"/>
      <c r="V740" s="77"/>
      <c r="W740" s="445"/>
      <c r="X740" s="77"/>
      <c r="Y740" s="77"/>
      <c r="Z740" s="77"/>
      <c r="AA740" s="77"/>
      <c r="AB740" s="77"/>
      <c r="AC740" s="77"/>
      <c r="AD740" s="78"/>
      <c r="AE740" s="77"/>
      <c r="AF740" s="77"/>
      <c r="AG740" s="77"/>
      <c r="AH740" s="77"/>
      <c r="AI740" s="77"/>
      <c r="AJ740" s="77"/>
      <c r="AK740" s="77"/>
      <c r="AL740" s="77"/>
      <c r="AM740" s="77"/>
      <c r="AN740" s="79"/>
    </row>
    <row r="741" spans="1:38" s="196" customFormat="1" ht="13.5" customHeight="1">
      <c r="A741" s="66"/>
      <c r="B741" s="80"/>
      <c r="C741" s="80"/>
      <c r="D741" s="187"/>
      <c r="E741" s="187"/>
      <c r="F741" s="187"/>
      <c r="G741" s="187"/>
      <c r="H741" s="187"/>
      <c r="I741" s="187"/>
      <c r="J741" s="187"/>
      <c r="K741" s="187"/>
      <c r="L741" s="187"/>
      <c r="M741" s="187"/>
      <c r="N741" s="187"/>
      <c r="O741" s="187"/>
      <c r="P741" s="187"/>
      <c r="Q741" s="187"/>
      <c r="R741" s="187"/>
      <c r="S741" s="187"/>
      <c r="T741" s="188"/>
      <c r="U741" s="188"/>
      <c r="V741" s="186"/>
      <c r="W741" s="463"/>
      <c r="X741" s="186"/>
      <c r="Y741" s="186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</row>
    <row r="742" spans="1:37" s="193" customFormat="1" ht="18" customHeight="1">
      <c r="A742" s="81"/>
      <c r="B742" s="642" t="s">
        <v>174</v>
      </c>
      <c r="C742" s="643"/>
      <c r="D742" s="615" t="s">
        <v>750</v>
      </c>
      <c r="E742" s="616"/>
      <c r="F742" s="616" t="s">
        <v>368</v>
      </c>
      <c r="G742" s="616"/>
      <c r="H742" s="617" t="s">
        <v>816</v>
      </c>
      <c r="I742" s="616"/>
      <c r="J742" s="616" t="s">
        <v>766</v>
      </c>
      <c r="K742" s="618"/>
      <c r="L742" s="616" t="s">
        <v>751</v>
      </c>
      <c r="M742" s="616"/>
      <c r="N742" s="616" t="s">
        <v>767</v>
      </c>
      <c r="O742" s="616"/>
      <c r="P742" s="628" t="s">
        <v>158</v>
      </c>
      <c r="Q742" s="628"/>
      <c r="R742" s="617" t="s">
        <v>159</v>
      </c>
      <c r="S742" s="618"/>
      <c r="T742" s="628" t="s">
        <v>160</v>
      </c>
      <c r="U742" s="628"/>
      <c r="W742" s="463"/>
      <c r="X742" s="188"/>
      <c r="Y742" s="188"/>
      <c r="AA742" s="188"/>
      <c r="AB742" s="188"/>
      <c r="AC742" s="67"/>
      <c r="AD742" s="137"/>
      <c r="AE742" s="70"/>
      <c r="AF742" s="70"/>
      <c r="AG742" s="70"/>
      <c r="AH742" s="70"/>
      <c r="AI742" s="70"/>
      <c r="AJ742" s="70"/>
      <c r="AK742" s="70"/>
    </row>
    <row r="743" spans="1:36" s="196" customFormat="1" ht="18" customHeight="1">
      <c r="A743" s="626">
        <v>1</v>
      </c>
      <c r="B743" s="198" t="s">
        <v>1166</v>
      </c>
      <c r="C743" s="199" t="s">
        <v>373</v>
      </c>
      <c r="D743" s="613"/>
      <c r="E743" s="600"/>
      <c r="F743" s="600"/>
      <c r="G743" s="601"/>
      <c r="H743" s="552" t="str">
        <f>IF(I743="","",IF(I743&gt;J743,"○","●"))</f>
        <v>○</v>
      </c>
      <c r="I743" s="544">
        <v>6</v>
      </c>
      <c r="J743" s="544">
        <v>3</v>
      </c>
      <c r="K743" s="546"/>
      <c r="L743" s="552" t="str">
        <f>IF(M743="","",IF(M743&gt;N743,"○","●"))</f>
        <v>○</v>
      </c>
      <c r="M743" s="544">
        <v>6</v>
      </c>
      <c r="N743" s="544">
        <v>4</v>
      </c>
      <c r="O743" s="546"/>
      <c r="P743" s="552">
        <f>IF(H743="","",COUNTIF(D743:O744,"○"))</f>
        <v>2</v>
      </c>
      <c r="Q743" s="546">
        <f>IF(H743="","",COUNTIF(D743:O744,"●"))</f>
        <v>0</v>
      </c>
      <c r="R743" s="540">
        <f>IF(I743="","",(I743+M743)/(I743+J743+M743+N743)+P743)</f>
        <v>2.6315789473684212</v>
      </c>
      <c r="S743" s="636"/>
      <c r="T743" s="629">
        <f>IF(R743="","",RANK(R743,R743:S748))</f>
        <v>1</v>
      </c>
      <c r="U743" s="630"/>
      <c r="V743" s="193"/>
      <c r="W743" s="463" t="s">
        <v>752</v>
      </c>
      <c r="AA743" s="186"/>
      <c r="AB743" s="188"/>
      <c r="AC743" s="193"/>
      <c r="AD743" s="188"/>
      <c r="AE743" s="258"/>
      <c r="AF743" s="186"/>
      <c r="AG743" s="186"/>
      <c r="AH743" s="186"/>
      <c r="AI743" s="186"/>
      <c r="AJ743" s="186"/>
    </row>
    <row r="744" spans="1:40" s="196" customFormat="1" ht="18" customHeight="1" thickBot="1">
      <c r="A744" s="627"/>
      <c r="B744" s="201" t="s">
        <v>1180</v>
      </c>
      <c r="C744" s="202" t="s">
        <v>373</v>
      </c>
      <c r="D744" s="614"/>
      <c r="E744" s="603"/>
      <c r="F744" s="603"/>
      <c r="G744" s="604"/>
      <c r="H744" s="553"/>
      <c r="I744" s="598"/>
      <c r="J744" s="598"/>
      <c r="K744" s="549"/>
      <c r="L744" s="553"/>
      <c r="M744" s="598"/>
      <c r="N744" s="598"/>
      <c r="O744" s="549"/>
      <c r="P744" s="553"/>
      <c r="Q744" s="549"/>
      <c r="R744" s="550"/>
      <c r="S744" s="637"/>
      <c r="T744" s="631"/>
      <c r="U744" s="632"/>
      <c r="V744" s="193"/>
      <c r="W744" s="498" t="s">
        <v>1167</v>
      </c>
      <c r="AA744" s="186"/>
      <c r="AB744" s="188"/>
      <c r="AC744" s="193"/>
      <c r="AD744" s="188"/>
      <c r="AE744" s="258"/>
      <c r="AF744" s="186"/>
      <c r="AG744" s="186"/>
      <c r="AH744" s="186"/>
      <c r="AI744" s="186"/>
      <c r="AJ744" s="70"/>
      <c r="AK744" s="70"/>
      <c r="AL744" s="186"/>
      <c r="AM744" s="186"/>
      <c r="AN744" s="186"/>
    </row>
    <row r="745" spans="1:40" s="196" customFormat="1" ht="18" customHeight="1" thickTop="1">
      <c r="A745" s="623">
        <v>2</v>
      </c>
      <c r="B745" s="198" t="s">
        <v>817</v>
      </c>
      <c r="C745" s="199" t="s">
        <v>818</v>
      </c>
      <c r="D745" s="605" t="str">
        <f>IF(H743="","",IF(H743="○","●","○"))</f>
        <v>●</v>
      </c>
      <c r="E745" s="544">
        <f>IF(J743="","",J743)</f>
        <v>3</v>
      </c>
      <c r="F745" s="544">
        <f>IF(I743="","",I743)</f>
        <v>6</v>
      </c>
      <c r="G745" s="546">
        <f>IF(K743="","",K743)</f>
      </c>
      <c r="H745" s="599"/>
      <c r="I745" s="600"/>
      <c r="J745" s="600"/>
      <c r="K745" s="601"/>
      <c r="L745" s="552" t="str">
        <f>IF(M745="","",IF(M745&gt;N745,"○","●"))</f>
        <v>●</v>
      </c>
      <c r="M745" s="544">
        <v>3</v>
      </c>
      <c r="N745" s="544">
        <v>6</v>
      </c>
      <c r="O745" s="546"/>
      <c r="P745" s="552">
        <f>IF(D745="","",COUNTIF(D745:O746,"○"))</f>
        <v>0</v>
      </c>
      <c r="Q745" s="546">
        <f>IF(D745="","",COUNTIF(D745:O746,"●"))</f>
        <v>2</v>
      </c>
      <c r="R745" s="540">
        <f>IF(E745="","",(E745+M745)/(E745+F745+M745+N745)+P745)</f>
        <v>0.3333333333333333</v>
      </c>
      <c r="S745" s="636"/>
      <c r="T745" s="629">
        <f>IF(R745="","",RANK(R745,R743:S748))</f>
        <v>3</v>
      </c>
      <c r="U745" s="630"/>
      <c r="V745" s="378"/>
      <c r="W745" s="468"/>
      <c r="X745" s="421"/>
      <c r="Y745" s="421"/>
      <c r="Z745" s="421"/>
      <c r="AA745" s="379"/>
      <c r="AB745" s="188"/>
      <c r="AC745" s="193"/>
      <c r="AD745" s="188"/>
      <c r="AE745" s="186"/>
      <c r="AF745" s="186"/>
      <c r="AG745" s="186"/>
      <c r="AH745" s="186"/>
      <c r="AI745" s="186"/>
      <c r="AJ745" s="95"/>
      <c r="AK745" s="95"/>
      <c r="AL745" s="186"/>
      <c r="AM745" s="186"/>
      <c r="AN745" s="186"/>
    </row>
    <row r="746" spans="1:40" s="196" customFormat="1" ht="18" customHeight="1">
      <c r="A746" s="625"/>
      <c r="B746" s="201" t="s">
        <v>768</v>
      </c>
      <c r="C746" s="202" t="s">
        <v>344</v>
      </c>
      <c r="D746" s="606"/>
      <c r="E746" s="612"/>
      <c r="F746" s="612"/>
      <c r="G746" s="549"/>
      <c r="H746" s="602"/>
      <c r="I746" s="603"/>
      <c r="J746" s="603"/>
      <c r="K746" s="604"/>
      <c r="L746" s="553"/>
      <c r="M746" s="598"/>
      <c r="N746" s="598"/>
      <c r="O746" s="549"/>
      <c r="P746" s="553"/>
      <c r="Q746" s="549"/>
      <c r="R746" s="550"/>
      <c r="S746" s="637"/>
      <c r="T746" s="631"/>
      <c r="U746" s="632"/>
      <c r="V746" s="220"/>
      <c r="W746" s="463"/>
      <c r="X746" s="186"/>
      <c r="Y746" s="186"/>
      <c r="Z746" s="186"/>
      <c r="AA746" s="370"/>
      <c r="AB746" s="188"/>
      <c r="AC746" s="193"/>
      <c r="AD746" s="186"/>
      <c r="AE746" s="186"/>
      <c r="AF746" s="186"/>
      <c r="AG746" s="186"/>
      <c r="AH746" s="186"/>
      <c r="AI746" s="186"/>
      <c r="AJ746" s="186"/>
      <c r="AK746" s="186"/>
      <c r="AL746" s="186"/>
      <c r="AM746" s="186"/>
      <c r="AN746" s="186"/>
    </row>
    <row r="747" spans="1:36" s="196" customFormat="1" ht="18" customHeight="1" thickBot="1">
      <c r="A747" s="623">
        <v>3</v>
      </c>
      <c r="B747" s="198" t="s">
        <v>754</v>
      </c>
      <c r="C747" s="199" t="s">
        <v>755</v>
      </c>
      <c r="D747" s="605" t="str">
        <f>IF(L743="","",IF(L743="○","●","○"))</f>
        <v>●</v>
      </c>
      <c r="E747" s="544">
        <f>IF(N743="","",N743)</f>
        <v>4</v>
      </c>
      <c r="F747" s="544">
        <f>IF(M743="","",M743)</f>
        <v>6</v>
      </c>
      <c r="G747" s="546">
        <f>IF(O743="","",O743)</f>
      </c>
      <c r="H747" s="552" t="str">
        <f>IF(L745="","",IF(L745="○","●","○"))</f>
        <v>○</v>
      </c>
      <c r="I747" s="544">
        <f>IF(N745="","",N745)</f>
        <v>6</v>
      </c>
      <c r="J747" s="544">
        <f>IF(M745="","",M745)</f>
        <v>3</v>
      </c>
      <c r="K747" s="546">
        <f>IF(O745="","",O745)</f>
      </c>
      <c r="L747" s="599"/>
      <c r="M747" s="600"/>
      <c r="N747" s="600"/>
      <c r="O747" s="601"/>
      <c r="P747" s="552">
        <f>IF(D747="","",COUNTIF(D747:O748,"○"))</f>
        <v>1</v>
      </c>
      <c r="Q747" s="546">
        <f>IF(D747="","",COUNTIF(D747:O748,"●"))</f>
        <v>1</v>
      </c>
      <c r="R747" s="540">
        <f>IF(E747="","",(E747+I747)/(E747+F747+I747+J747)+P747)</f>
        <v>1.526315789473684</v>
      </c>
      <c r="S747" s="636"/>
      <c r="T747" s="629">
        <f>IF(R747="","",RANK(R747,R743:S748))</f>
        <v>2</v>
      </c>
      <c r="U747" s="630"/>
      <c r="V747" s="220"/>
      <c r="W747" s="463"/>
      <c r="X747" s="186"/>
      <c r="Y747" s="186"/>
      <c r="Z747" s="186"/>
      <c r="AA747" s="370"/>
      <c r="AB747" s="188">
        <v>6</v>
      </c>
      <c r="AC747" s="188"/>
      <c r="AD747" s="186"/>
      <c r="AE747" s="186"/>
      <c r="AF747" s="186"/>
      <c r="AG747" s="186"/>
      <c r="AH747" s="186"/>
      <c r="AI747" s="186"/>
      <c r="AJ747" s="186"/>
    </row>
    <row r="748" spans="1:36" s="196" customFormat="1" ht="18" customHeight="1" thickBot="1" thickTop="1">
      <c r="A748" s="624"/>
      <c r="B748" s="143" t="s">
        <v>777</v>
      </c>
      <c r="C748" s="144" t="s">
        <v>778</v>
      </c>
      <c r="D748" s="611"/>
      <c r="E748" s="545"/>
      <c r="F748" s="545"/>
      <c r="G748" s="547"/>
      <c r="H748" s="548"/>
      <c r="I748" s="545"/>
      <c r="J748" s="545"/>
      <c r="K748" s="547"/>
      <c r="L748" s="619"/>
      <c r="M748" s="620"/>
      <c r="N748" s="620"/>
      <c r="O748" s="621"/>
      <c r="P748" s="548"/>
      <c r="Q748" s="547"/>
      <c r="R748" s="542"/>
      <c r="S748" s="638"/>
      <c r="T748" s="634"/>
      <c r="U748" s="635"/>
      <c r="V748" s="220"/>
      <c r="W748" s="463"/>
      <c r="X748" s="186"/>
      <c r="Y748" s="186"/>
      <c r="Z748" s="186"/>
      <c r="AA748" s="188"/>
      <c r="AB748" s="492">
        <v>3</v>
      </c>
      <c r="AC748" s="376"/>
      <c r="AD748" s="379"/>
      <c r="AE748" s="186"/>
      <c r="AF748" s="186"/>
      <c r="AG748" s="186"/>
      <c r="AH748" s="186"/>
      <c r="AI748" s="186"/>
      <c r="AJ748" s="186"/>
    </row>
    <row r="749" spans="1:36" s="193" customFormat="1" ht="18" customHeight="1" thickTop="1">
      <c r="A749" s="121"/>
      <c r="B749" s="538" t="s">
        <v>195</v>
      </c>
      <c r="C749" s="539"/>
      <c r="D749" s="615" t="s">
        <v>346</v>
      </c>
      <c r="E749" s="616"/>
      <c r="F749" s="616" t="s">
        <v>733</v>
      </c>
      <c r="G749" s="616"/>
      <c r="H749" s="617" t="s">
        <v>405</v>
      </c>
      <c r="I749" s="616"/>
      <c r="J749" s="616" t="s">
        <v>315</v>
      </c>
      <c r="K749" s="618"/>
      <c r="L749" s="616" t="s">
        <v>819</v>
      </c>
      <c r="M749" s="616"/>
      <c r="N749" s="616" t="s">
        <v>669</v>
      </c>
      <c r="O749" s="616"/>
      <c r="P749" s="628" t="s">
        <v>158</v>
      </c>
      <c r="Q749" s="628"/>
      <c r="R749" s="617" t="s">
        <v>159</v>
      </c>
      <c r="S749" s="618"/>
      <c r="T749" s="628" t="s">
        <v>160</v>
      </c>
      <c r="U749" s="628"/>
      <c r="V749" s="220"/>
      <c r="W749" s="463"/>
      <c r="X749" s="188"/>
      <c r="Y749" s="188"/>
      <c r="Z749" s="188"/>
      <c r="AA749" s="188"/>
      <c r="AB749" s="220"/>
      <c r="AC749" s="188"/>
      <c r="AD749" s="370"/>
      <c r="AE749" s="188"/>
      <c r="AF749" s="188"/>
      <c r="AG749" s="188"/>
      <c r="AH749" s="188"/>
      <c r="AI749" s="188"/>
      <c r="AJ749" s="188"/>
    </row>
    <row r="750" spans="1:36" s="196" customFormat="1" ht="18" customHeight="1">
      <c r="A750" s="626">
        <v>4</v>
      </c>
      <c r="B750" s="198" t="s">
        <v>761</v>
      </c>
      <c r="C750" s="199" t="s">
        <v>393</v>
      </c>
      <c r="D750" s="613"/>
      <c r="E750" s="600"/>
      <c r="F750" s="600"/>
      <c r="G750" s="601"/>
      <c r="H750" s="552" t="str">
        <f>IF(I750="","",IF(I750&gt;J750,"○","●"))</f>
        <v>●</v>
      </c>
      <c r="I750" s="544">
        <v>1</v>
      </c>
      <c r="J750" s="544">
        <v>6</v>
      </c>
      <c r="K750" s="546"/>
      <c r="L750" s="552" t="str">
        <f>IF(M750="","",IF(M750&gt;N750,"○","●"))</f>
        <v>●</v>
      </c>
      <c r="M750" s="544">
        <v>4</v>
      </c>
      <c r="N750" s="544">
        <v>6</v>
      </c>
      <c r="O750" s="546"/>
      <c r="P750" s="552">
        <f>IF(H750="","",COUNTIF(D750:O751,"○"))</f>
        <v>0</v>
      </c>
      <c r="Q750" s="546">
        <f>IF(H750="","",COUNTIF(D750:O751,"●"))</f>
        <v>2</v>
      </c>
      <c r="R750" s="540">
        <f>IF(I750="","",(I750+M750)/(I750+J750+M750+N750)+P750)</f>
        <v>0.29411764705882354</v>
      </c>
      <c r="S750" s="636"/>
      <c r="T750" s="629">
        <f>IF(R750="","",RANK(R750,R750:S755))</f>
        <v>3</v>
      </c>
      <c r="U750" s="630"/>
      <c r="V750" s="220"/>
      <c r="W750" s="498" t="s">
        <v>1169</v>
      </c>
      <c r="X750" s="186"/>
      <c r="Y750" s="186"/>
      <c r="Z750" s="186"/>
      <c r="AA750" s="188"/>
      <c r="AB750" s="220"/>
      <c r="AC750" s="188"/>
      <c r="AD750" s="370"/>
      <c r="AE750" s="186"/>
      <c r="AF750" s="186"/>
      <c r="AG750" s="186"/>
      <c r="AH750" s="186"/>
      <c r="AI750" s="186"/>
      <c r="AJ750" s="186"/>
    </row>
    <row r="751" spans="1:36" s="196" customFormat="1" ht="18" customHeight="1">
      <c r="A751" s="627"/>
      <c r="B751" s="201" t="s">
        <v>735</v>
      </c>
      <c r="C751" s="202" t="s">
        <v>393</v>
      </c>
      <c r="D751" s="614"/>
      <c r="E751" s="603"/>
      <c r="F751" s="603"/>
      <c r="G751" s="604"/>
      <c r="H751" s="553"/>
      <c r="I751" s="598"/>
      <c r="J751" s="598"/>
      <c r="K751" s="549"/>
      <c r="L751" s="553"/>
      <c r="M751" s="598"/>
      <c r="N751" s="598"/>
      <c r="O751" s="549"/>
      <c r="P751" s="553"/>
      <c r="Q751" s="549"/>
      <c r="R751" s="550"/>
      <c r="S751" s="637"/>
      <c r="T751" s="631"/>
      <c r="U751" s="632"/>
      <c r="V751" s="209"/>
      <c r="W751" s="499" t="s">
        <v>1171</v>
      </c>
      <c r="X751" s="233"/>
      <c r="Y751" s="233"/>
      <c r="Z751" s="233"/>
      <c r="AA751" s="122"/>
      <c r="AB751" s="220"/>
      <c r="AC751" s="188"/>
      <c r="AD751" s="370"/>
      <c r="AE751" s="186"/>
      <c r="AF751" s="186"/>
      <c r="AG751" s="186"/>
      <c r="AH751" s="186"/>
      <c r="AI751" s="186"/>
      <c r="AJ751" s="186"/>
    </row>
    <row r="752" spans="1:36" s="196" customFormat="1" ht="18" customHeight="1">
      <c r="A752" s="623">
        <v>5</v>
      </c>
      <c r="B752" s="198" t="s">
        <v>1168</v>
      </c>
      <c r="C752" s="199" t="s">
        <v>820</v>
      </c>
      <c r="D752" s="605" t="str">
        <f>IF(H750="","",IF(H750="○","●","○"))</f>
        <v>○</v>
      </c>
      <c r="E752" s="544">
        <f>IF(J750="","",J750)</f>
        <v>6</v>
      </c>
      <c r="F752" s="544">
        <f>IF(I750="","",I750)</f>
        <v>1</v>
      </c>
      <c r="G752" s="546">
        <f>IF(K750="","",K750)</f>
      </c>
      <c r="H752" s="599"/>
      <c r="I752" s="600"/>
      <c r="J752" s="600"/>
      <c r="K752" s="601"/>
      <c r="L752" s="552" t="str">
        <f>IF(M752="","",IF(M752&gt;N752,"○","●"))</f>
        <v>○</v>
      </c>
      <c r="M752" s="544">
        <v>6</v>
      </c>
      <c r="N752" s="544">
        <v>2</v>
      </c>
      <c r="O752" s="546"/>
      <c r="P752" s="552">
        <f>IF(D752="","",COUNTIF(D752:O753,"○"))</f>
        <v>2</v>
      </c>
      <c r="Q752" s="546">
        <f>IF(D752="","",COUNTIF(D752:O753,"●"))</f>
        <v>0</v>
      </c>
      <c r="R752" s="540">
        <f>IF(E752="","",(E752+M752)/(E752+F752+M752+N752)+P752)</f>
        <v>2.8</v>
      </c>
      <c r="S752" s="636"/>
      <c r="T752" s="629">
        <f>IF(R752="","",RANK(R752,R750:S755))</f>
        <v>1</v>
      </c>
      <c r="U752" s="630"/>
      <c r="V752" s="193"/>
      <c r="W752" s="463"/>
      <c r="AA752" s="186"/>
      <c r="AB752" s="188"/>
      <c r="AC752" s="188"/>
      <c r="AD752" s="370"/>
      <c r="AE752" s="186"/>
      <c r="AF752" s="186"/>
      <c r="AG752" s="186"/>
      <c r="AH752" s="186"/>
      <c r="AI752" s="186"/>
      <c r="AJ752" s="186"/>
    </row>
    <row r="753" spans="1:36" s="196" customFormat="1" ht="18" customHeight="1">
      <c r="A753" s="625"/>
      <c r="B753" s="201" t="s">
        <v>1170</v>
      </c>
      <c r="C753" s="202" t="s">
        <v>622</v>
      </c>
      <c r="D753" s="606"/>
      <c r="E753" s="612"/>
      <c r="F753" s="612"/>
      <c r="G753" s="549"/>
      <c r="H753" s="602"/>
      <c r="I753" s="603"/>
      <c r="J753" s="603"/>
      <c r="K753" s="604"/>
      <c r="L753" s="553"/>
      <c r="M753" s="598"/>
      <c r="N753" s="598"/>
      <c r="O753" s="549"/>
      <c r="P753" s="553"/>
      <c r="Q753" s="549"/>
      <c r="R753" s="550"/>
      <c r="S753" s="637"/>
      <c r="T753" s="631"/>
      <c r="U753" s="632"/>
      <c r="V753" s="193"/>
      <c r="W753" s="463"/>
      <c r="AA753" s="186"/>
      <c r="AB753" s="188"/>
      <c r="AC753" s="188"/>
      <c r="AD753" s="370"/>
      <c r="AE753" s="186"/>
      <c r="AF753" s="186"/>
      <c r="AG753" s="186"/>
      <c r="AH753" s="186"/>
      <c r="AI753" s="186"/>
      <c r="AJ753" s="186"/>
    </row>
    <row r="754" spans="1:37" s="196" customFormat="1" ht="18" customHeight="1" thickBot="1">
      <c r="A754" s="623">
        <v>6</v>
      </c>
      <c r="B754" s="198" t="s">
        <v>821</v>
      </c>
      <c r="C754" s="199" t="s">
        <v>273</v>
      </c>
      <c r="D754" s="605" t="str">
        <f>IF(L750="","",IF(L750="○","●","○"))</f>
        <v>○</v>
      </c>
      <c r="E754" s="544">
        <f>IF(N750="","",N750)</f>
        <v>6</v>
      </c>
      <c r="F754" s="544">
        <f>IF(M750="","",M750)</f>
        <v>4</v>
      </c>
      <c r="G754" s="546">
        <f>IF(O750="","",O750)</f>
      </c>
      <c r="H754" s="552" t="str">
        <f>IF(L752="","",IF(L752="○","●","○"))</f>
        <v>●</v>
      </c>
      <c r="I754" s="544">
        <f>IF(N752="","",N752)</f>
        <v>2</v>
      </c>
      <c r="J754" s="544">
        <f>IF(M752="","",M752)</f>
        <v>6</v>
      </c>
      <c r="K754" s="546">
        <f>IF(O752="","",O752)</f>
      </c>
      <c r="L754" s="599"/>
      <c r="M754" s="600"/>
      <c r="N754" s="600"/>
      <c r="O754" s="601"/>
      <c r="P754" s="552">
        <f>IF(D754="","",COUNTIF(D754:O755,"○"))</f>
        <v>1</v>
      </c>
      <c r="Q754" s="546">
        <f>IF(D754="","",COUNTIF(D754:O755,"●"))</f>
        <v>1</v>
      </c>
      <c r="R754" s="540">
        <f>IF(E754="","",(E754+I754)/(E754+F754+I754+J754)+P754)</f>
        <v>1.4444444444444444</v>
      </c>
      <c r="S754" s="636"/>
      <c r="T754" s="629">
        <f>IF(R754="","",RANK(R754,R750:S755))</f>
        <v>2</v>
      </c>
      <c r="U754" s="630"/>
      <c r="V754" s="193"/>
      <c r="W754" s="463"/>
      <c r="AA754" s="188"/>
      <c r="AB754" s="188"/>
      <c r="AC754" s="188"/>
      <c r="AD754" s="370"/>
      <c r="AE754" s="423">
        <v>6</v>
      </c>
      <c r="AF754" s="373"/>
      <c r="AG754" s="373"/>
      <c r="AH754" s="778" t="s">
        <v>1166</v>
      </c>
      <c r="AI754" s="776"/>
      <c r="AJ754" s="776"/>
      <c r="AK754" s="776"/>
    </row>
    <row r="755" spans="1:37" s="196" customFormat="1" ht="18" customHeight="1" thickBot="1" thickTop="1">
      <c r="A755" s="624"/>
      <c r="B755" s="143" t="s">
        <v>822</v>
      </c>
      <c r="C755" s="144" t="s">
        <v>273</v>
      </c>
      <c r="D755" s="611"/>
      <c r="E755" s="545"/>
      <c r="F755" s="545"/>
      <c r="G755" s="547"/>
      <c r="H755" s="548"/>
      <c r="I755" s="545"/>
      <c r="J755" s="545"/>
      <c r="K755" s="547"/>
      <c r="L755" s="619"/>
      <c r="M755" s="620"/>
      <c r="N755" s="620"/>
      <c r="O755" s="621"/>
      <c r="P755" s="548"/>
      <c r="Q755" s="547"/>
      <c r="R755" s="542"/>
      <c r="S755" s="638"/>
      <c r="T755" s="634"/>
      <c r="U755" s="635"/>
      <c r="V755" s="193"/>
      <c r="W755" s="463"/>
      <c r="AA755" s="188"/>
      <c r="AB755" s="188"/>
      <c r="AC755" s="188"/>
      <c r="AD755" s="206"/>
      <c r="AE755" s="186">
        <v>2</v>
      </c>
      <c r="AF755" s="186"/>
      <c r="AG755" s="186"/>
      <c r="AH755" s="778" t="s">
        <v>1167</v>
      </c>
      <c r="AI755" s="776"/>
      <c r="AJ755" s="776"/>
      <c r="AK755" s="776"/>
    </row>
    <row r="756" spans="1:36" s="193" customFormat="1" ht="18" customHeight="1" thickTop="1">
      <c r="A756" s="121"/>
      <c r="B756" s="538" t="s">
        <v>196</v>
      </c>
      <c r="C756" s="539"/>
      <c r="D756" s="615" t="s">
        <v>721</v>
      </c>
      <c r="E756" s="616"/>
      <c r="F756" s="616" t="s">
        <v>759</v>
      </c>
      <c r="G756" s="616"/>
      <c r="H756" s="617" t="s">
        <v>744</v>
      </c>
      <c r="I756" s="616"/>
      <c r="J756" s="616" t="s">
        <v>726</v>
      </c>
      <c r="K756" s="618"/>
      <c r="L756" s="616" t="s">
        <v>727</v>
      </c>
      <c r="M756" s="616"/>
      <c r="N756" s="616" t="s">
        <v>776</v>
      </c>
      <c r="O756" s="616"/>
      <c r="P756" s="628" t="s">
        <v>158</v>
      </c>
      <c r="Q756" s="628"/>
      <c r="R756" s="617" t="s">
        <v>159</v>
      </c>
      <c r="S756" s="618"/>
      <c r="T756" s="628" t="s">
        <v>160</v>
      </c>
      <c r="U756" s="628"/>
      <c r="W756" s="463"/>
      <c r="AA756" s="188"/>
      <c r="AB756" s="188"/>
      <c r="AC756" s="188"/>
      <c r="AD756" s="206"/>
      <c r="AE756" s="188"/>
      <c r="AF756" s="188"/>
      <c r="AG756" s="188"/>
      <c r="AH756" s="188"/>
      <c r="AI756" s="188"/>
      <c r="AJ756" s="67"/>
    </row>
    <row r="757" spans="1:36" s="196" customFormat="1" ht="18" customHeight="1">
      <c r="A757" s="607">
        <v>7</v>
      </c>
      <c r="B757" s="198" t="s">
        <v>1172</v>
      </c>
      <c r="C757" s="199" t="s">
        <v>723</v>
      </c>
      <c r="D757" s="613"/>
      <c r="E757" s="600"/>
      <c r="F757" s="600"/>
      <c r="G757" s="601"/>
      <c r="H757" s="552" t="str">
        <f>IF(I757="","",IF(I757&gt;J757,"○","●"))</f>
        <v>○</v>
      </c>
      <c r="I757" s="544">
        <v>6</v>
      </c>
      <c r="J757" s="544">
        <v>2</v>
      </c>
      <c r="K757" s="546"/>
      <c r="L757" s="552" t="str">
        <f>IF(M757="","",IF(M757&gt;N757,"○","●"))</f>
        <v>○</v>
      </c>
      <c r="M757" s="544">
        <v>6</v>
      </c>
      <c r="N757" s="544">
        <v>0</v>
      </c>
      <c r="O757" s="546"/>
      <c r="P757" s="552">
        <f>IF(H757="","",COUNTIF(D757:O758,"○"))</f>
        <v>2</v>
      </c>
      <c r="Q757" s="546">
        <f>IF(H757="","",COUNTIF(D757:O758,"●"))</f>
        <v>0</v>
      </c>
      <c r="R757" s="540">
        <f>IF(I757="","",(I757+M757)/(I757+J757+M757+N757)+P757)</f>
        <v>2.857142857142857</v>
      </c>
      <c r="S757" s="636"/>
      <c r="T757" s="629">
        <f>IF(R757="","",RANK(R757,R757:S762))</f>
        <v>1</v>
      </c>
      <c r="U757" s="630"/>
      <c r="V757" s="193"/>
      <c r="W757" s="498" t="s">
        <v>1173</v>
      </c>
      <c r="AA757" s="186"/>
      <c r="AB757" s="188"/>
      <c r="AC757" s="188"/>
      <c r="AD757" s="206"/>
      <c r="AE757" s="186"/>
      <c r="AF757" s="186"/>
      <c r="AG757" s="186"/>
      <c r="AH757" s="186"/>
      <c r="AI757" s="186"/>
      <c r="AJ757" s="186"/>
    </row>
    <row r="758" spans="1:36" s="196" customFormat="1" ht="18" customHeight="1">
      <c r="A758" s="608"/>
      <c r="B758" s="201" t="s">
        <v>1174</v>
      </c>
      <c r="C758" s="202" t="s">
        <v>713</v>
      </c>
      <c r="D758" s="614"/>
      <c r="E758" s="603"/>
      <c r="F758" s="603"/>
      <c r="G758" s="604"/>
      <c r="H758" s="553"/>
      <c r="I758" s="598"/>
      <c r="J758" s="598"/>
      <c r="K758" s="549"/>
      <c r="L758" s="553"/>
      <c r="M758" s="598"/>
      <c r="N758" s="598"/>
      <c r="O758" s="549"/>
      <c r="P758" s="553"/>
      <c r="Q758" s="549"/>
      <c r="R758" s="550"/>
      <c r="S758" s="637"/>
      <c r="T758" s="631"/>
      <c r="U758" s="632"/>
      <c r="V758" s="193"/>
      <c r="W758" s="498" t="s">
        <v>1175</v>
      </c>
      <c r="X758" s="233"/>
      <c r="Y758" s="233"/>
      <c r="Z758" s="233"/>
      <c r="AA758" s="186"/>
      <c r="AB758" s="188"/>
      <c r="AC758" s="188"/>
      <c r="AD758" s="206"/>
      <c r="AE758" s="186"/>
      <c r="AF758" s="186"/>
      <c r="AG758" s="186"/>
      <c r="AH758" s="186"/>
      <c r="AI758" s="186"/>
      <c r="AJ758" s="186"/>
    </row>
    <row r="759" spans="1:36" s="196" customFormat="1" ht="18" customHeight="1">
      <c r="A759" s="609">
        <v>8</v>
      </c>
      <c r="B759" s="198" t="s">
        <v>748</v>
      </c>
      <c r="C759" s="199" t="s">
        <v>823</v>
      </c>
      <c r="D759" s="605" t="str">
        <f>IF(H757="","",IF(H757="○","●","○"))</f>
        <v>●</v>
      </c>
      <c r="E759" s="544">
        <f>IF(J757="","",J757)</f>
        <v>2</v>
      </c>
      <c r="F759" s="544">
        <f>IF(I757="","",I757)</f>
        <v>6</v>
      </c>
      <c r="G759" s="546">
        <f>IF(K757="","",K757)</f>
      </c>
      <c r="H759" s="599"/>
      <c r="I759" s="600"/>
      <c r="J759" s="600"/>
      <c r="K759" s="601"/>
      <c r="L759" s="552" t="str">
        <f>IF(M759="","",IF(M759&gt;N759,"○","●"))</f>
        <v>○</v>
      </c>
      <c r="M759" s="544">
        <v>6</v>
      </c>
      <c r="N759" s="544">
        <v>0</v>
      </c>
      <c r="O759" s="546"/>
      <c r="P759" s="552">
        <f>IF(D759="","",COUNTIF(D759:O760,"○"))</f>
        <v>1</v>
      </c>
      <c r="Q759" s="546">
        <f>IF(D759="","",COUNTIF(D759:O760,"●"))</f>
        <v>1</v>
      </c>
      <c r="R759" s="540">
        <f>IF(E759="","",(E759+M759)/(E759+F759+M759+N759)+P759)</f>
        <v>1.5714285714285714</v>
      </c>
      <c r="S759" s="636"/>
      <c r="T759" s="629">
        <f>IF(R759="","",RANK(R759,R757:S762))</f>
        <v>2</v>
      </c>
      <c r="U759" s="630"/>
      <c r="V759" s="134"/>
      <c r="W759" s="469"/>
      <c r="AA759" s="135"/>
      <c r="AB759" s="188"/>
      <c r="AC759" s="188"/>
      <c r="AD759" s="206"/>
      <c r="AE759" s="186"/>
      <c r="AF759" s="186"/>
      <c r="AG759" s="186"/>
      <c r="AH759" s="186"/>
      <c r="AI759" s="186"/>
      <c r="AJ759" s="186"/>
    </row>
    <row r="760" spans="1:36" s="196" customFormat="1" ht="18" customHeight="1">
      <c r="A760" s="622"/>
      <c r="B760" s="201" t="s">
        <v>753</v>
      </c>
      <c r="C760" s="202" t="s">
        <v>273</v>
      </c>
      <c r="D760" s="606"/>
      <c r="E760" s="612"/>
      <c r="F760" s="612"/>
      <c r="G760" s="549"/>
      <c r="H760" s="602"/>
      <c r="I760" s="603"/>
      <c r="J760" s="603"/>
      <c r="K760" s="604"/>
      <c r="L760" s="553"/>
      <c r="M760" s="598"/>
      <c r="N760" s="598"/>
      <c r="O760" s="549"/>
      <c r="P760" s="553"/>
      <c r="Q760" s="549"/>
      <c r="R760" s="550"/>
      <c r="S760" s="637"/>
      <c r="T760" s="631"/>
      <c r="U760" s="632"/>
      <c r="V760" s="220"/>
      <c r="W760" s="463"/>
      <c r="AA760" s="206"/>
      <c r="AB760" s="188"/>
      <c r="AC760" s="188"/>
      <c r="AD760" s="206"/>
      <c r="AE760" s="186"/>
      <c r="AF760" s="186"/>
      <c r="AG760" s="186"/>
      <c r="AH760" s="186"/>
      <c r="AI760" s="186"/>
      <c r="AJ760" s="186"/>
    </row>
    <row r="761" spans="1:36" s="196" customFormat="1" ht="18" customHeight="1">
      <c r="A761" s="609">
        <v>9</v>
      </c>
      <c r="B761" s="198" t="s">
        <v>730</v>
      </c>
      <c r="C761" s="199" t="s">
        <v>393</v>
      </c>
      <c r="D761" s="605" t="str">
        <f>IF(L757="","",IF(L757="○","●","○"))</f>
        <v>●</v>
      </c>
      <c r="E761" s="544">
        <f>IF(N757="","",N757)</f>
        <v>0</v>
      </c>
      <c r="F761" s="544">
        <f>IF(M757="","",M757)</f>
        <v>6</v>
      </c>
      <c r="G761" s="546">
        <f>IF(O757="","",O757)</f>
      </c>
      <c r="H761" s="552" t="str">
        <f>IF(L759="","",IF(L759="○","●","○"))</f>
        <v>●</v>
      </c>
      <c r="I761" s="544">
        <f>IF(N759="","",N759)</f>
        <v>0</v>
      </c>
      <c r="J761" s="544">
        <f>IF(M759="","",M759)</f>
        <v>6</v>
      </c>
      <c r="K761" s="546">
        <f>IF(O759="","",O759)</f>
      </c>
      <c r="L761" s="599"/>
      <c r="M761" s="600"/>
      <c r="N761" s="600"/>
      <c r="O761" s="601"/>
      <c r="P761" s="552">
        <f>IF(D761="","",COUNTIF(D761:O762,"○"))</f>
        <v>0</v>
      </c>
      <c r="Q761" s="546">
        <f>IF(D761="","",COUNTIF(D761:O762,"●"))</f>
        <v>2</v>
      </c>
      <c r="R761" s="540">
        <f>IF(E761="","",(E761+I761)/(E761+F761+I761+J761)+P761)</f>
        <v>0</v>
      </c>
      <c r="S761" s="636"/>
      <c r="T761" s="629">
        <f>IF(R761="","",RANK(R761,R757:S762))</f>
        <v>3</v>
      </c>
      <c r="U761" s="630"/>
      <c r="V761" s="220"/>
      <c r="W761" s="463"/>
      <c r="AA761" s="206"/>
      <c r="AB761" s="188"/>
      <c r="AC761" s="188"/>
      <c r="AD761" s="206"/>
      <c r="AE761" s="186"/>
      <c r="AF761" s="186"/>
      <c r="AG761" s="186"/>
      <c r="AH761" s="186"/>
      <c r="AI761" s="186"/>
      <c r="AJ761" s="186"/>
    </row>
    <row r="762" spans="1:36" s="196" customFormat="1" ht="18" customHeight="1" thickBot="1">
      <c r="A762" s="610"/>
      <c r="B762" s="143" t="s">
        <v>780</v>
      </c>
      <c r="C762" s="144" t="s">
        <v>393</v>
      </c>
      <c r="D762" s="611"/>
      <c r="E762" s="545"/>
      <c r="F762" s="545"/>
      <c r="G762" s="547"/>
      <c r="H762" s="548"/>
      <c r="I762" s="545"/>
      <c r="J762" s="545"/>
      <c r="K762" s="547"/>
      <c r="L762" s="619"/>
      <c r="M762" s="620"/>
      <c r="N762" s="620"/>
      <c r="O762" s="621"/>
      <c r="P762" s="548"/>
      <c r="Q762" s="547"/>
      <c r="R762" s="542"/>
      <c r="S762" s="638"/>
      <c r="T762" s="634"/>
      <c r="U762" s="635"/>
      <c r="V762" s="220"/>
      <c r="W762" s="463"/>
      <c r="AA762" s="206"/>
      <c r="AB762" s="220">
        <v>3</v>
      </c>
      <c r="AC762" s="188"/>
      <c r="AD762" s="206"/>
      <c r="AE762" s="186"/>
      <c r="AF762" s="186"/>
      <c r="AG762" s="186"/>
      <c r="AH762" s="186"/>
      <c r="AI762" s="186"/>
      <c r="AJ762" s="186"/>
    </row>
    <row r="763" spans="1:39" s="193" customFormat="1" ht="18" customHeight="1" thickTop="1">
      <c r="A763" s="81"/>
      <c r="B763" s="538" t="s">
        <v>239</v>
      </c>
      <c r="C763" s="539"/>
      <c r="D763" s="615" t="s">
        <v>430</v>
      </c>
      <c r="E763" s="616"/>
      <c r="F763" s="616" t="s">
        <v>300</v>
      </c>
      <c r="G763" s="616"/>
      <c r="H763" s="617" t="s">
        <v>758</v>
      </c>
      <c r="I763" s="616"/>
      <c r="J763" s="616" t="s">
        <v>722</v>
      </c>
      <c r="K763" s="618"/>
      <c r="L763" s="616" t="s">
        <v>771</v>
      </c>
      <c r="M763" s="616"/>
      <c r="N763" s="616" t="s">
        <v>824</v>
      </c>
      <c r="O763" s="616"/>
      <c r="P763" s="617" t="s">
        <v>732</v>
      </c>
      <c r="Q763" s="616"/>
      <c r="R763" s="616" t="s">
        <v>731</v>
      </c>
      <c r="S763" s="618"/>
      <c r="T763" s="628" t="s">
        <v>158</v>
      </c>
      <c r="U763" s="628"/>
      <c r="V763" s="563" t="s">
        <v>159</v>
      </c>
      <c r="W763" s="564"/>
      <c r="X763" s="570" t="s">
        <v>160</v>
      </c>
      <c r="Y763" s="570"/>
      <c r="Z763" s="234"/>
      <c r="AA763" s="377"/>
      <c r="AB763" s="375">
        <v>6</v>
      </c>
      <c r="AC763" s="421"/>
      <c r="AD763" s="421"/>
      <c r="AE763" s="186"/>
      <c r="AF763" s="186"/>
      <c r="AG763" s="186"/>
      <c r="AH763" s="186"/>
      <c r="AI763" s="186"/>
      <c r="AJ763" s="186"/>
      <c r="AK763" s="186"/>
      <c r="AL763" s="186"/>
      <c r="AM763" s="186"/>
    </row>
    <row r="764" spans="1:39" s="196" customFormat="1" ht="18" customHeight="1">
      <c r="A764" s="607">
        <v>10</v>
      </c>
      <c r="B764" s="198" t="s">
        <v>1176</v>
      </c>
      <c r="C764" s="199" t="s">
        <v>329</v>
      </c>
      <c r="D764" s="613"/>
      <c r="E764" s="600"/>
      <c r="F764" s="600"/>
      <c r="G764" s="601"/>
      <c r="H764" s="552" t="str">
        <f>IF(I764="","",IF(I764&gt;J764,"○","●"))</f>
        <v>○</v>
      </c>
      <c r="I764" s="544">
        <v>6</v>
      </c>
      <c r="J764" s="544">
        <v>1</v>
      </c>
      <c r="K764" s="546"/>
      <c r="L764" s="552" t="str">
        <f>IF(M764="","",IF(M764&gt;N764,"○","●"))</f>
        <v>○</v>
      </c>
      <c r="M764" s="544">
        <v>6</v>
      </c>
      <c r="N764" s="544">
        <v>1</v>
      </c>
      <c r="O764" s="546"/>
      <c r="P764" s="552" t="str">
        <f>IF(Q764="","",IF(Q764&gt;R764,"○","●"))</f>
        <v>○</v>
      </c>
      <c r="Q764" s="544">
        <v>6</v>
      </c>
      <c r="R764" s="544">
        <v>1</v>
      </c>
      <c r="S764" s="546"/>
      <c r="T764" s="565">
        <f>IF(H764="","",COUNTIF(D764:S765,"○"))</f>
        <v>3</v>
      </c>
      <c r="U764" s="566">
        <f>IF(H764="","",COUNTIF(D764:S765,"●"))</f>
        <v>0</v>
      </c>
      <c r="V764" s="532">
        <f>IF(I764="","",(I764+M764+Q764)/(I764+J764+M764+N764+Q764+R764)+T764)</f>
        <v>3.857142857142857</v>
      </c>
      <c r="W764" s="533"/>
      <c r="X764" s="532">
        <f>IF(V764="","",RANK(V764,V764:W771))</f>
        <v>1</v>
      </c>
      <c r="Y764" s="533"/>
      <c r="Z764" s="234"/>
      <c r="AA764" s="377"/>
      <c r="AB764" s="186"/>
      <c r="AC764" s="186"/>
      <c r="AD764" s="186"/>
      <c r="AE764" s="186"/>
      <c r="AF764" s="186"/>
      <c r="AG764" s="186"/>
      <c r="AH764" s="186"/>
      <c r="AI764" s="186"/>
      <c r="AJ764" s="186"/>
      <c r="AK764" s="186"/>
      <c r="AL764" s="186"/>
      <c r="AM764" s="186"/>
    </row>
    <row r="765" spans="1:39" s="196" customFormat="1" ht="18" customHeight="1" thickBot="1">
      <c r="A765" s="608"/>
      <c r="B765" s="201" t="s">
        <v>1178</v>
      </c>
      <c r="C765" s="202" t="s">
        <v>825</v>
      </c>
      <c r="D765" s="614"/>
      <c r="E765" s="603"/>
      <c r="F765" s="603"/>
      <c r="G765" s="604"/>
      <c r="H765" s="553"/>
      <c r="I765" s="598"/>
      <c r="J765" s="598"/>
      <c r="K765" s="549"/>
      <c r="L765" s="553"/>
      <c r="M765" s="598"/>
      <c r="N765" s="598"/>
      <c r="O765" s="549"/>
      <c r="P765" s="553"/>
      <c r="Q765" s="598"/>
      <c r="R765" s="598"/>
      <c r="S765" s="549"/>
      <c r="T765" s="658"/>
      <c r="U765" s="659"/>
      <c r="V765" s="567"/>
      <c r="W765" s="568"/>
      <c r="X765" s="567"/>
      <c r="Y765" s="568"/>
      <c r="Z765" s="493"/>
      <c r="AA765" s="494"/>
      <c r="AB765" s="186"/>
      <c r="AC765" s="186"/>
      <c r="AD765" s="186"/>
      <c r="AE765" s="186"/>
      <c r="AF765" s="186"/>
      <c r="AG765" s="186"/>
      <c r="AH765" s="186"/>
      <c r="AI765" s="186"/>
      <c r="AJ765" s="186"/>
      <c r="AK765" s="186"/>
      <c r="AL765" s="186"/>
      <c r="AM765" s="186"/>
    </row>
    <row r="766" spans="1:39" s="196" customFormat="1" ht="18" customHeight="1" thickTop="1">
      <c r="A766" s="607">
        <v>11</v>
      </c>
      <c r="B766" s="198" t="s">
        <v>760</v>
      </c>
      <c r="C766" s="199" t="s">
        <v>501</v>
      </c>
      <c r="D766" s="605" t="str">
        <f>IF(H764="","",IF(H764="○","●","○"))</f>
        <v>●</v>
      </c>
      <c r="E766" s="544">
        <f>IF(J764="","",J764)</f>
        <v>1</v>
      </c>
      <c r="F766" s="544">
        <f>IF(I764="","",I764)</f>
        <v>6</v>
      </c>
      <c r="G766" s="546">
        <f>IF(K764="","",K764)</f>
      </c>
      <c r="H766" s="599"/>
      <c r="I766" s="600"/>
      <c r="J766" s="600"/>
      <c r="K766" s="601"/>
      <c r="L766" s="552" t="str">
        <f>IF(M766="","",IF(M766&gt;N766,"○","●"))</f>
        <v>○</v>
      </c>
      <c r="M766" s="544">
        <v>6</v>
      </c>
      <c r="N766" s="544">
        <v>0</v>
      </c>
      <c r="O766" s="546"/>
      <c r="P766" s="552" t="str">
        <f>IF(Q766="","",IF(Q766&gt;R766,"○","●"))</f>
        <v>○</v>
      </c>
      <c r="Q766" s="544">
        <v>6</v>
      </c>
      <c r="R766" s="544">
        <v>3</v>
      </c>
      <c r="S766" s="546"/>
      <c r="T766" s="565">
        <f>IF(D766="","",COUNTIF(D766:S767,"○"))</f>
        <v>2</v>
      </c>
      <c r="U766" s="566">
        <f>IF(D766="","",COUNTIF(D766:S767,"●"))</f>
        <v>1</v>
      </c>
      <c r="V766" s="532">
        <f>IF(E766="","",(E766+M766+Q766)/(E766+F766+M766+N766+Q766+R766)+T766)</f>
        <v>2.590909090909091</v>
      </c>
      <c r="W766" s="533"/>
      <c r="X766" s="532">
        <f>IF(V766="","",RANK(V766,V764:W771))</f>
        <v>2</v>
      </c>
      <c r="Y766" s="533"/>
      <c r="AA766" s="500" t="s">
        <v>1177</v>
      </c>
      <c r="AC766" s="186"/>
      <c r="AD766" s="186"/>
      <c r="AE766" s="186"/>
      <c r="AF766" s="186"/>
      <c r="AG766" s="186"/>
      <c r="AH766" s="186"/>
      <c r="AI766" s="186"/>
      <c r="AJ766" s="186"/>
      <c r="AK766" s="186"/>
      <c r="AL766" s="186"/>
      <c r="AM766" s="186"/>
    </row>
    <row r="767" spans="1:39" s="196" customFormat="1" ht="18" customHeight="1">
      <c r="A767" s="608"/>
      <c r="B767" s="201" t="s">
        <v>724</v>
      </c>
      <c r="C767" s="202" t="s">
        <v>501</v>
      </c>
      <c r="D767" s="606"/>
      <c r="E767" s="612"/>
      <c r="F767" s="612"/>
      <c r="G767" s="549"/>
      <c r="H767" s="602"/>
      <c r="I767" s="603"/>
      <c r="J767" s="603"/>
      <c r="K767" s="604"/>
      <c r="L767" s="553"/>
      <c r="M767" s="598"/>
      <c r="N767" s="598"/>
      <c r="O767" s="549"/>
      <c r="P767" s="553"/>
      <c r="Q767" s="598"/>
      <c r="R767" s="598"/>
      <c r="S767" s="549"/>
      <c r="T767" s="658"/>
      <c r="U767" s="659"/>
      <c r="V767" s="567"/>
      <c r="W767" s="568"/>
      <c r="X767" s="567"/>
      <c r="Y767" s="568"/>
      <c r="AA767" s="500" t="s">
        <v>1179</v>
      </c>
      <c r="AC767" s="186"/>
      <c r="AD767" s="186"/>
      <c r="AE767" s="186"/>
      <c r="AF767" s="186"/>
      <c r="AG767" s="186"/>
      <c r="AH767" s="186"/>
      <c r="AI767" s="186"/>
      <c r="AJ767" s="186"/>
      <c r="AK767" s="186"/>
      <c r="AL767" s="186"/>
      <c r="AM767" s="186"/>
    </row>
    <row r="768" spans="1:39" s="196" customFormat="1" ht="18" customHeight="1">
      <c r="A768" s="607">
        <v>12</v>
      </c>
      <c r="B768" s="198" t="s">
        <v>773</v>
      </c>
      <c r="C768" s="199" t="s">
        <v>393</v>
      </c>
      <c r="D768" s="605" t="str">
        <f>IF(L764="","",IF(L764="○","●","○"))</f>
        <v>●</v>
      </c>
      <c r="E768" s="544">
        <f>IF(N764="","",N764)</f>
        <v>1</v>
      </c>
      <c r="F768" s="544">
        <f>IF(M764="","",M764)</f>
        <v>6</v>
      </c>
      <c r="G768" s="546">
        <f>IF(O764="","",O764)</f>
      </c>
      <c r="H768" s="552" t="str">
        <f>IF(L766="","",IF(L766="○","●","○"))</f>
        <v>●</v>
      </c>
      <c r="I768" s="544">
        <f>IF(N766="","",N766)</f>
        <v>0</v>
      </c>
      <c r="J768" s="544">
        <f>IF(M766="","",M766)</f>
        <v>6</v>
      </c>
      <c r="K768" s="546">
        <f>IF(O766="","",O766)</f>
      </c>
      <c r="L768" s="599"/>
      <c r="M768" s="600"/>
      <c r="N768" s="600"/>
      <c r="O768" s="601"/>
      <c r="P768" s="552" t="str">
        <f>IF(Q768="","",IF(Q768&gt;R768,"○","●"))</f>
        <v>●</v>
      </c>
      <c r="Q768" s="544">
        <v>3</v>
      </c>
      <c r="R768" s="544">
        <v>6</v>
      </c>
      <c r="S768" s="546"/>
      <c r="T768" s="565">
        <f>IF(D768="","",COUNTIF(D768:S769,"○"))</f>
        <v>0</v>
      </c>
      <c r="U768" s="566">
        <f>IF(D768="","",COUNTIF(D768:S769,"●"))</f>
        <v>3</v>
      </c>
      <c r="V768" s="532">
        <f>IF(E768="","",(E768+I768+Q768)/(E768+F768+I768+J768+Q768+R768)+T768)</f>
        <v>0.18181818181818182</v>
      </c>
      <c r="W768" s="533"/>
      <c r="X768" s="532">
        <f>IF(V768="","",RANK(V768,V764:W771))</f>
        <v>4</v>
      </c>
      <c r="Y768" s="533"/>
      <c r="AA768" s="186"/>
      <c r="AC768" s="186"/>
      <c r="AD768" s="186"/>
      <c r="AE768" s="186"/>
      <c r="AF768" s="186"/>
      <c r="AG768" s="186"/>
      <c r="AH768" s="186"/>
      <c r="AI768" s="186"/>
      <c r="AJ768" s="186"/>
      <c r="AK768" s="186"/>
      <c r="AL768" s="186"/>
      <c r="AM768" s="186"/>
    </row>
    <row r="769" spans="1:39" s="196" customFormat="1" ht="18" customHeight="1">
      <c r="A769" s="608"/>
      <c r="B769" s="201" t="s">
        <v>826</v>
      </c>
      <c r="C769" s="202" t="s">
        <v>393</v>
      </c>
      <c r="D769" s="606"/>
      <c r="E769" s="598"/>
      <c r="F769" s="598"/>
      <c r="G769" s="549"/>
      <c r="H769" s="553"/>
      <c r="I769" s="598"/>
      <c r="J769" s="598"/>
      <c r="K769" s="549"/>
      <c r="L769" s="602"/>
      <c r="M769" s="603"/>
      <c r="N769" s="603"/>
      <c r="O769" s="604"/>
      <c r="P769" s="553"/>
      <c r="Q769" s="598"/>
      <c r="R769" s="598"/>
      <c r="S769" s="549"/>
      <c r="T769" s="658"/>
      <c r="U769" s="659"/>
      <c r="V769" s="567"/>
      <c r="W769" s="568"/>
      <c r="X769" s="567"/>
      <c r="Y769" s="568"/>
      <c r="AA769" s="186"/>
      <c r="AC769" s="186"/>
      <c r="AD769" s="186"/>
      <c r="AE769" s="188"/>
      <c r="AF769" s="188"/>
      <c r="AG769" s="216"/>
      <c r="AH769" s="186"/>
      <c r="AI769" s="186"/>
      <c r="AJ769" s="188"/>
      <c r="AK769" s="188"/>
      <c r="AL769" s="188"/>
      <c r="AM769" s="188"/>
    </row>
    <row r="770" spans="1:38" s="196" customFormat="1" ht="18" customHeight="1">
      <c r="A770" s="609">
        <v>13</v>
      </c>
      <c r="B770" s="198" t="s">
        <v>734</v>
      </c>
      <c r="C770" s="199" t="s">
        <v>441</v>
      </c>
      <c r="D770" s="605" t="str">
        <f>IF(P764="","",IF(P764="○","●","○"))</f>
        <v>●</v>
      </c>
      <c r="E770" s="544">
        <f>IF(R764="","",R764)</f>
        <v>1</v>
      </c>
      <c r="F770" s="544">
        <f>IF(Q764="","",Q764)</f>
        <v>6</v>
      </c>
      <c r="G770" s="546">
        <f>IF(S764="","",S764)</f>
      </c>
      <c r="H770" s="552" t="str">
        <f>IF(P766="","",IF(P766="○","●","○"))</f>
        <v>●</v>
      </c>
      <c r="I770" s="544">
        <f>IF(R766="","",R766)</f>
        <v>3</v>
      </c>
      <c r="J770" s="544">
        <f>IF(Q766="","",Q766)</f>
        <v>6</v>
      </c>
      <c r="K770" s="546">
        <f>IF(S766="","",S766)</f>
      </c>
      <c r="L770" s="552" t="str">
        <f>IF(P768="","",IF(P768="○","●","○"))</f>
        <v>○</v>
      </c>
      <c r="M770" s="544">
        <f>IF(R768="","",R768)</f>
        <v>6</v>
      </c>
      <c r="N770" s="544">
        <f>IF(Q768="","",Q768)</f>
        <v>3</v>
      </c>
      <c r="O770" s="546">
        <f>IF(S768="","",S768)</f>
      </c>
      <c r="P770" s="599"/>
      <c r="Q770" s="600"/>
      <c r="R770" s="600"/>
      <c r="S770" s="601"/>
      <c r="T770" s="565">
        <f>IF(D770="","",COUNTIF(D770:S771,"○"))</f>
        <v>1</v>
      </c>
      <c r="U770" s="566">
        <f>IF(D770="","",COUNTIF(D770:S771,"●"))</f>
        <v>2</v>
      </c>
      <c r="V770" s="532">
        <f>IF(E770="","",(E770+I770+M770)/(E770+F770+I770+J770+M770+N770)+T770)</f>
        <v>1.4</v>
      </c>
      <c r="W770" s="533"/>
      <c r="X770" s="532">
        <f>IF(V770="","",RANK(V770,V764:W771))</f>
        <v>3</v>
      </c>
      <c r="Y770" s="533"/>
      <c r="AA770" s="186"/>
      <c r="AC770" s="186"/>
      <c r="AD770" s="186"/>
      <c r="AE770" s="186"/>
      <c r="AF770" s="186"/>
      <c r="AG770" s="186"/>
      <c r="AH770" s="186"/>
      <c r="AI770" s="186"/>
      <c r="AJ770" s="186"/>
      <c r="AK770" s="186"/>
      <c r="AL770" s="186"/>
    </row>
    <row r="771" spans="1:38" s="196" customFormat="1" ht="18" customHeight="1" thickBot="1">
      <c r="A771" s="610"/>
      <c r="B771" s="143" t="s">
        <v>827</v>
      </c>
      <c r="C771" s="144" t="s">
        <v>441</v>
      </c>
      <c r="D771" s="611"/>
      <c r="E771" s="545"/>
      <c r="F771" s="545"/>
      <c r="G771" s="547"/>
      <c r="H771" s="548"/>
      <c r="I771" s="545"/>
      <c r="J771" s="545"/>
      <c r="K771" s="547"/>
      <c r="L771" s="548"/>
      <c r="M771" s="545"/>
      <c r="N771" s="545"/>
      <c r="O771" s="547"/>
      <c r="P771" s="619"/>
      <c r="Q771" s="620"/>
      <c r="R771" s="620"/>
      <c r="S771" s="621"/>
      <c r="T771" s="768"/>
      <c r="U771" s="644"/>
      <c r="V771" s="534"/>
      <c r="W771" s="535"/>
      <c r="X771" s="534"/>
      <c r="Y771" s="535"/>
      <c r="AA771" s="186"/>
      <c r="AB771" s="186"/>
      <c r="AC771" s="186"/>
      <c r="AD771" s="186"/>
      <c r="AE771" s="186"/>
      <c r="AF771" s="186"/>
      <c r="AG771" s="186"/>
      <c r="AH771" s="186"/>
      <c r="AI771" s="186"/>
      <c r="AJ771" s="186"/>
      <c r="AK771" s="70"/>
      <c r="AL771" s="186"/>
    </row>
    <row r="772" spans="1:33" s="196" customFormat="1" ht="13.5" customHeight="1" thickTop="1">
      <c r="A772" s="66"/>
      <c r="B772" s="80"/>
      <c r="C772" s="80"/>
      <c r="D772" s="187"/>
      <c r="E772" s="187"/>
      <c r="F772" s="187"/>
      <c r="G772" s="187"/>
      <c r="H772" s="187"/>
      <c r="I772" s="187"/>
      <c r="J772" s="187"/>
      <c r="K772" s="187"/>
      <c r="L772" s="187"/>
      <c r="M772" s="187"/>
      <c r="N772" s="187"/>
      <c r="O772" s="187"/>
      <c r="P772" s="187"/>
      <c r="Q772" s="187"/>
      <c r="R772" s="260"/>
      <c r="S772" s="260"/>
      <c r="T772" s="216"/>
      <c r="U772" s="216"/>
      <c r="W772" s="463"/>
      <c r="X772" s="186"/>
      <c r="Y772" s="186"/>
      <c r="AA772" s="186"/>
      <c r="AB772" s="186"/>
      <c r="AC772" s="186"/>
      <c r="AD772" s="186"/>
      <c r="AE772" s="186"/>
      <c r="AF772" s="186"/>
      <c r="AG772" s="186"/>
    </row>
    <row r="773" spans="1:40" s="71" customFormat="1" ht="16.5" customHeight="1">
      <c r="A773" s="157" t="s">
        <v>173</v>
      </c>
      <c r="B773" s="80"/>
      <c r="C773" s="80"/>
      <c r="D773" s="184"/>
      <c r="E773" s="185"/>
      <c r="F773" s="186"/>
      <c r="G773" s="186"/>
      <c r="H773" s="184"/>
      <c r="I773" s="185"/>
      <c r="J773" s="186"/>
      <c r="K773" s="186"/>
      <c r="L773" s="187"/>
      <c r="M773" s="187"/>
      <c r="N773" s="187"/>
      <c r="O773" s="187"/>
      <c r="P773" s="188"/>
      <c r="Q773" s="188"/>
      <c r="R773" s="189"/>
      <c r="S773" s="189"/>
      <c r="T773" s="188"/>
      <c r="U773" s="188"/>
      <c r="V773" s="70"/>
      <c r="W773" s="427"/>
      <c r="X773" s="70"/>
      <c r="Y773" s="70"/>
      <c r="Z773" s="70"/>
      <c r="AA773" s="70"/>
      <c r="AB773" s="67"/>
      <c r="AC773" s="67"/>
      <c r="AD773" s="67"/>
      <c r="AE773" s="137"/>
      <c r="AF773" s="70"/>
      <c r="AG773" s="70"/>
      <c r="AH773" s="70"/>
      <c r="AI773" s="70"/>
      <c r="AJ773" s="70"/>
      <c r="AK773" s="70"/>
      <c r="AL773" s="70"/>
      <c r="AM773" s="70"/>
      <c r="AN773" s="70"/>
    </row>
    <row r="774" spans="1:40" s="71" customFormat="1" ht="16.5" customHeight="1">
      <c r="A774" s="623">
        <v>5</v>
      </c>
      <c r="B774" s="198" t="s">
        <v>1168</v>
      </c>
      <c r="C774" s="490" t="s">
        <v>820</v>
      </c>
      <c r="D774" s="243"/>
      <c r="E774" s="7"/>
      <c r="F774" s="7"/>
      <c r="G774" s="7"/>
      <c r="H774" s="238"/>
      <c r="I774" s="185"/>
      <c r="J774" s="186"/>
      <c r="K774" s="186"/>
      <c r="L774" s="187"/>
      <c r="M774" s="187"/>
      <c r="N774" s="187"/>
      <c r="O774" s="187"/>
      <c r="P774" s="188"/>
      <c r="Q774" s="188"/>
      <c r="R774" s="189"/>
      <c r="S774" s="189"/>
      <c r="T774" s="188"/>
      <c r="U774" s="188"/>
      <c r="V774" s="70"/>
      <c r="W774" s="427"/>
      <c r="X774" s="70"/>
      <c r="Y774" s="70"/>
      <c r="Z774" s="70"/>
      <c r="AA774" s="70"/>
      <c r="AB774" s="67"/>
      <c r="AC774" s="67"/>
      <c r="AD774" s="67"/>
      <c r="AE774" s="137"/>
      <c r="AF774" s="70"/>
      <c r="AG774" s="70"/>
      <c r="AH774" s="70"/>
      <c r="AI774" s="70"/>
      <c r="AJ774" s="70"/>
      <c r="AK774" s="70"/>
      <c r="AL774" s="70"/>
      <c r="AM774" s="70"/>
      <c r="AN774" s="70"/>
    </row>
    <row r="775" spans="1:10" ht="16.5" customHeight="1" thickBot="1">
      <c r="A775" s="625"/>
      <c r="B775" s="201" t="s">
        <v>1170</v>
      </c>
      <c r="C775" s="502" t="s">
        <v>622</v>
      </c>
      <c r="D775" s="501"/>
      <c r="E775" s="240"/>
      <c r="F775" s="237">
        <v>4</v>
      </c>
      <c r="G775" s="243"/>
      <c r="H775" s="238" t="s">
        <v>1195</v>
      </c>
      <c r="I775" s="185"/>
      <c r="J775" s="186"/>
    </row>
    <row r="776" spans="1:10" ht="16.5" customHeight="1" thickBot="1" thickTop="1">
      <c r="A776" s="607">
        <v>7</v>
      </c>
      <c r="B776" s="198" t="s">
        <v>1173</v>
      </c>
      <c r="C776" s="490" t="s">
        <v>723</v>
      </c>
      <c r="D776" s="412"/>
      <c r="E776" s="441"/>
      <c r="F776" s="442">
        <v>6</v>
      </c>
      <c r="G776" s="495"/>
      <c r="H776" s="504" t="s">
        <v>1197</v>
      </c>
      <c r="I776" s="185"/>
      <c r="J776" s="186"/>
    </row>
    <row r="777" spans="1:10" ht="16.5" customHeight="1" thickTop="1">
      <c r="A777" s="556"/>
      <c r="B777" s="201" t="s">
        <v>1196</v>
      </c>
      <c r="C777" s="502" t="s">
        <v>713</v>
      </c>
      <c r="D777" s="243"/>
      <c r="E777" s="7"/>
      <c r="F777" s="7"/>
      <c r="G777" s="243"/>
      <c r="H777" s="238"/>
      <c r="I777" s="185"/>
      <c r="J777" s="186"/>
    </row>
    <row r="778" spans="1:5" ht="16.5" customHeight="1">
      <c r="A778" s="66"/>
      <c r="B778" s="80"/>
      <c r="C778" s="80"/>
      <c r="D778" s="13"/>
      <c r="E778" s="13"/>
    </row>
    <row r="779" spans="1:21" ht="16.5" customHeight="1">
      <c r="A779" s="130"/>
      <c r="B779" s="130"/>
      <c r="C779" s="227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</row>
    <row r="780" spans="1:40" s="196" customFormat="1" ht="27" customHeight="1">
      <c r="A780" s="72" t="s">
        <v>240</v>
      </c>
      <c r="B780" s="73"/>
      <c r="C780" s="73"/>
      <c r="D780" s="73"/>
      <c r="E780" s="73"/>
      <c r="F780" s="73"/>
      <c r="G780" s="194"/>
      <c r="H780" s="194"/>
      <c r="I780" s="194"/>
      <c r="J780" s="73"/>
      <c r="K780" s="73"/>
      <c r="L780" s="73"/>
      <c r="M780" s="73"/>
      <c r="N780" s="74">
        <v>2</v>
      </c>
      <c r="O780" s="75"/>
      <c r="P780" s="76"/>
      <c r="Q780" s="76"/>
      <c r="R780" s="76"/>
      <c r="S780" s="76"/>
      <c r="T780" s="76"/>
      <c r="U780" s="76"/>
      <c r="V780" s="77"/>
      <c r="W780" s="445"/>
      <c r="X780" s="77"/>
      <c r="Y780" s="77"/>
      <c r="Z780" s="77"/>
      <c r="AA780" s="77"/>
      <c r="AB780" s="77"/>
      <c r="AC780" s="77"/>
      <c r="AD780" s="78"/>
      <c r="AE780" s="77"/>
      <c r="AF780" s="77"/>
      <c r="AG780" s="77"/>
      <c r="AH780" s="77"/>
      <c r="AI780" s="77"/>
      <c r="AJ780" s="77"/>
      <c r="AK780" s="77"/>
      <c r="AL780" s="77"/>
      <c r="AM780" s="77"/>
      <c r="AN780" s="79"/>
    </row>
    <row r="781" spans="1:39" s="193" customFormat="1" ht="19.5" customHeight="1">
      <c r="A781" s="81"/>
      <c r="B781" s="642" t="s">
        <v>101</v>
      </c>
      <c r="C781" s="643"/>
      <c r="D781" s="615" t="s">
        <v>792</v>
      </c>
      <c r="E781" s="616"/>
      <c r="F781" s="616" t="s">
        <v>828</v>
      </c>
      <c r="G781" s="616"/>
      <c r="H781" s="617" t="s">
        <v>325</v>
      </c>
      <c r="I781" s="616"/>
      <c r="J781" s="616" t="s">
        <v>313</v>
      </c>
      <c r="K781" s="618"/>
      <c r="L781" s="616" t="s">
        <v>692</v>
      </c>
      <c r="M781" s="616"/>
      <c r="N781" s="616" t="s">
        <v>315</v>
      </c>
      <c r="O781" s="616"/>
      <c r="P781" s="628" t="s">
        <v>158</v>
      </c>
      <c r="Q781" s="628"/>
      <c r="R781" s="617" t="s">
        <v>159</v>
      </c>
      <c r="S781" s="618"/>
      <c r="T781" s="628" t="s">
        <v>160</v>
      </c>
      <c r="U781" s="628"/>
      <c r="W781" s="463"/>
      <c r="X781" s="188"/>
      <c r="Y781" s="188"/>
      <c r="AA781" s="188"/>
      <c r="AB781" s="188"/>
      <c r="AC781" s="186"/>
      <c r="AD781" s="186"/>
      <c r="AE781" s="196"/>
      <c r="AF781" s="196"/>
      <c r="AG781" s="196"/>
      <c r="AH781" s="196"/>
      <c r="AI781" s="196"/>
      <c r="AJ781" s="196"/>
      <c r="AK781" s="196"/>
      <c r="AL781" s="196"/>
      <c r="AM781" s="196"/>
    </row>
    <row r="782" spans="1:30" s="196" customFormat="1" ht="19.5" customHeight="1">
      <c r="A782" s="626">
        <v>1</v>
      </c>
      <c r="B782" s="198" t="s">
        <v>794</v>
      </c>
      <c r="C782" s="199" t="s">
        <v>795</v>
      </c>
      <c r="D782" s="613"/>
      <c r="E782" s="600"/>
      <c r="F782" s="600"/>
      <c r="G782" s="601"/>
      <c r="H782" s="552" t="str">
        <f>IF(I782="","",IF(I782&gt;J782,"○","●"))</f>
        <v>○</v>
      </c>
      <c r="I782" s="544">
        <v>6</v>
      </c>
      <c r="J782" s="544">
        <v>1</v>
      </c>
      <c r="K782" s="546"/>
      <c r="L782" s="552" t="str">
        <f>IF(M782="","",IF(M782&gt;N782,"○","●"))</f>
        <v>○</v>
      </c>
      <c r="M782" s="544">
        <v>6</v>
      </c>
      <c r="N782" s="544">
        <v>2</v>
      </c>
      <c r="O782" s="546"/>
      <c r="P782" s="552">
        <f>IF(H782="","",COUNTIF(D782:O783,"○"))</f>
        <v>2</v>
      </c>
      <c r="Q782" s="546">
        <f>IF(H782="","",COUNTIF(D782:O783,"●"))</f>
        <v>0</v>
      </c>
      <c r="R782" s="540">
        <f>IF(I782="","",(I782+M782)/(I782+J782+M782+N782)+P782)</f>
        <v>2.8</v>
      </c>
      <c r="S782" s="636"/>
      <c r="T782" s="629">
        <f>IF(R782="","",RANK(R782,R782:S787))</f>
        <v>1</v>
      </c>
      <c r="U782" s="630"/>
      <c r="V782" s="193"/>
      <c r="W782" s="463"/>
      <c r="X782" s="188"/>
      <c r="Y782" s="188"/>
      <c r="Z782" s="193"/>
      <c r="AA782" s="188"/>
      <c r="AB782" s="188"/>
      <c r="AC782" s="186"/>
      <c r="AD782" s="186"/>
    </row>
    <row r="783" spans="1:40" s="196" customFormat="1" ht="19.5" customHeight="1">
      <c r="A783" s="627"/>
      <c r="B783" s="201" t="s">
        <v>829</v>
      </c>
      <c r="C783" s="202" t="s">
        <v>795</v>
      </c>
      <c r="D783" s="614"/>
      <c r="E783" s="603"/>
      <c r="F783" s="603"/>
      <c r="G783" s="604"/>
      <c r="H783" s="553"/>
      <c r="I783" s="598"/>
      <c r="J783" s="598"/>
      <c r="K783" s="549"/>
      <c r="L783" s="553"/>
      <c r="M783" s="598"/>
      <c r="N783" s="598"/>
      <c r="O783" s="549"/>
      <c r="P783" s="553"/>
      <c r="Q783" s="549"/>
      <c r="R783" s="550"/>
      <c r="S783" s="637"/>
      <c r="T783" s="631"/>
      <c r="U783" s="632"/>
      <c r="V783" s="193"/>
      <c r="W783" s="463"/>
      <c r="X783" s="188"/>
      <c r="Y783" s="188"/>
      <c r="Z783" s="193"/>
      <c r="AA783" s="188"/>
      <c r="AB783" s="188"/>
      <c r="AC783" s="186"/>
      <c r="AD783" s="186"/>
      <c r="AN783" s="186"/>
    </row>
    <row r="784" spans="1:40" s="196" customFormat="1" ht="19.5" customHeight="1">
      <c r="A784" s="623">
        <v>2</v>
      </c>
      <c r="B784" s="198" t="s">
        <v>815</v>
      </c>
      <c r="C784" s="199" t="s">
        <v>273</v>
      </c>
      <c r="D784" s="605" t="str">
        <f>IF(H782="","",IF(H782="○","●","○"))</f>
        <v>●</v>
      </c>
      <c r="E784" s="544">
        <f>IF(J782="","",J782)</f>
        <v>1</v>
      </c>
      <c r="F784" s="544">
        <f>IF(I782="","",I782)</f>
        <v>6</v>
      </c>
      <c r="G784" s="546">
        <f>IF(K782="","",K782)</f>
      </c>
      <c r="H784" s="599"/>
      <c r="I784" s="600"/>
      <c r="J784" s="600"/>
      <c r="K784" s="601"/>
      <c r="L784" s="552" t="str">
        <f>IF(M784="","",IF(M784&gt;N784,"○","●"))</f>
        <v>●</v>
      </c>
      <c r="M784" s="544">
        <v>0</v>
      </c>
      <c r="N784" s="544">
        <v>6</v>
      </c>
      <c r="O784" s="546"/>
      <c r="P784" s="552">
        <f>IF(D784="","",COUNTIF(D784:O785,"○"))</f>
        <v>0</v>
      </c>
      <c r="Q784" s="546">
        <f>IF(D784="","",COUNTIF(D784:O785,"●"))</f>
        <v>2</v>
      </c>
      <c r="R784" s="540">
        <f>IF(E784="","",(E784+M784)/(E784+F784+M784+N784)+P784)</f>
        <v>0.07692307692307693</v>
      </c>
      <c r="S784" s="636"/>
      <c r="T784" s="629">
        <f>IF(R784="","",RANK(R784,R782:S787))</f>
        <v>3</v>
      </c>
      <c r="U784" s="630"/>
      <c r="V784" s="193"/>
      <c r="W784" s="463"/>
      <c r="X784" s="188"/>
      <c r="Y784" s="188"/>
      <c r="Z784" s="193"/>
      <c r="AA784" s="188"/>
      <c r="AB784" s="188"/>
      <c r="AC784" s="186"/>
      <c r="AD784" s="186"/>
      <c r="AN784" s="186"/>
    </row>
    <row r="785" spans="1:40" s="196" customFormat="1" ht="19.5" customHeight="1">
      <c r="A785" s="625"/>
      <c r="B785" s="201" t="s">
        <v>809</v>
      </c>
      <c r="C785" s="202" t="s">
        <v>273</v>
      </c>
      <c r="D785" s="606"/>
      <c r="E785" s="612"/>
      <c r="F785" s="612"/>
      <c r="G785" s="549"/>
      <c r="H785" s="602"/>
      <c r="I785" s="603"/>
      <c r="J785" s="603"/>
      <c r="K785" s="604"/>
      <c r="L785" s="553"/>
      <c r="M785" s="598"/>
      <c r="N785" s="598"/>
      <c r="O785" s="549"/>
      <c r="P785" s="553"/>
      <c r="Q785" s="549"/>
      <c r="R785" s="550"/>
      <c r="S785" s="637"/>
      <c r="T785" s="631"/>
      <c r="U785" s="632"/>
      <c r="V785" s="193"/>
      <c r="W785" s="463"/>
      <c r="X785" s="188"/>
      <c r="Y785" s="188"/>
      <c r="Z785" s="193"/>
      <c r="AA785" s="188"/>
      <c r="AB785" s="188"/>
      <c r="AC785" s="186"/>
      <c r="AD785" s="186"/>
      <c r="AN785" s="186"/>
    </row>
    <row r="786" spans="1:30" s="196" customFormat="1" ht="19.5" customHeight="1">
      <c r="A786" s="623">
        <v>3</v>
      </c>
      <c r="B786" s="198" t="s">
        <v>789</v>
      </c>
      <c r="C786" s="199" t="s">
        <v>588</v>
      </c>
      <c r="D786" s="605" t="str">
        <f>IF(L782="","",IF(L782="○","●","○"))</f>
        <v>●</v>
      </c>
      <c r="E786" s="544">
        <f>IF(N782="","",N782)</f>
        <v>2</v>
      </c>
      <c r="F786" s="544">
        <f>IF(M782="","",M782)</f>
        <v>6</v>
      </c>
      <c r="G786" s="546">
        <f>IF(O782="","",O782)</f>
      </c>
      <c r="H786" s="552" t="str">
        <f>IF(L784="","",IF(L784="○","●","○"))</f>
        <v>○</v>
      </c>
      <c r="I786" s="544">
        <f>IF(N784="","",N784)</f>
        <v>6</v>
      </c>
      <c r="J786" s="544">
        <f>IF(M784="","",M784)</f>
        <v>0</v>
      </c>
      <c r="K786" s="546">
        <f>IF(O784="","",O784)</f>
      </c>
      <c r="L786" s="599"/>
      <c r="M786" s="600"/>
      <c r="N786" s="600"/>
      <c r="O786" s="601"/>
      <c r="P786" s="552">
        <f>IF(D786="","",COUNTIF(D786:O787,"○"))</f>
        <v>1</v>
      </c>
      <c r="Q786" s="546">
        <f>IF(D786="","",COUNTIF(D786:O787,"●"))</f>
        <v>1</v>
      </c>
      <c r="R786" s="540">
        <f>IF(E786="","",(E786+I786)/(E786+F786+I786+J786)+P786)</f>
        <v>1.5714285714285714</v>
      </c>
      <c r="S786" s="636"/>
      <c r="T786" s="629">
        <f>IF(R786="","",RANK(R786,R782:S787))</f>
        <v>2</v>
      </c>
      <c r="U786" s="630"/>
      <c r="V786" s="193"/>
      <c r="W786" s="463"/>
      <c r="X786" s="188"/>
      <c r="Y786" s="188"/>
      <c r="Z786" s="193"/>
      <c r="AA786" s="188"/>
      <c r="AB786" s="186"/>
      <c r="AC786" s="186"/>
      <c r="AD786" s="186"/>
    </row>
    <row r="787" spans="1:30" s="196" customFormat="1" ht="19.5" customHeight="1" thickBot="1">
      <c r="A787" s="624"/>
      <c r="B787" s="143" t="s">
        <v>798</v>
      </c>
      <c r="C787" s="144" t="s">
        <v>588</v>
      </c>
      <c r="D787" s="611"/>
      <c r="E787" s="545"/>
      <c r="F787" s="545"/>
      <c r="G787" s="547"/>
      <c r="H787" s="548"/>
      <c r="I787" s="545"/>
      <c r="J787" s="545"/>
      <c r="K787" s="547"/>
      <c r="L787" s="619"/>
      <c r="M787" s="620"/>
      <c r="N787" s="620"/>
      <c r="O787" s="621"/>
      <c r="P787" s="548"/>
      <c r="Q787" s="547"/>
      <c r="R787" s="542"/>
      <c r="S787" s="638"/>
      <c r="T787" s="634"/>
      <c r="U787" s="635"/>
      <c r="V787" s="193"/>
      <c r="W787" s="463"/>
      <c r="X787" s="188"/>
      <c r="Y787" s="188"/>
      <c r="Z787" s="193"/>
      <c r="AA787" s="188"/>
      <c r="AC787" s="186"/>
      <c r="AD787" s="186"/>
    </row>
    <row r="788" spans="1:39" s="193" customFormat="1" ht="19.5" customHeight="1" thickTop="1">
      <c r="A788" s="81"/>
      <c r="B788" s="538" t="s">
        <v>195</v>
      </c>
      <c r="C788" s="539"/>
      <c r="D788" s="615" t="s">
        <v>277</v>
      </c>
      <c r="E788" s="616"/>
      <c r="F788" s="616" t="s">
        <v>788</v>
      </c>
      <c r="G788" s="616"/>
      <c r="H788" s="617" t="s">
        <v>294</v>
      </c>
      <c r="I788" s="616"/>
      <c r="J788" s="616" t="s">
        <v>781</v>
      </c>
      <c r="K788" s="618"/>
      <c r="L788" s="616" t="s">
        <v>782</v>
      </c>
      <c r="M788" s="616"/>
      <c r="N788" s="616" t="s">
        <v>804</v>
      </c>
      <c r="O788" s="616"/>
      <c r="P788" s="628" t="s">
        <v>158</v>
      </c>
      <c r="Q788" s="628"/>
      <c r="R788" s="617" t="s">
        <v>159</v>
      </c>
      <c r="S788" s="618"/>
      <c r="T788" s="628" t="s">
        <v>160</v>
      </c>
      <c r="U788" s="628"/>
      <c r="W788" s="463"/>
      <c r="X788" s="188"/>
      <c r="Y788" s="188"/>
      <c r="AA788" s="188"/>
      <c r="AB788" s="188"/>
      <c r="AC788" s="186"/>
      <c r="AD788" s="186"/>
      <c r="AE788" s="196"/>
      <c r="AF788" s="196"/>
      <c r="AG788" s="196"/>
      <c r="AH788" s="196"/>
      <c r="AI788" s="196"/>
      <c r="AJ788" s="196"/>
      <c r="AK788" s="196"/>
      <c r="AL788" s="196"/>
      <c r="AM788" s="196"/>
    </row>
    <row r="789" spans="1:30" s="196" customFormat="1" ht="19.5" customHeight="1">
      <c r="A789" s="626">
        <v>1</v>
      </c>
      <c r="B789" s="198" t="s">
        <v>783</v>
      </c>
      <c r="C789" s="199" t="s">
        <v>281</v>
      </c>
      <c r="D789" s="613"/>
      <c r="E789" s="600"/>
      <c r="F789" s="600"/>
      <c r="G789" s="601"/>
      <c r="H789" s="552" t="str">
        <f>IF(I789="","",IF(I789&gt;J789,"○","●"))</f>
        <v>○</v>
      </c>
      <c r="I789" s="544">
        <v>6</v>
      </c>
      <c r="J789" s="544">
        <v>4</v>
      </c>
      <c r="K789" s="546"/>
      <c r="L789" s="552" t="str">
        <f>IF(M789="","",IF(M789&gt;N789,"○","●"))</f>
        <v>○</v>
      </c>
      <c r="M789" s="544">
        <v>6</v>
      </c>
      <c r="N789" s="544">
        <v>1</v>
      </c>
      <c r="O789" s="546"/>
      <c r="P789" s="552">
        <f>IF(H789="","",COUNTIF(D789:O790,"○"))</f>
        <v>2</v>
      </c>
      <c r="Q789" s="546">
        <f>IF(H789="","",COUNTIF(D789:O790,"●"))</f>
        <v>0</v>
      </c>
      <c r="R789" s="540">
        <f>IF(I789="","",(I789+M789)/(I789+J789+M789+N789)+P789)</f>
        <v>2.7058823529411766</v>
      </c>
      <c r="S789" s="636"/>
      <c r="T789" s="629">
        <f>IF(R789="","",RANK(R789,R789:S794))</f>
        <v>1</v>
      </c>
      <c r="U789" s="630"/>
      <c r="V789" s="193"/>
      <c r="W789" s="463"/>
      <c r="X789" s="188"/>
      <c r="Y789" s="188"/>
      <c r="Z789" s="193"/>
      <c r="AA789" s="188"/>
      <c r="AB789" s="188"/>
      <c r="AC789" s="186"/>
      <c r="AD789" s="186"/>
    </row>
    <row r="790" spans="1:40" s="196" customFormat="1" ht="19.5" customHeight="1">
      <c r="A790" s="627"/>
      <c r="B790" s="201" t="s">
        <v>791</v>
      </c>
      <c r="C790" s="202" t="s">
        <v>273</v>
      </c>
      <c r="D790" s="614"/>
      <c r="E790" s="603"/>
      <c r="F790" s="603"/>
      <c r="G790" s="604"/>
      <c r="H790" s="553"/>
      <c r="I790" s="598"/>
      <c r="J790" s="598"/>
      <c r="K790" s="549"/>
      <c r="L790" s="553"/>
      <c r="M790" s="598"/>
      <c r="N790" s="598"/>
      <c r="O790" s="549"/>
      <c r="P790" s="553"/>
      <c r="Q790" s="549"/>
      <c r="R790" s="550"/>
      <c r="S790" s="637"/>
      <c r="T790" s="631"/>
      <c r="U790" s="632"/>
      <c r="V790" s="193"/>
      <c r="W790" s="463"/>
      <c r="X790" s="188"/>
      <c r="Y790" s="188"/>
      <c r="Z790" s="193"/>
      <c r="AA790" s="188"/>
      <c r="AB790" s="188"/>
      <c r="AC790" s="186"/>
      <c r="AD790" s="186"/>
      <c r="AN790" s="186"/>
    </row>
    <row r="791" spans="1:40" s="196" customFormat="1" ht="19.5" customHeight="1">
      <c r="A791" s="623">
        <v>2</v>
      </c>
      <c r="B791" s="198" t="s">
        <v>808</v>
      </c>
      <c r="C791" s="199" t="s">
        <v>423</v>
      </c>
      <c r="D791" s="605" t="str">
        <f>IF(H789="","",IF(H789="○","●","○"))</f>
        <v>●</v>
      </c>
      <c r="E791" s="544">
        <f>IF(J789="","",J789)</f>
        <v>4</v>
      </c>
      <c r="F791" s="544">
        <f>IF(I789="","",I789)</f>
        <v>6</v>
      </c>
      <c r="G791" s="546">
        <f>IF(K789="","",K789)</f>
      </c>
      <c r="H791" s="599"/>
      <c r="I791" s="600"/>
      <c r="J791" s="600"/>
      <c r="K791" s="601"/>
      <c r="L791" s="552" t="str">
        <f>IF(M791="","",IF(M791&gt;N791,"○","●"))</f>
        <v>●</v>
      </c>
      <c r="M791" s="544">
        <v>5</v>
      </c>
      <c r="N791" s="544">
        <v>7</v>
      </c>
      <c r="O791" s="546"/>
      <c r="P791" s="552">
        <f>IF(D791="","",COUNTIF(D791:O792,"○"))</f>
        <v>0</v>
      </c>
      <c r="Q791" s="546">
        <f>IF(D791="","",COUNTIF(D791:O792,"●"))</f>
        <v>2</v>
      </c>
      <c r="R791" s="540">
        <f>IF(E791="","",(E791+M791)/(E791+F791+M791+N791)+P791)</f>
        <v>0.4090909090909091</v>
      </c>
      <c r="S791" s="636"/>
      <c r="T791" s="629">
        <f>IF(R791="","",RANK(R791,R789:S794))</f>
        <v>3</v>
      </c>
      <c r="U791" s="630"/>
      <c r="V791" s="193"/>
      <c r="W791" s="463"/>
      <c r="X791" s="188"/>
      <c r="Y791" s="188"/>
      <c r="Z791" s="193"/>
      <c r="AA791" s="188"/>
      <c r="AB791" s="188"/>
      <c r="AC791" s="186"/>
      <c r="AD791" s="186"/>
      <c r="AN791" s="186"/>
    </row>
    <row r="792" spans="1:40" s="196" customFormat="1" ht="19.5" customHeight="1">
      <c r="A792" s="625"/>
      <c r="B792" s="201" t="s">
        <v>785</v>
      </c>
      <c r="C792" s="202" t="s">
        <v>423</v>
      </c>
      <c r="D792" s="606"/>
      <c r="E792" s="612"/>
      <c r="F792" s="612"/>
      <c r="G792" s="549"/>
      <c r="H792" s="602"/>
      <c r="I792" s="603"/>
      <c r="J792" s="603"/>
      <c r="K792" s="604"/>
      <c r="L792" s="553"/>
      <c r="M792" s="598"/>
      <c r="N792" s="598"/>
      <c r="O792" s="549"/>
      <c r="P792" s="553"/>
      <c r="Q792" s="549"/>
      <c r="R792" s="550"/>
      <c r="S792" s="637"/>
      <c r="T792" s="631"/>
      <c r="U792" s="632"/>
      <c r="V792" s="193"/>
      <c r="W792" s="463"/>
      <c r="X792" s="188"/>
      <c r="Y792" s="188"/>
      <c r="Z792" s="193"/>
      <c r="AA792" s="188"/>
      <c r="AB792" s="188"/>
      <c r="AC792" s="186"/>
      <c r="AD792" s="186"/>
      <c r="AN792" s="186"/>
    </row>
    <row r="793" spans="1:30" s="196" customFormat="1" ht="19.5" customHeight="1">
      <c r="A793" s="623">
        <v>3</v>
      </c>
      <c r="B793" s="198" t="s">
        <v>1181</v>
      </c>
      <c r="C793" s="199" t="s">
        <v>373</v>
      </c>
      <c r="D793" s="605" t="str">
        <f>IF(L789="","",IF(L789="○","●","○"))</f>
        <v>●</v>
      </c>
      <c r="E793" s="544">
        <f>IF(N789="","",N789)</f>
        <v>1</v>
      </c>
      <c r="F793" s="544">
        <f>IF(M789="","",M789)</f>
        <v>6</v>
      </c>
      <c r="G793" s="546">
        <f>IF(O789="","",O789)</f>
      </c>
      <c r="H793" s="552" t="str">
        <f>IF(L791="","",IF(L791="○","●","○"))</f>
        <v>○</v>
      </c>
      <c r="I793" s="544">
        <f>IF(N791="","",N791)</f>
        <v>7</v>
      </c>
      <c r="J793" s="544">
        <f>IF(M791="","",M791)</f>
        <v>5</v>
      </c>
      <c r="K793" s="546">
        <f>IF(O791="","",O791)</f>
      </c>
      <c r="L793" s="599"/>
      <c r="M793" s="600"/>
      <c r="N793" s="600"/>
      <c r="O793" s="601"/>
      <c r="P793" s="552">
        <f>IF(D793="","",COUNTIF(D793:O794,"○"))</f>
        <v>1</v>
      </c>
      <c r="Q793" s="546">
        <f>IF(D793="","",COUNTIF(D793:O794,"●"))</f>
        <v>1</v>
      </c>
      <c r="R793" s="540">
        <f>IF(E793="","",(E793+I793)/(E793+F793+I793+J793)+P793)</f>
        <v>1.4210526315789473</v>
      </c>
      <c r="S793" s="636"/>
      <c r="T793" s="629">
        <f>IF(R793="","",RANK(R793,R789:S794))</f>
        <v>2</v>
      </c>
      <c r="U793" s="630"/>
      <c r="V793" s="193"/>
      <c r="W793" s="463"/>
      <c r="X793" s="188"/>
      <c r="Y793" s="188"/>
      <c r="Z793" s="193"/>
      <c r="AA793" s="188"/>
      <c r="AB793" s="186"/>
      <c r="AC793" s="186"/>
      <c r="AD793" s="186"/>
    </row>
    <row r="794" spans="1:30" s="196" customFormat="1" ht="19.5" customHeight="1" thickBot="1">
      <c r="A794" s="624"/>
      <c r="B794" s="143" t="s">
        <v>806</v>
      </c>
      <c r="C794" s="144" t="s">
        <v>373</v>
      </c>
      <c r="D794" s="611"/>
      <c r="E794" s="545"/>
      <c r="F794" s="545"/>
      <c r="G794" s="547"/>
      <c r="H794" s="548"/>
      <c r="I794" s="545"/>
      <c r="J794" s="545"/>
      <c r="K794" s="547"/>
      <c r="L794" s="619"/>
      <c r="M794" s="620"/>
      <c r="N794" s="620"/>
      <c r="O794" s="621"/>
      <c r="P794" s="548"/>
      <c r="Q794" s="547"/>
      <c r="R794" s="542"/>
      <c r="S794" s="638"/>
      <c r="T794" s="634"/>
      <c r="U794" s="635"/>
      <c r="V794" s="193"/>
      <c r="W794" s="463"/>
      <c r="X794" s="188"/>
      <c r="Y794" s="188"/>
      <c r="Z794" s="193"/>
      <c r="AA794" s="188"/>
      <c r="AC794" s="186"/>
      <c r="AD794" s="186"/>
    </row>
    <row r="795" spans="1:40" s="62" customFormat="1" ht="19.5" customHeight="1" thickTop="1">
      <c r="A795" s="157" t="s">
        <v>199</v>
      </c>
      <c r="B795" s="160"/>
      <c r="C795" s="161"/>
      <c r="L795" s="157" t="s">
        <v>173</v>
      </c>
      <c r="M795" s="503"/>
      <c r="P795" s="159"/>
      <c r="W795" s="158"/>
      <c r="Z795" s="158"/>
      <c r="AA795" s="217"/>
      <c r="AB795" s="217"/>
      <c r="AC795" s="217"/>
      <c r="AD795" s="217"/>
      <c r="AE795" s="217"/>
      <c r="AF795" s="217"/>
      <c r="AG795" s="217"/>
      <c r="AH795" s="217"/>
      <c r="AI795" s="217"/>
      <c r="AJ795" s="217"/>
      <c r="AK795" s="217"/>
      <c r="AL795" s="217"/>
      <c r="AM795" s="217"/>
      <c r="AN795" s="217"/>
    </row>
    <row r="796" spans="1:40" ht="19.5" customHeight="1" thickBot="1">
      <c r="A796" s="218" t="s">
        <v>200</v>
      </c>
      <c r="B796" s="490" t="s">
        <v>1190</v>
      </c>
      <c r="C796" s="490" t="s">
        <v>795</v>
      </c>
      <c r="D796" s="95"/>
      <c r="E796" s="95"/>
      <c r="F796" s="130"/>
      <c r="G796" s="130"/>
      <c r="H796" s="130"/>
      <c r="I796" s="130"/>
      <c r="L796" s="489"/>
      <c r="M796" s="219" t="s">
        <v>201</v>
      </c>
      <c r="N796" s="689" t="s">
        <v>1182</v>
      </c>
      <c r="O796" s="670"/>
      <c r="P796" s="690"/>
      <c r="Q796" s="691"/>
      <c r="R796" s="670" t="s">
        <v>1187</v>
      </c>
      <c r="S796" s="670"/>
      <c r="T796" s="671"/>
      <c r="U796" s="162"/>
      <c r="V796" s="163"/>
      <c r="Y796" s="165"/>
      <c r="AA796" s="217"/>
      <c r="AB796" s="217"/>
      <c r="AC796" s="217"/>
      <c r="AD796" s="217"/>
      <c r="AE796" s="217"/>
      <c r="AF796" s="217"/>
      <c r="AG796" s="217"/>
      <c r="AH796" s="217"/>
      <c r="AI796" s="217"/>
      <c r="AJ796" s="217"/>
      <c r="AK796" s="217"/>
      <c r="AL796" s="217"/>
      <c r="AM796" s="217"/>
      <c r="AN796" s="217"/>
    </row>
    <row r="797" spans="1:40" ht="19.5" customHeight="1" thickBot="1" thickTop="1">
      <c r="A797" s="209"/>
      <c r="B797" s="502" t="s">
        <v>1191</v>
      </c>
      <c r="C797" s="502" t="s">
        <v>795</v>
      </c>
      <c r="D797" s="287"/>
      <c r="E797" s="288"/>
      <c r="F797" s="95">
        <v>7</v>
      </c>
      <c r="G797" s="95"/>
      <c r="H797" s="130"/>
      <c r="I797" s="130"/>
      <c r="L797" s="489"/>
      <c r="M797" s="220"/>
      <c r="N797" s="707" t="s">
        <v>1184</v>
      </c>
      <c r="O797" s="672"/>
      <c r="P797" s="765"/>
      <c r="Q797" s="766"/>
      <c r="R797" s="672" t="s">
        <v>1187</v>
      </c>
      <c r="S797" s="672"/>
      <c r="T797" s="673"/>
      <c r="U797" s="166"/>
      <c r="V797" s="95"/>
      <c r="W797" s="166">
        <v>5</v>
      </c>
      <c r="X797" s="95"/>
      <c r="Y797" s="165" t="s">
        <v>1193</v>
      </c>
      <c r="AA797" s="217"/>
      <c r="AB797" s="217"/>
      <c r="AC797" s="217"/>
      <c r="AD797" s="217"/>
      <c r="AE797" s="217"/>
      <c r="AF797" s="217"/>
      <c r="AG797" s="217"/>
      <c r="AH797" s="217"/>
      <c r="AI797" s="217"/>
      <c r="AJ797" s="217"/>
      <c r="AK797" s="217"/>
      <c r="AL797" s="217"/>
      <c r="AM797" s="217"/>
      <c r="AN797" s="217"/>
    </row>
    <row r="798" spans="1:40" ht="19.5" customHeight="1" thickBot="1" thickTop="1">
      <c r="A798" s="219" t="s">
        <v>201</v>
      </c>
      <c r="B798" s="490" t="s">
        <v>786</v>
      </c>
      <c r="C798" s="490" t="s">
        <v>1187</v>
      </c>
      <c r="D798" s="163"/>
      <c r="E798" s="169"/>
      <c r="F798" s="287">
        <v>5</v>
      </c>
      <c r="G798" s="288"/>
      <c r="H798" s="130"/>
      <c r="I798" s="130"/>
      <c r="L798" s="489"/>
      <c r="M798" s="218" t="s">
        <v>202</v>
      </c>
      <c r="N798" s="689" t="s">
        <v>1185</v>
      </c>
      <c r="O798" s="670"/>
      <c r="P798" s="690"/>
      <c r="Q798" s="691"/>
      <c r="R798" s="670" t="s">
        <v>1189</v>
      </c>
      <c r="S798" s="670"/>
      <c r="T798" s="671"/>
      <c r="U798" s="392"/>
      <c r="V798" s="393"/>
      <c r="W798" s="394">
        <v>7</v>
      </c>
      <c r="X798" s="287"/>
      <c r="Y798" s="165" t="s">
        <v>1194</v>
      </c>
      <c r="AA798" s="217"/>
      <c r="AB798" s="217"/>
      <c r="AC798" s="217"/>
      <c r="AD798" s="217"/>
      <c r="AE798" s="217"/>
      <c r="AF798" s="217"/>
      <c r="AG798" s="217"/>
      <c r="AH798" s="217"/>
      <c r="AI798" s="217"/>
      <c r="AJ798" s="217"/>
      <c r="AK798" s="217"/>
      <c r="AL798" s="217"/>
      <c r="AM798" s="217"/>
      <c r="AN798" s="217"/>
    </row>
    <row r="799" spans="1:40" ht="19.5" customHeight="1" thickBot="1" thickTop="1">
      <c r="A799" s="220"/>
      <c r="B799" s="502" t="s">
        <v>1183</v>
      </c>
      <c r="C799" s="502" t="s">
        <v>373</v>
      </c>
      <c r="D799" s="130"/>
      <c r="E799" s="130"/>
      <c r="F799" s="95"/>
      <c r="G799" s="395"/>
      <c r="H799" s="289">
        <v>6</v>
      </c>
      <c r="I799" s="793" t="s">
        <v>1190</v>
      </c>
      <c r="J799" s="774"/>
      <c r="K799" s="774"/>
      <c r="L799" s="788"/>
      <c r="M799" s="209"/>
      <c r="N799" s="707" t="s">
        <v>1186</v>
      </c>
      <c r="O799" s="672"/>
      <c r="P799" s="765"/>
      <c r="Q799" s="766"/>
      <c r="R799" s="672" t="s">
        <v>1189</v>
      </c>
      <c r="S799" s="672"/>
      <c r="T799" s="673"/>
      <c r="U799" s="130"/>
      <c r="X799" s="95"/>
      <c r="Y799" s="165"/>
      <c r="AA799" s="217"/>
      <c r="AB799" s="217"/>
      <c r="AC799" s="217"/>
      <c r="AD799" s="217"/>
      <c r="AE799" s="217"/>
      <c r="AF799" s="217"/>
      <c r="AG799" s="217"/>
      <c r="AH799" s="217"/>
      <c r="AI799" s="217"/>
      <c r="AJ799" s="217"/>
      <c r="AK799" s="217"/>
      <c r="AL799" s="217"/>
      <c r="AM799" s="217"/>
      <c r="AN799" s="217"/>
    </row>
    <row r="800" spans="1:40" ht="19.5" customHeight="1" thickTop="1">
      <c r="A800" s="218" t="s">
        <v>202</v>
      </c>
      <c r="B800" s="491" t="s">
        <v>1185</v>
      </c>
      <c r="C800" s="491" t="s">
        <v>1188</v>
      </c>
      <c r="D800" s="163"/>
      <c r="E800" s="163"/>
      <c r="F800" s="130"/>
      <c r="G800" s="130"/>
      <c r="H800" s="166">
        <v>2</v>
      </c>
      <c r="I800" s="793" t="s">
        <v>1192</v>
      </c>
      <c r="J800" s="774"/>
      <c r="K800" s="774"/>
      <c r="L800" s="774"/>
      <c r="P800" s="153"/>
      <c r="V800" s="1"/>
      <c r="X800" s="1"/>
      <c r="Y800" s="13"/>
      <c r="AA800" s="217"/>
      <c r="AB800" s="217"/>
      <c r="AC800" s="217"/>
      <c r="AD800" s="217"/>
      <c r="AE800" s="217"/>
      <c r="AF800" s="217"/>
      <c r="AG800" s="217"/>
      <c r="AH800" s="217"/>
      <c r="AI800" s="217"/>
      <c r="AJ800" s="217"/>
      <c r="AK800" s="217"/>
      <c r="AL800" s="217"/>
      <c r="AM800" s="217"/>
      <c r="AN800" s="217"/>
    </row>
    <row r="801" spans="1:9" ht="19.5" customHeight="1" thickBot="1">
      <c r="A801" s="209"/>
      <c r="B801" s="502" t="s">
        <v>1186</v>
      </c>
      <c r="C801" s="502" t="s">
        <v>588</v>
      </c>
      <c r="D801" s="95"/>
      <c r="E801" s="95"/>
      <c r="F801" s="166">
        <v>4</v>
      </c>
      <c r="G801" s="95"/>
      <c r="H801" s="166"/>
      <c r="I801" s="95"/>
    </row>
    <row r="802" spans="1:9" ht="19.5" customHeight="1" thickBot="1" thickTop="1">
      <c r="A802" s="219" t="s">
        <v>203</v>
      </c>
      <c r="B802" s="491" t="s">
        <v>783</v>
      </c>
      <c r="C802" s="491" t="s">
        <v>281</v>
      </c>
      <c r="D802" s="387"/>
      <c r="E802" s="393"/>
      <c r="F802" s="394">
        <v>6</v>
      </c>
      <c r="G802" s="287"/>
      <c r="H802" s="130"/>
      <c r="I802" s="130"/>
    </row>
    <row r="803" spans="1:9" ht="19.5" customHeight="1" thickTop="1">
      <c r="A803" s="209"/>
      <c r="B803" s="502" t="s">
        <v>791</v>
      </c>
      <c r="C803" s="502" t="s">
        <v>273</v>
      </c>
      <c r="D803" s="130"/>
      <c r="E803" s="130"/>
      <c r="F803" s="130"/>
      <c r="G803" s="95"/>
      <c r="H803" s="130"/>
      <c r="I803" s="130"/>
    </row>
    <row r="804" spans="1:40" s="71" customFormat="1" ht="13.5" customHeight="1">
      <c r="A804" s="67" t="s">
        <v>188</v>
      </c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9"/>
      <c r="W804" s="444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70"/>
      <c r="AJ804" s="70"/>
      <c r="AK804" s="70"/>
      <c r="AL804" s="70"/>
      <c r="AM804" s="70"/>
      <c r="AN804" s="70"/>
    </row>
    <row r="805" spans="1:40" s="71" customFormat="1" ht="14.25">
      <c r="A805" s="67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9"/>
      <c r="W805" s="444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70"/>
      <c r="AJ805" s="70"/>
      <c r="AK805" s="70"/>
      <c r="AL805" s="70"/>
      <c r="AM805" s="70"/>
      <c r="AN805" s="70"/>
    </row>
    <row r="806" spans="1:40" s="71" customFormat="1" ht="28.5">
      <c r="A806" s="72" t="s">
        <v>241</v>
      </c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4">
        <v>3</v>
      </c>
      <c r="O806" s="75"/>
      <c r="P806" s="76"/>
      <c r="Q806" s="76"/>
      <c r="R806" s="76"/>
      <c r="S806" s="76"/>
      <c r="T806" s="76"/>
      <c r="U806" s="76"/>
      <c r="V806" s="77"/>
      <c r="W806" s="445"/>
      <c r="X806" s="77"/>
      <c r="Y806" s="77"/>
      <c r="Z806" s="77"/>
      <c r="AA806" s="77"/>
      <c r="AB806" s="77"/>
      <c r="AC806" s="77"/>
      <c r="AD806" s="78"/>
      <c r="AE806" s="77"/>
      <c r="AF806" s="77"/>
      <c r="AG806" s="77"/>
      <c r="AH806" s="77"/>
      <c r="AI806" s="77"/>
      <c r="AJ806" s="77"/>
      <c r="AK806" s="77"/>
      <c r="AL806" s="77"/>
      <c r="AM806" s="77"/>
      <c r="AN806" s="79"/>
    </row>
    <row r="807" spans="11:40" s="71" customFormat="1" ht="21" customHeight="1">
      <c r="K807" s="80"/>
      <c r="L807" s="80"/>
      <c r="M807" s="80"/>
      <c r="N807" s="688"/>
      <c r="O807" s="688"/>
      <c r="P807" s="688"/>
      <c r="Q807" s="688"/>
      <c r="R807" s="688"/>
      <c r="S807" s="687"/>
      <c r="T807" s="688"/>
      <c r="U807" s="688"/>
      <c r="V807" s="70"/>
      <c r="W807" s="427"/>
      <c r="X807" s="70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</row>
    <row r="808" spans="1:39" s="71" customFormat="1" ht="21" customHeight="1">
      <c r="A808" s="81"/>
      <c r="B808" s="642" t="s">
        <v>174</v>
      </c>
      <c r="C808" s="643"/>
      <c r="D808" s="686" t="s">
        <v>830</v>
      </c>
      <c r="E808" s="564"/>
      <c r="F808" s="564"/>
      <c r="G808" s="570"/>
      <c r="H808" s="564" t="s">
        <v>831</v>
      </c>
      <c r="I808" s="564"/>
      <c r="J808" s="564"/>
      <c r="K808" s="570"/>
      <c r="L808" s="570" t="s">
        <v>832</v>
      </c>
      <c r="M808" s="570"/>
      <c r="N808" s="570"/>
      <c r="O808" s="570"/>
      <c r="P808" s="628" t="s">
        <v>158</v>
      </c>
      <c r="Q808" s="628"/>
      <c r="R808" s="617" t="s">
        <v>159</v>
      </c>
      <c r="S808" s="618"/>
      <c r="T808" s="628" t="s">
        <v>160</v>
      </c>
      <c r="U808" s="628"/>
      <c r="W808" s="446"/>
      <c r="AC808" s="70"/>
      <c r="AD808" s="176"/>
      <c r="AE808" s="70"/>
      <c r="AF808" s="67"/>
      <c r="AG808" s="137"/>
      <c r="AH808" s="70"/>
      <c r="AI808" s="70"/>
      <c r="AJ808" s="70"/>
      <c r="AK808" s="70"/>
      <c r="AL808" s="70"/>
      <c r="AM808" s="70"/>
    </row>
    <row r="809" spans="1:39" s="71" customFormat="1" ht="21" customHeight="1" thickBot="1">
      <c r="A809" s="81">
        <v>1</v>
      </c>
      <c r="B809" s="85" t="s">
        <v>833</v>
      </c>
      <c r="C809" s="85" t="s">
        <v>151</v>
      </c>
      <c r="D809" s="554"/>
      <c r="E809" s="560"/>
      <c r="F809" s="560"/>
      <c r="G809" s="561"/>
      <c r="H809" s="86" t="str">
        <f>IF(I809="","",IF(I809&gt;J809,"○","●"))</f>
        <v>○</v>
      </c>
      <c r="I809" s="87">
        <v>6</v>
      </c>
      <c r="J809" s="88">
        <v>0</v>
      </c>
      <c r="K809" s="89"/>
      <c r="L809" s="86" t="str">
        <f>IF(M809="","",IF(M809&gt;N809,"○","●"))</f>
        <v>○</v>
      </c>
      <c r="M809" s="90">
        <v>6</v>
      </c>
      <c r="N809" s="91">
        <v>3</v>
      </c>
      <c r="O809" s="89"/>
      <c r="P809" s="92">
        <f>IF(H809="","",COUNTIF(D809:O809,"○"))</f>
        <v>2</v>
      </c>
      <c r="Q809" s="82">
        <f>IF(H809="","",COUNTIF(D809:O809,"●"))</f>
        <v>0</v>
      </c>
      <c r="R809" s="571">
        <f>IF(I809="","",(I809+M809)/(I809+J809+M809+N809)+P809)</f>
        <v>2.8</v>
      </c>
      <c r="S809" s="555"/>
      <c r="T809" s="570">
        <f>IF(R809="","",RANK(R809,R809:S811))</f>
        <v>1</v>
      </c>
      <c r="U809" s="570"/>
      <c r="V809" s="102"/>
      <c r="W809" s="427" t="s">
        <v>833</v>
      </c>
      <c r="Y809" s="67"/>
      <c r="Z809" s="70"/>
      <c r="AA809" s="176"/>
      <c r="AB809" s="70"/>
      <c r="AC809" s="95"/>
      <c r="AD809" s="95"/>
      <c r="AE809" s="67"/>
      <c r="AF809" s="67"/>
      <c r="AG809" s="137"/>
      <c r="AH809" s="70"/>
      <c r="AI809" s="70"/>
      <c r="AJ809" s="70"/>
      <c r="AK809" s="95"/>
      <c r="AL809" s="70"/>
      <c r="AM809" s="70"/>
    </row>
    <row r="810" spans="1:39" s="71" customFormat="1" ht="21" customHeight="1" thickBot="1" thickTop="1">
      <c r="A810" s="81">
        <v>2</v>
      </c>
      <c r="B810" s="85" t="s">
        <v>834</v>
      </c>
      <c r="C810" s="85" t="s">
        <v>835</v>
      </c>
      <c r="D810" s="97" t="str">
        <f>IF(H809="","",IF(H809="○","●","○"))</f>
        <v>●</v>
      </c>
      <c r="E810" s="98">
        <f>IF(J809="","",J809)</f>
        <v>0</v>
      </c>
      <c r="F810" s="99">
        <f>IF(I809="","",I809)</f>
        <v>6</v>
      </c>
      <c r="G810" s="99">
        <f>IF(K809="","",K809)</f>
      </c>
      <c r="H810" s="559"/>
      <c r="I810" s="560"/>
      <c r="J810" s="560"/>
      <c r="K810" s="561"/>
      <c r="L810" s="100" t="str">
        <f>IF(M810="","",IF(M810&gt;N810,"○","●"))</f>
        <v>●</v>
      </c>
      <c r="M810" s="87">
        <v>0</v>
      </c>
      <c r="N810" s="88">
        <v>6</v>
      </c>
      <c r="O810" s="101"/>
      <c r="P810" s="92">
        <f>IF(D810="","",COUNTIF(D810:O810,"○"))</f>
        <v>0</v>
      </c>
      <c r="Q810" s="82">
        <f>IF(D810="","",COUNTIF(D810:O810,"●"))</f>
        <v>2</v>
      </c>
      <c r="R810" s="571">
        <f>IF(E810="","",(E810+M810)/(E810+F810+M810+N810)+P810)</f>
        <v>0</v>
      </c>
      <c r="S810" s="555"/>
      <c r="T810" s="570">
        <f>IF(R810="","",RANK(R810,R809:S811))</f>
        <v>3</v>
      </c>
      <c r="U810" s="570"/>
      <c r="V810" s="285"/>
      <c r="W810" s="458"/>
      <c r="X810" s="286"/>
      <c r="Y810" s="287"/>
      <c r="Z810" s="287"/>
      <c r="AA810" s="288"/>
      <c r="AB810" s="95">
        <v>6</v>
      </c>
      <c r="AC810" s="70"/>
      <c r="AD810" s="70"/>
      <c r="AE810" s="67"/>
      <c r="AF810" s="95"/>
      <c r="AG810" s="95"/>
      <c r="AH810" s="95"/>
      <c r="AI810" s="95"/>
      <c r="AJ810" s="95"/>
      <c r="AK810" s="95"/>
      <c r="AL810" s="95"/>
      <c r="AM810" s="95"/>
    </row>
    <row r="811" spans="1:39" s="71" customFormat="1" ht="21" customHeight="1" thickBot="1" thickTop="1">
      <c r="A811" s="103">
        <v>3</v>
      </c>
      <c r="B811" s="104" t="s">
        <v>836</v>
      </c>
      <c r="C811" s="105" t="s">
        <v>837</v>
      </c>
      <c r="D811" s="97" t="str">
        <f>IF(L809="","",IF(L809="○","●","○"))</f>
        <v>●</v>
      </c>
      <c r="E811" s="98">
        <f>IF(N809="","",N809)</f>
        <v>3</v>
      </c>
      <c r="F811" s="99">
        <f>IF(M809="","",M809)</f>
        <v>6</v>
      </c>
      <c r="G811" s="99">
        <f>IF(O809="","",O809)</f>
      </c>
      <c r="H811" s="100" t="str">
        <f>IF(L810="","",IF(L810="○","●","○"))</f>
        <v>○</v>
      </c>
      <c r="I811" s="98">
        <f>IF(N810="","",N810)</f>
        <v>6</v>
      </c>
      <c r="J811" s="99">
        <f>IF(M810="","",M810)</f>
        <v>0</v>
      </c>
      <c r="K811" s="99">
        <f>IF(O810="","",O810)</f>
      </c>
      <c r="L811" s="559"/>
      <c r="M811" s="560"/>
      <c r="N811" s="560"/>
      <c r="O811" s="561"/>
      <c r="P811" s="92">
        <f>IF(D811="","",COUNTIF(D811:O811,"○"))</f>
        <v>1</v>
      </c>
      <c r="Q811" s="82">
        <f>IF(D811="","",COUNTIF(D811:O811,"●"))</f>
        <v>1</v>
      </c>
      <c r="R811" s="571">
        <f>IF(E811="","",(E811+I811)/(E811+F811+I811+J811)+P811)</f>
        <v>1.6</v>
      </c>
      <c r="S811" s="555"/>
      <c r="T811" s="570">
        <f>IF(R811="","",RANK(R811,R809:S811))</f>
        <v>2</v>
      </c>
      <c r="U811" s="570"/>
      <c r="V811" s="70"/>
      <c r="W811" s="446"/>
      <c r="Y811" s="70"/>
      <c r="Z811" s="70"/>
      <c r="AA811" s="117"/>
      <c r="AB811" s="401">
        <v>3</v>
      </c>
      <c r="AC811" s="346"/>
      <c r="AD811" s="70"/>
      <c r="AE811" s="67"/>
      <c r="AF811" s="67"/>
      <c r="AG811" s="70"/>
      <c r="AH811" s="70"/>
      <c r="AI811" s="70"/>
      <c r="AJ811" s="70"/>
      <c r="AK811" s="70"/>
      <c r="AL811" s="70"/>
      <c r="AM811" s="70"/>
    </row>
    <row r="812" spans="1:39" s="71" customFormat="1" ht="21" customHeight="1" thickTop="1">
      <c r="A812" s="121"/>
      <c r="B812" s="538" t="s">
        <v>195</v>
      </c>
      <c r="C812" s="539"/>
      <c r="D812" s="685" t="s">
        <v>838</v>
      </c>
      <c r="E812" s="659"/>
      <c r="F812" s="659"/>
      <c r="G812" s="667"/>
      <c r="H812" s="659" t="s">
        <v>839</v>
      </c>
      <c r="I812" s="659"/>
      <c r="J812" s="659"/>
      <c r="K812" s="667"/>
      <c r="L812" s="667" t="s">
        <v>840</v>
      </c>
      <c r="M812" s="667"/>
      <c r="N812" s="667"/>
      <c r="O812" s="667"/>
      <c r="P812" s="639" t="s">
        <v>158</v>
      </c>
      <c r="Q812" s="639"/>
      <c r="R812" s="631" t="s">
        <v>159</v>
      </c>
      <c r="S812" s="632"/>
      <c r="T812" s="639" t="s">
        <v>160</v>
      </c>
      <c r="U812" s="639"/>
      <c r="W812" s="446"/>
      <c r="AA812" s="117"/>
      <c r="AB812" s="70"/>
      <c r="AC812" s="302"/>
      <c r="AD812" s="176"/>
      <c r="AE812" s="70"/>
      <c r="AF812" s="67"/>
      <c r="AG812" s="137"/>
      <c r="AH812" s="70"/>
      <c r="AI812" s="70"/>
      <c r="AJ812" s="70"/>
      <c r="AK812" s="70"/>
      <c r="AL812" s="70"/>
      <c r="AM812" s="70"/>
    </row>
    <row r="813" spans="1:39" s="71" customFormat="1" ht="21" customHeight="1" thickBot="1">
      <c r="A813" s="81">
        <v>4</v>
      </c>
      <c r="B813" s="85" t="s">
        <v>1069</v>
      </c>
      <c r="C813" s="85" t="s">
        <v>1070</v>
      </c>
      <c r="D813" s="554"/>
      <c r="E813" s="560"/>
      <c r="F813" s="560"/>
      <c r="G813" s="561"/>
      <c r="H813" s="86" t="str">
        <f>IF(I813="","",IF(I813&gt;J813,"○","●"))</f>
        <v>○</v>
      </c>
      <c r="I813" s="87">
        <v>6</v>
      </c>
      <c r="J813" s="88">
        <v>0</v>
      </c>
      <c r="K813" s="89"/>
      <c r="L813" s="86" t="str">
        <f>IF(M813="","",IF(M813&gt;N813,"○","●"))</f>
        <v>○</v>
      </c>
      <c r="M813" s="90">
        <v>6</v>
      </c>
      <c r="N813" s="91">
        <v>0</v>
      </c>
      <c r="O813" s="89"/>
      <c r="P813" s="92">
        <f>IF(H813="","",COUNTIF(D813:O813,"○"))</f>
        <v>2</v>
      </c>
      <c r="Q813" s="82">
        <f>IF(H813="","",COUNTIF(D813:O813,"●"))</f>
        <v>0</v>
      </c>
      <c r="R813" s="571">
        <f>IF(I813="","",(I813+M813)/(I813+J813+M813+N813)+P813)</f>
        <v>3</v>
      </c>
      <c r="S813" s="555"/>
      <c r="T813" s="570">
        <f>IF(R813="","",RANK(R813,R813:S815))</f>
        <v>1</v>
      </c>
      <c r="U813" s="570"/>
      <c r="V813" s="70"/>
      <c r="W813" s="427" t="s">
        <v>1157</v>
      </c>
      <c r="Y813" s="70"/>
      <c r="Z813" s="70"/>
      <c r="AA813" s="129"/>
      <c r="AB813" s="95"/>
      <c r="AC813" s="302"/>
      <c r="AD813" s="70"/>
      <c r="AE813" s="67"/>
      <c r="AF813" s="70"/>
      <c r="AG813" s="137"/>
      <c r="AH813" s="70"/>
      <c r="AI813" s="70"/>
      <c r="AJ813" s="70"/>
      <c r="AK813" s="70"/>
      <c r="AL813" s="70"/>
      <c r="AM813" s="70"/>
    </row>
    <row r="814" spans="1:39" s="71" customFormat="1" ht="21" customHeight="1" thickTop="1">
      <c r="A814" s="81">
        <v>5</v>
      </c>
      <c r="B814" s="85" t="s">
        <v>841</v>
      </c>
      <c r="C814" s="85" t="s">
        <v>835</v>
      </c>
      <c r="D814" s="97" t="str">
        <f>IF(H813="","",IF(H813="○","●","○"))</f>
        <v>●</v>
      </c>
      <c r="E814" s="98">
        <f>IF(J813="","",J813)</f>
        <v>0</v>
      </c>
      <c r="F814" s="99">
        <f>IF(I813="","",I813)</f>
        <v>6</v>
      </c>
      <c r="G814" s="99">
        <f>IF(K813="","",K813)</f>
      </c>
      <c r="H814" s="559"/>
      <c r="I814" s="560"/>
      <c r="J814" s="560"/>
      <c r="K814" s="561"/>
      <c r="L814" s="100" t="str">
        <f>IF(M814="","",IF(M814&gt;N814,"○","●"))</f>
        <v>○</v>
      </c>
      <c r="M814" s="87">
        <v>6</v>
      </c>
      <c r="N814" s="88">
        <v>2</v>
      </c>
      <c r="O814" s="101"/>
      <c r="P814" s="92">
        <f>IF(D814="","",COUNTIF(D814:O814,"○"))</f>
        <v>1</v>
      </c>
      <c r="Q814" s="82">
        <f>IF(D814="","",COUNTIF(D814:O814,"●"))</f>
        <v>1</v>
      </c>
      <c r="R814" s="571">
        <f>IF(E814="","",(E814+M814)/(E814+F814+M814+N814)+P814)</f>
        <v>1.4285714285714286</v>
      </c>
      <c r="S814" s="555"/>
      <c r="T814" s="570">
        <f>IF(R814="","",RANK(R814,R813:S815))</f>
        <v>2</v>
      </c>
      <c r="U814" s="570"/>
      <c r="V814" s="285"/>
      <c r="W814" s="458"/>
      <c r="X814" s="286"/>
      <c r="Y814" s="288"/>
      <c r="Z814" s="95"/>
      <c r="AA814" s="124"/>
      <c r="AC814" s="302"/>
      <c r="AD814" s="70"/>
      <c r="AE814" s="67"/>
      <c r="AF814" s="70"/>
      <c r="AG814" s="137"/>
      <c r="AH814" s="70"/>
      <c r="AI814" s="70"/>
      <c r="AJ814" s="70"/>
      <c r="AK814" s="70"/>
      <c r="AL814" s="70"/>
      <c r="AM814" s="70"/>
    </row>
    <row r="815" spans="1:39" s="71" customFormat="1" ht="21" customHeight="1" thickBot="1">
      <c r="A815" s="103">
        <v>6</v>
      </c>
      <c r="B815" s="104" t="s">
        <v>842</v>
      </c>
      <c r="C815" s="105" t="s">
        <v>843</v>
      </c>
      <c r="D815" s="97" t="str">
        <f>IF(L813="","",IF(L813="○","●","○"))</f>
        <v>●</v>
      </c>
      <c r="E815" s="98">
        <f>IF(N813="","",N813)</f>
        <v>0</v>
      </c>
      <c r="F815" s="99">
        <f>IF(M813="","",M813)</f>
        <v>6</v>
      </c>
      <c r="G815" s="99">
        <f>IF(O813="","",O813)</f>
      </c>
      <c r="H815" s="100" t="str">
        <f>IF(L814="","",IF(L814="○","●","○"))</f>
        <v>●</v>
      </c>
      <c r="I815" s="98">
        <f>IF(N814="","",N814)</f>
        <v>2</v>
      </c>
      <c r="J815" s="99">
        <f>IF(M814="","",M814)</f>
        <v>6</v>
      </c>
      <c r="K815" s="99">
        <f>IF(O814="","",O814)</f>
      </c>
      <c r="L815" s="559"/>
      <c r="M815" s="560"/>
      <c r="N815" s="560"/>
      <c r="O815" s="561"/>
      <c r="P815" s="92">
        <f>IF(D815="","",COUNTIF(D815:O815,"○"))</f>
        <v>0</v>
      </c>
      <c r="Q815" s="82">
        <f>IF(D815="","",COUNTIF(D815:O815,"●"))</f>
        <v>2</v>
      </c>
      <c r="R815" s="571">
        <f>IF(E815="","",(E815+I815)/(E815+F815+I815+J815)+P815)</f>
        <v>0.14285714285714285</v>
      </c>
      <c r="S815" s="555"/>
      <c r="T815" s="570">
        <f>IF(R815="","",RANK(R815,R813:S815))</f>
        <v>3</v>
      </c>
      <c r="U815" s="570"/>
      <c r="V815" s="102"/>
      <c r="W815" s="446"/>
      <c r="Y815" s="302"/>
      <c r="Z815" s="305">
        <v>6</v>
      </c>
      <c r="AA815" s="306"/>
      <c r="AB815" s="70"/>
      <c r="AC815" s="302"/>
      <c r="AD815" s="70"/>
      <c r="AE815" s="67"/>
      <c r="AF815" s="70"/>
      <c r="AG815" s="95"/>
      <c r="AH815" s="95"/>
      <c r="AI815" s="95"/>
      <c r="AJ815" s="70"/>
      <c r="AK815" s="95"/>
      <c r="AL815" s="95"/>
      <c r="AM815" s="95"/>
    </row>
    <row r="816" spans="1:40" s="71" customFormat="1" ht="21" customHeight="1" thickBot="1" thickTop="1">
      <c r="A816" s="121"/>
      <c r="B816" s="538" t="s">
        <v>196</v>
      </c>
      <c r="C816" s="539"/>
      <c r="D816" s="685" t="s">
        <v>844</v>
      </c>
      <c r="E816" s="659"/>
      <c r="F816" s="659"/>
      <c r="G816" s="667"/>
      <c r="H816" s="659" t="s">
        <v>845</v>
      </c>
      <c r="I816" s="659"/>
      <c r="J816" s="659"/>
      <c r="K816" s="667"/>
      <c r="L816" s="667" t="s">
        <v>846</v>
      </c>
      <c r="M816" s="667"/>
      <c r="N816" s="667"/>
      <c r="O816" s="667"/>
      <c r="P816" s="639" t="s">
        <v>158</v>
      </c>
      <c r="Q816" s="639"/>
      <c r="R816" s="631" t="s">
        <v>159</v>
      </c>
      <c r="S816" s="632"/>
      <c r="T816" s="639" t="s">
        <v>160</v>
      </c>
      <c r="U816" s="639"/>
      <c r="W816" s="446"/>
      <c r="Z816" s="123">
        <v>3</v>
      </c>
      <c r="AA816" s="70"/>
      <c r="AB816" s="70"/>
      <c r="AC816" s="302"/>
      <c r="AD816" s="348">
        <v>6</v>
      </c>
      <c r="AE816" s="347"/>
      <c r="AF816" s="70"/>
      <c r="AH816" s="70"/>
      <c r="AI816" s="70"/>
      <c r="AJ816" s="70"/>
      <c r="AK816" s="70"/>
      <c r="AL816" s="70"/>
      <c r="AM816" s="70"/>
      <c r="AN816" s="70"/>
    </row>
    <row r="817" spans="1:39" s="71" customFormat="1" ht="21" customHeight="1" thickTop="1">
      <c r="A817" s="81">
        <v>7</v>
      </c>
      <c r="B817" s="85" t="s">
        <v>847</v>
      </c>
      <c r="C817" s="85" t="s">
        <v>848</v>
      </c>
      <c r="D817" s="554"/>
      <c r="E817" s="560"/>
      <c r="F817" s="560"/>
      <c r="G817" s="561"/>
      <c r="H817" s="86" t="str">
        <f>IF(I817="","",IF(I817&gt;J817,"○","●"))</f>
        <v>●</v>
      </c>
      <c r="I817" s="87">
        <v>2</v>
      </c>
      <c r="J817" s="88">
        <v>6</v>
      </c>
      <c r="K817" s="89"/>
      <c r="L817" s="86" t="str">
        <f>IF(M817="","",IF(M817&gt;N817,"○","●"))</f>
        <v>○</v>
      </c>
      <c r="M817" s="90">
        <v>6</v>
      </c>
      <c r="N817" s="91">
        <v>2</v>
      </c>
      <c r="O817" s="89"/>
      <c r="P817" s="92">
        <f>IF(H817="","",COUNTIF(D817:O817,"○"))</f>
        <v>1</v>
      </c>
      <c r="Q817" s="82">
        <f>IF(H817="","",COUNTIF(D817:O817,"●"))</f>
        <v>1</v>
      </c>
      <c r="R817" s="571">
        <f>IF(I817="","",(I817+M817)/(I817+J817+M817+N817)+P817)</f>
        <v>1.5</v>
      </c>
      <c r="S817" s="555"/>
      <c r="T817" s="570">
        <f>IF(R817="","",RANK(R817,R817:S819))</f>
        <v>2</v>
      </c>
      <c r="U817" s="570"/>
      <c r="V817" s="119"/>
      <c r="W817" s="447"/>
      <c r="X817" s="94"/>
      <c r="Y817" s="120"/>
      <c r="Z817" s="102"/>
      <c r="AA817" s="70"/>
      <c r="AB817" s="70"/>
      <c r="AC817" s="117"/>
      <c r="AD817" s="67">
        <v>2</v>
      </c>
      <c r="AE817" s="70"/>
      <c r="AF817" s="102"/>
      <c r="AH817" s="70"/>
      <c r="AI817" s="70"/>
      <c r="AJ817" s="70"/>
      <c r="AK817" s="70"/>
      <c r="AL817" s="70"/>
      <c r="AM817" s="70"/>
    </row>
    <row r="818" spans="1:39" s="71" customFormat="1" ht="21" customHeight="1">
      <c r="A818" s="81">
        <v>8</v>
      </c>
      <c r="B818" s="85" t="s">
        <v>1164</v>
      </c>
      <c r="C818" s="85" t="s">
        <v>723</v>
      </c>
      <c r="D818" s="97" t="str">
        <f>IF(H817="","",IF(H817="○","●","○"))</f>
        <v>○</v>
      </c>
      <c r="E818" s="98">
        <f>IF(J817="","",J817)</f>
        <v>6</v>
      </c>
      <c r="F818" s="99">
        <f>IF(I817="","",I817)</f>
        <v>2</v>
      </c>
      <c r="G818" s="99">
        <f>IF(K817="","",K817)</f>
      </c>
      <c r="H818" s="559"/>
      <c r="I818" s="560"/>
      <c r="J818" s="560"/>
      <c r="K818" s="561"/>
      <c r="L818" s="100" t="str">
        <f>IF(M818="","",IF(M818&gt;N818,"○","●"))</f>
        <v>○</v>
      </c>
      <c r="M818" s="87">
        <v>6</v>
      </c>
      <c r="N818" s="88">
        <v>0</v>
      </c>
      <c r="O818" s="101"/>
      <c r="P818" s="92">
        <f>IF(D818="","",COUNTIF(D818:O818,"○"))</f>
        <v>2</v>
      </c>
      <c r="Q818" s="82">
        <f>IF(D818="","",COUNTIF(D818:O818,"●"))</f>
        <v>0</v>
      </c>
      <c r="R818" s="571">
        <f>IF(E818="","",(E818+M818)/(E818+F818+M818+N818)+P818)</f>
        <v>2.857142857142857</v>
      </c>
      <c r="S818" s="555"/>
      <c r="T818" s="570">
        <f>IF(R818="","",RANK(R818,R817:S819))</f>
        <v>1</v>
      </c>
      <c r="U818" s="570"/>
      <c r="V818" s="70"/>
      <c r="W818" s="427" t="s">
        <v>849</v>
      </c>
      <c r="Y818" s="70"/>
      <c r="Z818" s="70"/>
      <c r="AA818" s="70"/>
      <c r="AB818" s="70"/>
      <c r="AC818" s="117"/>
      <c r="AD818" s="70"/>
      <c r="AE818" s="70"/>
      <c r="AF818" s="102"/>
      <c r="AH818" s="70"/>
      <c r="AI818" s="70"/>
      <c r="AJ818" s="70"/>
      <c r="AK818" s="70"/>
      <c r="AL818" s="70"/>
      <c r="AM818" s="70"/>
    </row>
    <row r="819" spans="1:39" s="71" customFormat="1" ht="21" customHeight="1" thickBot="1">
      <c r="A819" s="103">
        <v>9</v>
      </c>
      <c r="B819" s="104" t="s">
        <v>850</v>
      </c>
      <c r="C819" s="105" t="s">
        <v>835</v>
      </c>
      <c r="D819" s="97" t="str">
        <f>IF(L817="","",IF(L817="○","●","○"))</f>
        <v>●</v>
      </c>
      <c r="E819" s="98">
        <f>IF(N817="","",N817)</f>
        <v>2</v>
      </c>
      <c r="F819" s="99">
        <f>IF(M817="","",M817)</f>
        <v>6</v>
      </c>
      <c r="G819" s="99">
        <f>IF(O817="","",O817)</f>
      </c>
      <c r="H819" s="100" t="str">
        <f>IF(L818="","",IF(L818="○","●","○"))</f>
        <v>●</v>
      </c>
      <c r="I819" s="98">
        <f>IF(N818="","",N818)</f>
        <v>0</v>
      </c>
      <c r="J819" s="99">
        <f>IF(M818="","",M818)</f>
        <v>6</v>
      </c>
      <c r="K819" s="99">
        <f>IF(O818="","",O818)</f>
      </c>
      <c r="L819" s="559"/>
      <c r="M819" s="560"/>
      <c r="N819" s="560"/>
      <c r="O819" s="561"/>
      <c r="P819" s="92">
        <f>IF(D819="","",COUNTIF(D819:O819,"○"))</f>
        <v>0</v>
      </c>
      <c r="Q819" s="82">
        <f>IF(D819="","",COUNTIF(D819:O819,"●"))</f>
        <v>2</v>
      </c>
      <c r="R819" s="571">
        <f>IF(E819="","",(E819+I819)/(E819+F819+I819+J819)+P819)</f>
        <v>0.14285714285714285</v>
      </c>
      <c r="S819" s="555"/>
      <c r="T819" s="570">
        <f>IF(R819="","",RANK(R819,R817:S819))</f>
        <v>3</v>
      </c>
      <c r="U819" s="570"/>
      <c r="W819" s="446"/>
      <c r="Z819" s="70"/>
      <c r="AA819" s="70"/>
      <c r="AB819" s="70"/>
      <c r="AC819" s="117"/>
      <c r="AD819" s="70"/>
      <c r="AE819" s="137"/>
      <c r="AF819" s="102"/>
      <c r="AH819" s="70"/>
      <c r="AI819" s="70"/>
      <c r="AJ819" s="70"/>
      <c r="AK819" s="70"/>
      <c r="AL819" s="70"/>
      <c r="AM819" s="70"/>
    </row>
    <row r="820" spans="1:40" s="71" customFormat="1" ht="21" customHeight="1" thickTop="1">
      <c r="A820" s="121"/>
      <c r="B820" s="538" t="s">
        <v>239</v>
      </c>
      <c r="C820" s="539"/>
      <c r="D820" s="685" t="s">
        <v>851</v>
      </c>
      <c r="E820" s="659"/>
      <c r="F820" s="659"/>
      <c r="G820" s="667"/>
      <c r="H820" s="659" t="s">
        <v>852</v>
      </c>
      <c r="I820" s="659"/>
      <c r="J820" s="659"/>
      <c r="K820" s="667"/>
      <c r="L820" s="667" t="s">
        <v>853</v>
      </c>
      <c r="M820" s="667"/>
      <c r="N820" s="667"/>
      <c r="O820" s="667"/>
      <c r="P820" s="639" t="s">
        <v>158</v>
      </c>
      <c r="Q820" s="639"/>
      <c r="R820" s="631" t="s">
        <v>159</v>
      </c>
      <c r="S820" s="632"/>
      <c r="T820" s="639" t="s">
        <v>160</v>
      </c>
      <c r="U820" s="639"/>
      <c r="W820" s="446"/>
      <c r="AC820" s="181"/>
      <c r="AD820" s="70"/>
      <c r="AE820" s="70"/>
      <c r="AF820" s="102"/>
      <c r="AH820" s="70"/>
      <c r="AI820" s="70"/>
      <c r="AJ820" s="70"/>
      <c r="AK820" s="70"/>
      <c r="AL820" s="70"/>
      <c r="AM820" s="70"/>
      <c r="AN820" s="70"/>
    </row>
    <row r="821" spans="1:40" s="71" customFormat="1" ht="21" customHeight="1" thickBot="1">
      <c r="A821" s="81">
        <v>10</v>
      </c>
      <c r="B821" s="85" t="s">
        <v>1081</v>
      </c>
      <c r="C821" s="85" t="s">
        <v>1070</v>
      </c>
      <c r="D821" s="554"/>
      <c r="E821" s="560"/>
      <c r="F821" s="560"/>
      <c r="G821" s="561"/>
      <c r="H821" s="86" t="str">
        <f>IF(I821="","",IF(I821&gt;J821,"○","●"))</f>
        <v>○</v>
      </c>
      <c r="I821" s="87">
        <v>7</v>
      </c>
      <c r="J821" s="88">
        <v>5</v>
      </c>
      <c r="K821" s="89"/>
      <c r="L821" s="86" t="str">
        <f>IF(M821="","",IF(M821&gt;N821,"○","●"))</f>
        <v>○</v>
      </c>
      <c r="M821" s="90">
        <v>6</v>
      </c>
      <c r="N821" s="91">
        <v>0</v>
      </c>
      <c r="O821" s="89"/>
      <c r="P821" s="92">
        <f>IF(H821="","",COUNTIF(D821:O821,"○"))</f>
        <v>2</v>
      </c>
      <c r="Q821" s="82">
        <f>IF(H821="","",COUNTIF(D821:O821,"●"))</f>
        <v>0</v>
      </c>
      <c r="R821" s="571">
        <f>IF(I821="","",(I821+M821)/(I821+J821+M821+N821)+P821)</f>
        <v>2.7222222222222223</v>
      </c>
      <c r="S821" s="555"/>
      <c r="T821" s="570">
        <f>IF(R821="","",RANK(R821,R821:S823))</f>
        <v>1</v>
      </c>
      <c r="U821" s="570"/>
      <c r="V821" s="102"/>
      <c r="W821" s="427" t="s">
        <v>1158</v>
      </c>
      <c r="Y821" s="70"/>
      <c r="Z821" s="70"/>
      <c r="AA821" s="67"/>
      <c r="AB821" s="67"/>
      <c r="AC821" s="181"/>
      <c r="AD821" s="70"/>
      <c r="AE821" s="70"/>
      <c r="AF821" s="102"/>
      <c r="AH821" s="70"/>
      <c r="AI821" s="70"/>
      <c r="AJ821" s="70"/>
      <c r="AK821" s="70"/>
      <c r="AL821" s="70"/>
      <c r="AM821" s="70"/>
      <c r="AN821" s="70"/>
    </row>
    <row r="822" spans="1:40" s="71" customFormat="1" ht="21" customHeight="1" thickTop="1">
      <c r="A822" s="81">
        <v>11</v>
      </c>
      <c r="B822" s="85" t="s">
        <v>854</v>
      </c>
      <c r="C822" s="85" t="s">
        <v>151</v>
      </c>
      <c r="D822" s="97" t="str">
        <f>IF(H821="","",IF(H821="○","●","○"))</f>
        <v>●</v>
      </c>
      <c r="E822" s="98">
        <f>IF(J821="","",J821)</f>
        <v>5</v>
      </c>
      <c r="F822" s="99">
        <f>IF(I821="","",I821)</f>
        <v>7</v>
      </c>
      <c r="G822" s="99">
        <f>IF(K821="","",K821)</f>
      </c>
      <c r="H822" s="559"/>
      <c r="I822" s="560"/>
      <c r="J822" s="560"/>
      <c r="K822" s="561"/>
      <c r="L822" s="100" t="str">
        <f>IF(M822="","",IF(M822&gt;N822,"○","●"))</f>
        <v>○</v>
      </c>
      <c r="M822" s="87">
        <v>6</v>
      </c>
      <c r="N822" s="88">
        <v>0</v>
      </c>
      <c r="O822" s="101"/>
      <c r="P822" s="92">
        <f>IF(D822="","",COUNTIF(D822:O822,"○"))</f>
        <v>1</v>
      </c>
      <c r="Q822" s="82">
        <f>IF(D822="","",COUNTIF(D822:O822,"●"))</f>
        <v>1</v>
      </c>
      <c r="R822" s="571">
        <f>IF(E822="","",(E822+M822)/(E822+F822+M822+N822)+P822)</f>
        <v>1.6111111111111112</v>
      </c>
      <c r="S822" s="555"/>
      <c r="T822" s="570">
        <f>IF(R822="","",RANK(R822,R821:S823))</f>
        <v>2</v>
      </c>
      <c r="U822" s="570"/>
      <c r="V822" s="297"/>
      <c r="W822" s="458"/>
      <c r="X822" s="286"/>
      <c r="Y822" s="286"/>
      <c r="Z822" s="296"/>
      <c r="AA822" s="298"/>
      <c r="AC822" s="124"/>
      <c r="AD822" s="70"/>
      <c r="AE822" s="70"/>
      <c r="AF822" s="102"/>
      <c r="AH822" s="70"/>
      <c r="AI822" s="70"/>
      <c r="AJ822" s="70"/>
      <c r="AK822" s="70"/>
      <c r="AL822" s="70"/>
      <c r="AM822" s="70"/>
      <c r="AN822" s="70"/>
    </row>
    <row r="823" spans="1:32" s="71" customFormat="1" ht="21" customHeight="1" thickBot="1">
      <c r="A823" s="103">
        <v>12</v>
      </c>
      <c r="B823" s="104" t="s">
        <v>855</v>
      </c>
      <c r="C823" s="105" t="s">
        <v>835</v>
      </c>
      <c r="D823" s="97" t="str">
        <f>IF(L821="","",IF(L821="○","●","○"))</f>
        <v>●</v>
      </c>
      <c r="E823" s="98">
        <f>IF(N821="","",N821)</f>
        <v>0</v>
      </c>
      <c r="F823" s="99">
        <f>IF(M821="","",M821)</f>
        <v>6</v>
      </c>
      <c r="G823" s="99">
        <f>IF(O821="","",O821)</f>
      </c>
      <c r="H823" s="100" t="str">
        <f>IF(L822="","",IF(L822="○","●","○"))</f>
        <v>●</v>
      </c>
      <c r="I823" s="98">
        <f>IF(N822="","",N822)</f>
        <v>0</v>
      </c>
      <c r="J823" s="99">
        <f>IF(M822="","",M822)</f>
        <v>6</v>
      </c>
      <c r="K823" s="99">
        <f>IF(O822="","",O822)</f>
      </c>
      <c r="L823" s="559"/>
      <c r="M823" s="560"/>
      <c r="N823" s="560"/>
      <c r="O823" s="561"/>
      <c r="P823" s="92">
        <f>IF(D823="","",COUNTIF(D823:O823,"○"))</f>
        <v>0</v>
      </c>
      <c r="Q823" s="82">
        <f>IF(D823="","",COUNTIF(D823:O823,"●"))</f>
        <v>2</v>
      </c>
      <c r="R823" s="571">
        <f>IF(E823="","",(E823+I823)/(E823+F823+I823+J823)+P823)</f>
        <v>0</v>
      </c>
      <c r="S823" s="555"/>
      <c r="T823" s="570">
        <f>IF(R823="","",RANK(R823,R821:S823))</f>
        <v>3</v>
      </c>
      <c r="U823" s="570"/>
      <c r="V823" s="102"/>
      <c r="W823" s="427"/>
      <c r="X823" s="70"/>
      <c r="Y823" s="70"/>
      <c r="Z823" s="70"/>
      <c r="AA823" s="299"/>
      <c r="AB823" s="300">
        <v>6</v>
      </c>
      <c r="AC823" s="301"/>
      <c r="AD823" s="70"/>
      <c r="AE823" s="70"/>
      <c r="AF823" s="102"/>
    </row>
    <row r="824" spans="1:32" s="71" customFormat="1" ht="21" customHeight="1" thickTop="1">
      <c r="A824" s="121"/>
      <c r="B824" s="538" t="s">
        <v>206</v>
      </c>
      <c r="C824" s="539"/>
      <c r="D824" s="685" t="s">
        <v>856</v>
      </c>
      <c r="E824" s="659"/>
      <c r="F824" s="659"/>
      <c r="G824" s="667"/>
      <c r="H824" s="659" t="s">
        <v>857</v>
      </c>
      <c r="I824" s="659"/>
      <c r="J824" s="659"/>
      <c r="K824" s="667"/>
      <c r="L824" s="667" t="s">
        <v>858</v>
      </c>
      <c r="M824" s="667"/>
      <c r="N824" s="667"/>
      <c r="O824" s="667"/>
      <c r="P824" s="639" t="s">
        <v>158</v>
      </c>
      <c r="Q824" s="639"/>
      <c r="R824" s="631" t="s">
        <v>159</v>
      </c>
      <c r="S824" s="632"/>
      <c r="T824" s="639" t="s">
        <v>160</v>
      </c>
      <c r="U824" s="639"/>
      <c r="V824" s="70"/>
      <c r="W824" s="427"/>
      <c r="X824" s="70"/>
      <c r="Y824" s="70"/>
      <c r="Z824" s="70"/>
      <c r="AA824" s="67"/>
      <c r="AB824" s="112">
        <v>3</v>
      </c>
      <c r="AC824" s="70"/>
      <c r="AD824" s="70"/>
      <c r="AE824" s="70"/>
      <c r="AF824" s="102"/>
    </row>
    <row r="825" spans="1:32" s="71" customFormat="1" ht="21" customHeight="1">
      <c r="A825" s="81">
        <v>13</v>
      </c>
      <c r="B825" s="85" t="s">
        <v>859</v>
      </c>
      <c r="C825" s="85" t="s">
        <v>151</v>
      </c>
      <c r="D825" s="554"/>
      <c r="E825" s="560"/>
      <c r="F825" s="560"/>
      <c r="G825" s="561"/>
      <c r="H825" s="86" t="str">
        <f>IF(I825="","",IF(I825&gt;J825,"○","●"))</f>
        <v>●</v>
      </c>
      <c r="I825" s="87">
        <v>2</v>
      </c>
      <c r="J825" s="88">
        <v>6</v>
      </c>
      <c r="K825" s="89"/>
      <c r="L825" s="86" t="str">
        <f>IF(M825="","",IF(M825&gt;N825,"○","●"))</f>
        <v>●</v>
      </c>
      <c r="M825" s="90">
        <v>0</v>
      </c>
      <c r="N825" s="91">
        <v>6</v>
      </c>
      <c r="O825" s="89"/>
      <c r="P825" s="92">
        <f>IF(H825="","",COUNTIF(D825:O825,"○"))</f>
        <v>0</v>
      </c>
      <c r="Q825" s="82">
        <f>IF(H825="","",COUNTIF(D825:O825,"●"))</f>
        <v>2</v>
      </c>
      <c r="R825" s="571">
        <f>IF(I825="","",(I825+M825)/(I825+J825+M825+N825)+P825)</f>
        <v>0.14285714285714285</v>
      </c>
      <c r="S825" s="555"/>
      <c r="T825" s="570">
        <f>IF(R825="","",RANK(R825,R825:S827))</f>
        <v>3</v>
      </c>
      <c r="U825" s="570"/>
      <c r="V825" s="119"/>
      <c r="W825" s="452" t="s">
        <v>1159</v>
      </c>
      <c r="X825" s="120"/>
      <c r="Y825" s="120"/>
      <c r="Z825" s="120"/>
      <c r="AA825" s="177"/>
      <c r="AB825" s="102"/>
      <c r="AC825" s="70"/>
      <c r="AD825" s="70"/>
      <c r="AE825" s="70"/>
      <c r="AF825" s="102"/>
    </row>
    <row r="826" spans="1:32" s="71" customFormat="1" ht="21" customHeight="1">
      <c r="A826" s="81">
        <v>14</v>
      </c>
      <c r="B826" s="85" t="s">
        <v>860</v>
      </c>
      <c r="C826" s="85" t="s">
        <v>848</v>
      </c>
      <c r="D826" s="97" t="str">
        <f>IF(H825="","",IF(H825="○","●","○"))</f>
        <v>○</v>
      </c>
      <c r="E826" s="98">
        <f>IF(J825="","",J825)</f>
        <v>6</v>
      </c>
      <c r="F826" s="99">
        <f>IF(I825="","",I825)</f>
        <v>2</v>
      </c>
      <c r="G826" s="99">
        <f>IF(K825="","",K825)</f>
      </c>
      <c r="H826" s="559"/>
      <c r="I826" s="560"/>
      <c r="J826" s="560"/>
      <c r="K826" s="561"/>
      <c r="L826" s="100" t="str">
        <f>IF(M826="","",IF(M826&gt;N826,"○","●"))</f>
        <v>●</v>
      </c>
      <c r="M826" s="87">
        <v>0</v>
      </c>
      <c r="N826" s="88">
        <v>6</v>
      </c>
      <c r="O826" s="101"/>
      <c r="P826" s="92">
        <f>IF(D826="","",COUNTIF(D826:O826,"○"))</f>
        <v>1</v>
      </c>
      <c r="Q826" s="82">
        <f>IF(D826="","",COUNTIF(D826:O826,"●"))</f>
        <v>1</v>
      </c>
      <c r="R826" s="571">
        <f>IF(E826="","",(E826+M826)/(E826+F826+M826+N826)+P826)</f>
        <v>1.4285714285714286</v>
      </c>
      <c r="S826" s="555"/>
      <c r="T826" s="570">
        <f>IF(R826="","",RANK(R826,R825:S827))</f>
        <v>2</v>
      </c>
      <c r="U826" s="570"/>
      <c r="W826" s="446"/>
      <c r="Z826" s="70"/>
      <c r="AA826" s="70"/>
      <c r="AC826" s="70"/>
      <c r="AD826" s="70"/>
      <c r="AE826" s="137"/>
      <c r="AF826" s="102"/>
    </row>
    <row r="827" spans="1:40" s="71" customFormat="1" ht="21" customHeight="1" thickBot="1">
      <c r="A827" s="103">
        <v>15</v>
      </c>
      <c r="B827" s="104" t="s">
        <v>1072</v>
      </c>
      <c r="C827" s="105" t="s">
        <v>984</v>
      </c>
      <c r="D827" s="97" t="str">
        <f>IF(L825="","",IF(L825="○","●","○"))</f>
        <v>○</v>
      </c>
      <c r="E827" s="98">
        <f>IF(N825="","",N825)</f>
        <v>6</v>
      </c>
      <c r="F827" s="99">
        <f>IF(M825="","",M825)</f>
        <v>0</v>
      </c>
      <c r="G827" s="99">
        <f>IF(O825="","",O825)</f>
      </c>
      <c r="H827" s="100" t="str">
        <f>IF(L826="","",IF(L826="○","●","○"))</f>
        <v>○</v>
      </c>
      <c r="I827" s="98">
        <f>IF(N826="","",N826)</f>
        <v>6</v>
      </c>
      <c r="J827" s="99">
        <f>IF(M826="","",M826)</f>
        <v>0</v>
      </c>
      <c r="K827" s="99">
        <f>IF(O826="","",O826)</f>
      </c>
      <c r="L827" s="559"/>
      <c r="M827" s="560"/>
      <c r="N827" s="560"/>
      <c r="O827" s="561"/>
      <c r="P827" s="92">
        <f>IF(D827="","",COUNTIF(D827:O827,"○"))</f>
        <v>2</v>
      </c>
      <c r="Q827" s="82">
        <f>IF(D827="","",COUNTIF(D827:O827,"●"))</f>
        <v>0</v>
      </c>
      <c r="R827" s="571">
        <f>IF(E827="","",(E827+I827)/(E827+F827+I827+J827)+P827)</f>
        <v>3</v>
      </c>
      <c r="S827" s="555"/>
      <c r="T827" s="570">
        <f>IF(R827="","",RANK(R827,R825:S827))</f>
        <v>1</v>
      </c>
      <c r="U827" s="570"/>
      <c r="V827" s="70"/>
      <c r="W827" s="427"/>
      <c r="X827" s="70"/>
      <c r="Y827" s="70"/>
      <c r="Z827" s="70"/>
      <c r="AA827" s="70"/>
      <c r="AB827" s="70"/>
      <c r="AC827" s="70"/>
      <c r="AD827" s="70"/>
      <c r="AE827" s="137"/>
      <c r="AF827" s="102"/>
      <c r="AH827" s="70"/>
      <c r="AI827" s="70"/>
      <c r="AJ827" s="70"/>
      <c r="AK827" s="70"/>
      <c r="AL827" s="70"/>
      <c r="AM827" s="70"/>
      <c r="AN827" s="70"/>
    </row>
    <row r="828" spans="1:39" s="71" customFormat="1" ht="21" customHeight="1" thickTop="1">
      <c r="A828" s="121"/>
      <c r="B828" s="538" t="s">
        <v>207</v>
      </c>
      <c r="C828" s="539"/>
      <c r="D828" s="685" t="s">
        <v>861</v>
      </c>
      <c r="E828" s="659"/>
      <c r="F828" s="659"/>
      <c r="G828" s="667"/>
      <c r="H828" s="659" t="s">
        <v>862</v>
      </c>
      <c r="I828" s="659"/>
      <c r="J828" s="659"/>
      <c r="K828" s="667"/>
      <c r="L828" s="667" t="s">
        <v>863</v>
      </c>
      <c r="M828" s="667"/>
      <c r="N828" s="667"/>
      <c r="O828" s="667"/>
      <c r="P828" s="639" t="s">
        <v>158</v>
      </c>
      <c r="Q828" s="639"/>
      <c r="R828" s="631" t="s">
        <v>159</v>
      </c>
      <c r="S828" s="632"/>
      <c r="T828" s="639" t="s">
        <v>160</v>
      </c>
      <c r="U828" s="639"/>
      <c r="W828" s="446"/>
      <c r="AB828" s="70"/>
      <c r="AC828" s="70"/>
      <c r="AD828" s="70"/>
      <c r="AE828" s="70"/>
      <c r="AF828" s="102"/>
      <c r="AH828" s="70"/>
      <c r="AI828" s="70"/>
      <c r="AJ828" s="70"/>
      <c r="AK828" s="70"/>
      <c r="AL828" s="70"/>
      <c r="AM828" s="130"/>
    </row>
    <row r="829" spans="1:40" s="71" customFormat="1" ht="21" customHeight="1">
      <c r="A829" s="81">
        <v>16</v>
      </c>
      <c r="B829" s="85" t="s">
        <v>864</v>
      </c>
      <c r="C829" s="85" t="s">
        <v>151</v>
      </c>
      <c r="D829" s="554"/>
      <c r="E829" s="560"/>
      <c r="F829" s="560"/>
      <c r="G829" s="561"/>
      <c r="H829" s="86" t="str">
        <f>IF(I829="","",IF(I829&gt;J829,"○","●"))</f>
        <v>●</v>
      </c>
      <c r="I829" s="87">
        <v>5</v>
      </c>
      <c r="J829" s="88">
        <v>7</v>
      </c>
      <c r="K829" s="89"/>
      <c r="L829" s="86" t="str">
        <f>IF(M829="","",IF(M829&gt;N829,"○","●"))</f>
        <v>○</v>
      </c>
      <c r="M829" s="90">
        <v>6</v>
      </c>
      <c r="N829" s="91">
        <v>4</v>
      </c>
      <c r="O829" s="89"/>
      <c r="P829" s="92">
        <f>IF(H829="","",COUNTIF(D829:O829,"○"))</f>
        <v>1</v>
      </c>
      <c r="Q829" s="82">
        <f>IF(H829="","",COUNTIF(D829:O829,"●"))</f>
        <v>1</v>
      </c>
      <c r="R829" s="571">
        <f>IF(I829="","",(I829+M829)/(I829+J829+M829+N829)+P829)</f>
        <v>1.5</v>
      </c>
      <c r="S829" s="555"/>
      <c r="T829" s="570">
        <f>IF(R829="","",RANK(R829,R829:S831))</f>
        <v>2</v>
      </c>
      <c r="U829" s="570"/>
      <c r="V829" s="119"/>
      <c r="W829" s="452" t="s">
        <v>865</v>
      </c>
      <c r="X829" s="94"/>
      <c r="Y829" s="120"/>
      <c r="Z829" s="70"/>
      <c r="AA829" s="176"/>
      <c r="AB829" s="176"/>
      <c r="AC829" s="70"/>
      <c r="AD829" s="70"/>
      <c r="AE829" s="137"/>
      <c r="AF829" s="102"/>
      <c r="AH829" s="70"/>
      <c r="AI829" s="70"/>
      <c r="AJ829" s="70"/>
      <c r="AK829" s="70"/>
      <c r="AL829" s="70"/>
      <c r="AM829" s="70"/>
      <c r="AN829" s="70"/>
    </row>
    <row r="830" spans="1:40" s="71" customFormat="1" ht="21" customHeight="1" thickBot="1">
      <c r="A830" s="81">
        <v>17</v>
      </c>
      <c r="B830" s="85" t="s">
        <v>865</v>
      </c>
      <c r="C830" s="85" t="s">
        <v>723</v>
      </c>
      <c r="D830" s="97" t="str">
        <f>IF(H829="","",IF(H829="○","●","○"))</f>
        <v>○</v>
      </c>
      <c r="E830" s="98">
        <f>IF(J829="","",J829)</f>
        <v>7</v>
      </c>
      <c r="F830" s="99">
        <f>IF(I829="","",I829)</f>
        <v>5</v>
      </c>
      <c r="G830" s="99">
        <f>IF(K829="","",K829)</f>
      </c>
      <c r="H830" s="559"/>
      <c r="I830" s="560"/>
      <c r="J830" s="560"/>
      <c r="K830" s="561"/>
      <c r="L830" s="100" t="str">
        <f>IF(M830="","",IF(M830&gt;N830,"○","●"))</f>
        <v>○</v>
      </c>
      <c r="M830" s="87">
        <v>6</v>
      </c>
      <c r="N830" s="88">
        <v>4</v>
      </c>
      <c r="O830" s="101"/>
      <c r="P830" s="92">
        <f>IF(D830="","",COUNTIF(D830:O830,"○"))</f>
        <v>2</v>
      </c>
      <c r="Q830" s="82">
        <f>IF(D830="","",COUNTIF(D830:O830,"●"))</f>
        <v>0</v>
      </c>
      <c r="R830" s="571">
        <f>IF(E830="","",(E830+M830)/(E830+F830+M830+N830)+P830)</f>
        <v>2.590909090909091</v>
      </c>
      <c r="S830" s="555"/>
      <c r="T830" s="570">
        <f>IF(R830="","",RANK(R830,R829:S831))</f>
        <v>1</v>
      </c>
      <c r="U830" s="570"/>
      <c r="V830" s="70"/>
      <c r="W830" s="446"/>
      <c r="Y830" s="70"/>
      <c r="Z830" s="102"/>
      <c r="AA830" s="70"/>
      <c r="AE830" s="137"/>
      <c r="AF830" s="112" t="s">
        <v>1042</v>
      </c>
      <c r="AG830" s="176"/>
      <c r="AH830" s="70"/>
      <c r="AI830" s="713" t="s">
        <v>1068</v>
      </c>
      <c r="AJ830" s="714"/>
      <c r="AK830" s="714"/>
      <c r="AL830" s="714"/>
      <c r="AM830" s="70"/>
      <c r="AN830" s="70"/>
    </row>
    <row r="831" spans="1:40" s="71" customFormat="1" ht="21" customHeight="1" thickBot="1" thickTop="1">
      <c r="A831" s="103">
        <v>18</v>
      </c>
      <c r="B831" s="104" t="s">
        <v>866</v>
      </c>
      <c r="C831" s="105" t="s">
        <v>867</v>
      </c>
      <c r="D831" s="97" t="str">
        <f>IF(L829="","",IF(L829="○","●","○"))</f>
        <v>●</v>
      </c>
      <c r="E831" s="98">
        <f>IF(N829="","",N829)</f>
        <v>4</v>
      </c>
      <c r="F831" s="99">
        <f>IF(M829="","",M829)</f>
        <v>6</v>
      </c>
      <c r="G831" s="99">
        <f>IF(O829="","",O829)</f>
      </c>
      <c r="H831" s="100" t="str">
        <f>IF(L830="","",IF(L830="○","●","○"))</f>
        <v>●</v>
      </c>
      <c r="I831" s="98">
        <f>IF(N830="","",N830)</f>
        <v>4</v>
      </c>
      <c r="J831" s="99">
        <f>IF(M830="","",M830)</f>
        <v>6</v>
      </c>
      <c r="K831" s="99">
        <f>IF(O830="","",O830)</f>
      </c>
      <c r="L831" s="559"/>
      <c r="M831" s="560"/>
      <c r="N831" s="560"/>
      <c r="O831" s="561"/>
      <c r="P831" s="92">
        <f>IF(D831="","",COUNTIF(D831:O831,"○"))</f>
        <v>0</v>
      </c>
      <c r="Q831" s="82">
        <f>IF(D831="","",COUNTIF(D831:O831,"●"))</f>
        <v>2</v>
      </c>
      <c r="R831" s="571">
        <f>IF(E831="","",(E831+I831)/(E831+F831+I831+J831)+P831)</f>
        <v>0.4</v>
      </c>
      <c r="S831" s="555"/>
      <c r="T831" s="570">
        <f>IF(R831="","",RANK(R831,R829:S831))</f>
        <v>3</v>
      </c>
      <c r="U831" s="570"/>
      <c r="W831" s="446"/>
      <c r="Z831" s="123">
        <v>5</v>
      </c>
      <c r="AA831" s="70"/>
      <c r="AB831" s="70"/>
      <c r="AC831" s="70"/>
      <c r="AD831" s="70"/>
      <c r="AE831" s="417"/>
      <c r="AF831" s="350">
        <v>7</v>
      </c>
      <c r="AG831" s="296"/>
      <c r="AH831" s="296"/>
      <c r="AI831" s="714"/>
      <c r="AJ831" s="714"/>
      <c r="AK831" s="714"/>
      <c r="AL831" s="714"/>
      <c r="AM831" s="70"/>
      <c r="AN831" s="70"/>
    </row>
    <row r="832" spans="1:32" s="71" customFormat="1" ht="21" customHeight="1" thickTop="1">
      <c r="A832" s="121"/>
      <c r="B832" s="538" t="s">
        <v>208</v>
      </c>
      <c r="C832" s="539"/>
      <c r="D832" s="685" t="s">
        <v>868</v>
      </c>
      <c r="E832" s="659"/>
      <c r="F832" s="659"/>
      <c r="G832" s="667"/>
      <c r="H832" s="659" t="s">
        <v>869</v>
      </c>
      <c r="I832" s="659"/>
      <c r="J832" s="659"/>
      <c r="K832" s="667"/>
      <c r="L832" s="667" t="s">
        <v>315</v>
      </c>
      <c r="M832" s="667"/>
      <c r="N832" s="667"/>
      <c r="O832" s="667"/>
      <c r="P832" s="639" t="s">
        <v>158</v>
      </c>
      <c r="Q832" s="639"/>
      <c r="R832" s="631" t="s">
        <v>159</v>
      </c>
      <c r="S832" s="632"/>
      <c r="T832" s="639" t="s">
        <v>160</v>
      </c>
      <c r="U832" s="639"/>
      <c r="V832" s="123"/>
      <c r="W832" s="446"/>
      <c r="Y832" s="291"/>
      <c r="Z832" s="286">
        <v>7</v>
      </c>
      <c r="AA832" s="298"/>
      <c r="AB832" s="67"/>
      <c r="AC832" s="67"/>
      <c r="AD832" s="70"/>
      <c r="AE832" s="302"/>
      <c r="AF832" s="70"/>
    </row>
    <row r="833" spans="1:32" s="71" customFormat="1" ht="21" customHeight="1" thickBot="1">
      <c r="A833" s="81">
        <v>19</v>
      </c>
      <c r="B833" s="85" t="s">
        <v>1082</v>
      </c>
      <c r="C833" s="85" t="s">
        <v>1070</v>
      </c>
      <c r="D833" s="554"/>
      <c r="E833" s="560"/>
      <c r="F833" s="560"/>
      <c r="G833" s="561"/>
      <c r="H833" s="86" t="str">
        <f>IF(I833="","",IF(I833&gt;J833,"○","●"))</f>
        <v>○</v>
      </c>
      <c r="I833" s="87">
        <v>6</v>
      </c>
      <c r="J833" s="88">
        <v>0</v>
      </c>
      <c r="K833" s="89"/>
      <c r="L833" s="86" t="str">
        <f>IF(M833="","",IF(M833&gt;N833,"○","●"))</f>
        <v>○</v>
      </c>
      <c r="M833" s="90">
        <v>6</v>
      </c>
      <c r="N833" s="91">
        <v>1</v>
      </c>
      <c r="O833" s="89"/>
      <c r="P833" s="92">
        <f>IF(H833="","",COUNTIF(D833:O833,"○"))</f>
        <v>2</v>
      </c>
      <c r="Q833" s="82">
        <f>IF(H833="","",COUNTIF(D833:O833,"●"))</f>
        <v>0</v>
      </c>
      <c r="R833" s="571">
        <f>IF(I833="","",(I833+M833)/(I833+J833+M833+N833)+P833)</f>
        <v>2.9230769230769234</v>
      </c>
      <c r="S833" s="555"/>
      <c r="T833" s="570">
        <f>IF(R833="","",RANK(R833,R833:S835))</f>
        <v>1</v>
      </c>
      <c r="U833" s="570"/>
      <c r="V833" s="292"/>
      <c r="W833" s="461"/>
      <c r="X833" s="290"/>
      <c r="Y833" s="294"/>
      <c r="Z833" s="70"/>
      <c r="AA833" s="299"/>
      <c r="AB833" s="67"/>
      <c r="AC833" s="67"/>
      <c r="AD833" s="70"/>
      <c r="AE833" s="302"/>
      <c r="AF833" s="70"/>
    </row>
    <row r="834" spans="1:32" s="71" customFormat="1" ht="21" customHeight="1" thickBot="1" thickTop="1">
      <c r="A834" s="81">
        <v>20</v>
      </c>
      <c r="B834" s="85" t="s">
        <v>871</v>
      </c>
      <c r="C834" s="85" t="s">
        <v>835</v>
      </c>
      <c r="D834" s="97" t="str">
        <f>IF(H833="","",IF(H833="○","●","○"))</f>
        <v>●</v>
      </c>
      <c r="E834" s="98">
        <f>IF(J833="","",J833)</f>
        <v>0</v>
      </c>
      <c r="F834" s="99">
        <f>IF(I833="","",I833)</f>
        <v>6</v>
      </c>
      <c r="G834" s="99">
        <f>IF(K833="","",K833)</f>
      </c>
      <c r="H834" s="559"/>
      <c r="I834" s="560"/>
      <c r="J834" s="560"/>
      <c r="K834" s="561"/>
      <c r="L834" s="100" t="str">
        <f>IF(M834="","",IF(M834&gt;N834,"○","●"))</f>
        <v>●</v>
      </c>
      <c r="M834" s="87">
        <v>0</v>
      </c>
      <c r="N834" s="88">
        <v>6</v>
      </c>
      <c r="O834" s="101"/>
      <c r="P834" s="92">
        <f>IF(D834="","",COUNTIF(D834:O834,"○"))</f>
        <v>0</v>
      </c>
      <c r="Q834" s="82">
        <f>IF(D834="","",COUNTIF(D834:O834,"●"))</f>
        <v>2</v>
      </c>
      <c r="R834" s="571">
        <f>IF(E834="","",(E834+M834)/(E834+F834+M834+N834)+P834)</f>
        <v>0</v>
      </c>
      <c r="S834" s="555"/>
      <c r="T834" s="570">
        <f>IF(R834="","",RANK(R834,R833:S835))</f>
        <v>3</v>
      </c>
      <c r="U834" s="570"/>
      <c r="W834" s="427" t="s">
        <v>870</v>
      </c>
      <c r="Y834" s="70"/>
      <c r="Z834" s="70"/>
      <c r="AA834" s="299"/>
      <c r="AB834" s="300">
        <v>6</v>
      </c>
      <c r="AC834" s="290"/>
      <c r="AD834" s="70"/>
      <c r="AE834" s="302"/>
      <c r="AF834" s="70"/>
    </row>
    <row r="835" spans="1:31" s="71" customFormat="1" ht="21" customHeight="1" thickBot="1" thickTop="1">
      <c r="A835" s="103">
        <v>21</v>
      </c>
      <c r="B835" s="104" t="s">
        <v>872</v>
      </c>
      <c r="C835" s="105" t="s">
        <v>151</v>
      </c>
      <c r="D835" s="97" t="str">
        <f>IF(L833="","",IF(L833="○","●","○"))</f>
        <v>●</v>
      </c>
      <c r="E835" s="98">
        <f>IF(N833="","",N833)</f>
        <v>1</v>
      </c>
      <c r="F835" s="99">
        <f>IF(M833="","",M833)</f>
        <v>6</v>
      </c>
      <c r="G835" s="99">
        <f>IF(O833="","",O833)</f>
      </c>
      <c r="H835" s="100" t="str">
        <f>IF(L834="","",IF(L834="○","●","○"))</f>
        <v>○</v>
      </c>
      <c r="I835" s="98">
        <f>IF(N834="","",N834)</f>
        <v>6</v>
      </c>
      <c r="J835" s="99">
        <f>IF(M834="","",M834)</f>
        <v>0</v>
      </c>
      <c r="K835" s="99">
        <f>IF(O834="","",O834)</f>
      </c>
      <c r="L835" s="559"/>
      <c r="M835" s="560"/>
      <c r="N835" s="560"/>
      <c r="O835" s="561"/>
      <c r="P835" s="92">
        <f>IF(D835="","",COUNTIF(D835:O835,"○"))</f>
        <v>1</v>
      </c>
      <c r="Q835" s="82">
        <f>IF(D835="","",COUNTIF(D835:O835,"●"))</f>
        <v>1</v>
      </c>
      <c r="R835" s="571">
        <f>IF(E835="","",(E835+I835)/(E835+F835+I835+J835)+P835)</f>
        <v>1.5384615384615383</v>
      </c>
      <c r="S835" s="555"/>
      <c r="T835" s="570">
        <f>IF(R835="","",RANK(R835,R833:S835))</f>
        <v>2</v>
      </c>
      <c r="U835" s="570"/>
      <c r="V835" s="70"/>
      <c r="W835" s="427"/>
      <c r="X835" s="70"/>
      <c r="Y835" s="70"/>
      <c r="Z835" s="70"/>
      <c r="AA835" s="181"/>
      <c r="AB835" s="67">
        <v>4</v>
      </c>
      <c r="AC835" s="181"/>
      <c r="AE835" s="291"/>
    </row>
    <row r="836" spans="1:31" s="71" customFormat="1" ht="21" customHeight="1" thickTop="1">
      <c r="A836" s="121"/>
      <c r="B836" s="538" t="s">
        <v>210</v>
      </c>
      <c r="C836" s="539"/>
      <c r="D836" s="685" t="s">
        <v>873</v>
      </c>
      <c r="E836" s="659"/>
      <c r="F836" s="659"/>
      <c r="G836" s="667"/>
      <c r="H836" s="659" t="s">
        <v>874</v>
      </c>
      <c r="I836" s="659"/>
      <c r="J836" s="659"/>
      <c r="K836" s="667"/>
      <c r="L836" s="667" t="s">
        <v>875</v>
      </c>
      <c r="M836" s="667"/>
      <c r="N836" s="667"/>
      <c r="O836" s="667"/>
      <c r="P836" s="639" t="s">
        <v>158</v>
      </c>
      <c r="Q836" s="639"/>
      <c r="R836" s="631" t="s">
        <v>159</v>
      </c>
      <c r="S836" s="632"/>
      <c r="T836" s="639" t="s">
        <v>160</v>
      </c>
      <c r="U836" s="639"/>
      <c r="V836" s="70"/>
      <c r="W836" s="427"/>
      <c r="X836" s="70"/>
      <c r="Y836" s="70"/>
      <c r="Z836" s="70"/>
      <c r="AA836" s="181"/>
      <c r="AB836" s="67"/>
      <c r="AC836" s="181"/>
      <c r="AE836" s="291"/>
    </row>
    <row r="837" spans="1:40" s="71" customFormat="1" ht="21" customHeight="1">
      <c r="A837" s="81">
        <v>22</v>
      </c>
      <c r="B837" s="85" t="s">
        <v>876</v>
      </c>
      <c r="C837" s="85" t="s">
        <v>877</v>
      </c>
      <c r="D837" s="554"/>
      <c r="E837" s="560"/>
      <c r="F837" s="560"/>
      <c r="G837" s="561"/>
      <c r="H837" s="86" t="str">
        <f>IF(I837="","",IF(I837&gt;J837,"○","●"))</f>
        <v>●</v>
      </c>
      <c r="I837" s="87">
        <v>4</v>
      </c>
      <c r="J837" s="88">
        <v>6</v>
      </c>
      <c r="K837" s="89"/>
      <c r="L837" s="281" t="s">
        <v>938</v>
      </c>
      <c r="M837" s="282"/>
      <c r="N837" s="283" t="s">
        <v>909</v>
      </c>
      <c r="O837" s="114"/>
      <c r="P837" s="92">
        <f>IF(H837="","",COUNTIF(D837:O837,"○"))</f>
        <v>0</v>
      </c>
      <c r="Q837" s="82">
        <f>IF(H837="","",COUNTIF(D837:O837,"●"))</f>
        <v>2</v>
      </c>
      <c r="R837" s="571"/>
      <c r="S837" s="555"/>
      <c r="T837" s="570">
        <v>3</v>
      </c>
      <c r="U837" s="570"/>
      <c r="V837" s="119"/>
      <c r="W837" s="452"/>
      <c r="X837" s="120"/>
      <c r="Y837" s="120"/>
      <c r="Z837" s="177"/>
      <c r="AA837" s="127"/>
      <c r="AB837" s="70"/>
      <c r="AC837" s="117"/>
      <c r="AD837" s="70"/>
      <c r="AE837" s="291"/>
      <c r="AJ837" s="70"/>
      <c r="AK837" s="70"/>
      <c r="AL837" s="70"/>
      <c r="AM837" s="70"/>
      <c r="AN837" s="70"/>
    </row>
    <row r="838" spans="1:40" s="71" customFormat="1" ht="21" customHeight="1">
      <c r="A838" s="81">
        <v>23</v>
      </c>
      <c r="B838" s="85" t="s">
        <v>1073</v>
      </c>
      <c r="C838" s="85" t="s">
        <v>1070</v>
      </c>
      <c r="D838" s="97" t="str">
        <f>IF(H837="","",IF(H837="○","●","○"))</f>
        <v>○</v>
      </c>
      <c r="E838" s="98">
        <f>IF(J837="","",J837)</f>
        <v>6</v>
      </c>
      <c r="F838" s="99">
        <f>IF(I837="","",I837)</f>
        <v>4</v>
      </c>
      <c r="G838" s="99">
        <f>IF(K837="","",K837)</f>
      </c>
      <c r="H838" s="559"/>
      <c r="I838" s="560"/>
      <c r="J838" s="560"/>
      <c r="K838" s="561"/>
      <c r="L838" s="100" t="str">
        <f>IF(M838="","",IF(M838&gt;N838,"○","●"))</f>
        <v>○</v>
      </c>
      <c r="M838" s="87">
        <v>6</v>
      </c>
      <c r="N838" s="88">
        <v>0</v>
      </c>
      <c r="O838" s="101"/>
      <c r="P838" s="92">
        <f>IF(D838="","",COUNTIF(D838:O838,"○"))</f>
        <v>2</v>
      </c>
      <c r="Q838" s="82">
        <f>IF(D838="","",COUNTIF(D838:O838,"●"))</f>
        <v>0</v>
      </c>
      <c r="R838" s="571"/>
      <c r="S838" s="555"/>
      <c r="T838" s="570">
        <v>1</v>
      </c>
      <c r="U838" s="570"/>
      <c r="V838" s="95"/>
      <c r="W838" s="95" t="s">
        <v>1161</v>
      </c>
      <c r="X838" s="95"/>
      <c r="Y838" s="95"/>
      <c r="Z838" s="70"/>
      <c r="AA838" s="70"/>
      <c r="AB838" s="70"/>
      <c r="AC838" s="181"/>
      <c r="AD838" s="70"/>
      <c r="AE838" s="302"/>
      <c r="AF838" s="70"/>
      <c r="AH838" s="70"/>
      <c r="AJ838" s="70"/>
      <c r="AK838" s="70"/>
      <c r="AL838" s="70"/>
      <c r="AM838" s="70"/>
      <c r="AN838" s="70"/>
    </row>
    <row r="839" spans="1:40" s="71" customFormat="1" ht="21" customHeight="1" thickBot="1">
      <c r="A839" s="103">
        <v>24</v>
      </c>
      <c r="B839" s="104" t="s">
        <v>878</v>
      </c>
      <c r="C839" s="105" t="s">
        <v>835</v>
      </c>
      <c r="D839" s="97" t="str">
        <f>IF(L837="","",IF(L837="○","●","○"))</f>
        <v>○</v>
      </c>
      <c r="E839" s="98" t="str">
        <f>IF(N837="","",N837)</f>
        <v>wo</v>
      </c>
      <c r="F839" s="99">
        <f>IF(M837="","",M837)</f>
      </c>
      <c r="G839" s="99">
        <f>IF(O837="","",O837)</f>
      </c>
      <c r="H839" s="100" t="str">
        <f>IF(L838="","",IF(L838="○","●","○"))</f>
        <v>●</v>
      </c>
      <c r="I839" s="98">
        <f>IF(N838="","",N838)</f>
        <v>0</v>
      </c>
      <c r="J839" s="99">
        <f>IF(M838="","",M838)</f>
        <v>6</v>
      </c>
      <c r="K839" s="99">
        <f>IF(O838="","",O838)</f>
      </c>
      <c r="L839" s="559"/>
      <c r="M839" s="560"/>
      <c r="N839" s="560"/>
      <c r="O839" s="561"/>
      <c r="P839" s="92">
        <f>IF(D839="","",COUNTIF(D839:O839,"○"))</f>
        <v>1</v>
      </c>
      <c r="Q839" s="82">
        <f>IF(D839="","",COUNTIF(D839:O839,"●"))</f>
        <v>1</v>
      </c>
      <c r="R839" s="571"/>
      <c r="S839" s="555"/>
      <c r="T839" s="570">
        <v>2</v>
      </c>
      <c r="U839" s="570"/>
      <c r="V839" s="70"/>
      <c r="W839" s="427"/>
      <c r="X839" s="70"/>
      <c r="Y839" s="70"/>
      <c r="Z839" s="70"/>
      <c r="AA839" s="70"/>
      <c r="AB839" s="70"/>
      <c r="AC839" s="117"/>
      <c r="AD839" s="290">
        <v>4</v>
      </c>
      <c r="AE839" s="294"/>
      <c r="AF839" s="70"/>
      <c r="AH839" s="70"/>
      <c r="AJ839" s="70"/>
      <c r="AK839" s="70"/>
      <c r="AL839" s="70"/>
      <c r="AM839" s="70"/>
      <c r="AN839" s="70"/>
    </row>
    <row r="840" spans="1:40" s="71" customFormat="1" ht="21" customHeight="1" thickTop="1">
      <c r="A840" s="121"/>
      <c r="B840" s="538" t="s">
        <v>210</v>
      </c>
      <c r="C840" s="539"/>
      <c r="D840" s="685" t="s">
        <v>280</v>
      </c>
      <c r="E840" s="659"/>
      <c r="F840" s="659"/>
      <c r="G840" s="667"/>
      <c r="H840" s="659" t="s">
        <v>879</v>
      </c>
      <c r="I840" s="659"/>
      <c r="J840" s="659"/>
      <c r="K840" s="667"/>
      <c r="L840" s="667" t="s">
        <v>880</v>
      </c>
      <c r="M840" s="667"/>
      <c r="N840" s="667"/>
      <c r="O840" s="667"/>
      <c r="P840" s="639" t="s">
        <v>158</v>
      </c>
      <c r="Q840" s="639"/>
      <c r="R840" s="631" t="s">
        <v>159</v>
      </c>
      <c r="S840" s="632"/>
      <c r="T840" s="639" t="s">
        <v>160</v>
      </c>
      <c r="U840" s="639"/>
      <c r="V840" s="102"/>
      <c r="W840" s="95"/>
      <c r="X840" s="95"/>
      <c r="Y840" s="95"/>
      <c r="Z840" s="176"/>
      <c r="AA840" s="70"/>
      <c r="AB840" s="70"/>
      <c r="AC840" s="302"/>
      <c r="AD840" s="70">
        <v>6</v>
      </c>
      <c r="AE840" s="95"/>
      <c r="AF840" s="70"/>
      <c r="AH840" s="70"/>
      <c r="AI840" s="70"/>
      <c r="AJ840" s="70"/>
      <c r="AK840" s="70"/>
      <c r="AL840" s="70"/>
      <c r="AM840" s="70"/>
      <c r="AN840" s="70"/>
    </row>
    <row r="841" spans="1:40" s="71" customFormat="1" ht="21" customHeight="1" thickBot="1">
      <c r="A841" s="81">
        <v>25</v>
      </c>
      <c r="B841" s="85" t="s">
        <v>881</v>
      </c>
      <c r="C841" s="85" t="s">
        <v>306</v>
      </c>
      <c r="D841" s="554"/>
      <c r="E841" s="560"/>
      <c r="F841" s="560"/>
      <c r="G841" s="561"/>
      <c r="H841" s="281" t="s">
        <v>938</v>
      </c>
      <c r="I841" s="282"/>
      <c r="J841" s="283" t="s">
        <v>909</v>
      </c>
      <c r="K841" s="114"/>
      <c r="L841" s="281" t="s">
        <v>938</v>
      </c>
      <c r="M841" s="282"/>
      <c r="N841" s="283" t="s">
        <v>909</v>
      </c>
      <c r="O841" s="114"/>
      <c r="P841" s="92">
        <f>IF(H841="","",COUNTIF(D841:O841,"○"))</f>
        <v>0</v>
      </c>
      <c r="Q841" s="82">
        <f>IF(H841="","",COUNTIF(D841:O841,"●"))</f>
        <v>2</v>
      </c>
      <c r="R841" s="571">
        <f>IF(I841="","",(I841+M841)/(I841+J841+M841+N841)+P841)</f>
      </c>
      <c r="S841" s="555"/>
      <c r="T841" s="669" t="s">
        <v>906</v>
      </c>
      <c r="U841" s="570"/>
      <c r="V841" s="102"/>
      <c r="W841" s="427" t="s">
        <v>882</v>
      </c>
      <c r="X841" s="70"/>
      <c r="Y841" s="70"/>
      <c r="Z841" s="70"/>
      <c r="AA841" s="70"/>
      <c r="AB841" s="70"/>
      <c r="AC841" s="302"/>
      <c r="AD841" s="70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</row>
    <row r="842" spans="1:40" s="71" customFormat="1" ht="21" customHeight="1" thickTop="1">
      <c r="A842" s="81">
        <v>26</v>
      </c>
      <c r="B842" s="85" t="s">
        <v>1074</v>
      </c>
      <c r="C842" s="85" t="s">
        <v>1075</v>
      </c>
      <c r="D842" s="97" t="str">
        <f>IF(H841="","",IF(H841="○","●","○"))</f>
        <v>○</v>
      </c>
      <c r="E842" s="98" t="str">
        <f>IF(J841="","",J841)</f>
        <v>wo</v>
      </c>
      <c r="F842" s="99">
        <f>IF(I841="","",I841)</f>
      </c>
      <c r="G842" s="99">
        <f>IF(K841="","",K841)</f>
      </c>
      <c r="H842" s="559"/>
      <c r="I842" s="560"/>
      <c r="J842" s="560"/>
      <c r="K842" s="561"/>
      <c r="L842" s="100" t="str">
        <f>IF(M842="","",IF(M842&gt;N842,"○","●"))</f>
        <v>○</v>
      </c>
      <c r="M842" s="87">
        <v>6</v>
      </c>
      <c r="N842" s="88">
        <v>0</v>
      </c>
      <c r="O842" s="101"/>
      <c r="P842" s="92">
        <f>IF(D842="","",COUNTIF(D842:O842,"○"))</f>
        <v>2</v>
      </c>
      <c r="Q842" s="82">
        <f>IF(D842="","",COUNTIF(D842:O842,"●"))</f>
        <v>0</v>
      </c>
      <c r="R842" s="571"/>
      <c r="S842" s="555"/>
      <c r="T842" s="570">
        <v>1</v>
      </c>
      <c r="U842" s="570"/>
      <c r="V842" s="285"/>
      <c r="W842" s="287"/>
      <c r="X842" s="287"/>
      <c r="Y842" s="288"/>
      <c r="Z842" s="95"/>
      <c r="AA842" s="70"/>
      <c r="AB842" s="70"/>
      <c r="AC842" s="302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</row>
    <row r="843" spans="1:40" s="71" customFormat="1" ht="21" customHeight="1" thickBot="1">
      <c r="A843" s="103">
        <v>27</v>
      </c>
      <c r="B843" s="104" t="s">
        <v>883</v>
      </c>
      <c r="C843" s="105" t="s">
        <v>276</v>
      </c>
      <c r="D843" s="97" t="str">
        <f>IF(L841="","",IF(L841="○","●","○"))</f>
        <v>○</v>
      </c>
      <c r="E843" s="98" t="str">
        <f>IF(N841="","",N841)</f>
        <v>wo</v>
      </c>
      <c r="F843" s="99">
        <f>IF(M841="","",M841)</f>
      </c>
      <c r="G843" s="99">
        <f>IF(O841="","",O841)</f>
      </c>
      <c r="H843" s="100" t="str">
        <f>IF(L842="","",IF(L842="○","●","○"))</f>
        <v>●</v>
      </c>
      <c r="I843" s="98">
        <f>IF(N842="","",N842)</f>
        <v>0</v>
      </c>
      <c r="J843" s="99">
        <f>IF(M842="","",M842)</f>
        <v>6</v>
      </c>
      <c r="K843" s="99">
        <f>IF(O842="","",O842)</f>
      </c>
      <c r="L843" s="559"/>
      <c r="M843" s="560"/>
      <c r="N843" s="560"/>
      <c r="O843" s="561"/>
      <c r="P843" s="92">
        <f>IF(D843="","",COUNTIF(D843:O843,"○"))</f>
        <v>1</v>
      </c>
      <c r="Q843" s="82">
        <f>IF(D843="","",COUNTIF(D843:O843,"●"))</f>
        <v>1</v>
      </c>
      <c r="R843" s="571"/>
      <c r="S843" s="555"/>
      <c r="T843" s="570">
        <v>2</v>
      </c>
      <c r="U843" s="570"/>
      <c r="V843" s="102"/>
      <c r="W843" s="427"/>
      <c r="X843" s="70"/>
      <c r="Y843" s="302"/>
      <c r="Z843" s="289">
        <v>6</v>
      </c>
      <c r="AA843" s="290"/>
      <c r="AC843" s="395"/>
      <c r="AD843" s="67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</row>
    <row r="844" spans="1:40" s="71" customFormat="1" ht="21" customHeight="1" thickTop="1">
      <c r="A844" s="121"/>
      <c r="B844" s="680" t="s">
        <v>223</v>
      </c>
      <c r="C844" s="681"/>
      <c r="D844" s="646" t="s">
        <v>884</v>
      </c>
      <c r="E844" s="647"/>
      <c r="F844" s="647"/>
      <c r="G844" s="648"/>
      <c r="H844" s="682" t="s">
        <v>885</v>
      </c>
      <c r="I844" s="647"/>
      <c r="J844" s="647"/>
      <c r="K844" s="648"/>
      <c r="L844" s="682" t="s">
        <v>886</v>
      </c>
      <c r="M844" s="647"/>
      <c r="N844" s="647"/>
      <c r="O844" s="648"/>
      <c r="P844" s="683" t="s">
        <v>158</v>
      </c>
      <c r="Q844" s="684"/>
      <c r="R844" s="683" t="s">
        <v>159</v>
      </c>
      <c r="S844" s="684"/>
      <c r="T844" s="683" t="s">
        <v>160</v>
      </c>
      <c r="U844" s="684"/>
      <c r="W844" s="446"/>
      <c r="Z844" s="123">
        <v>2</v>
      </c>
      <c r="AA844" s="124"/>
      <c r="AC844" s="302"/>
      <c r="AD844" s="70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</row>
    <row r="845" spans="1:40" s="71" customFormat="1" ht="21" customHeight="1">
      <c r="A845" s="81">
        <v>28</v>
      </c>
      <c r="B845" s="85" t="s">
        <v>887</v>
      </c>
      <c r="C845" s="85" t="s">
        <v>888</v>
      </c>
      <c r="D845" s="554"/>
      <c r="E845" s="560"/>
      <c r="F845" s="560"/>
      <c r="G845" s="561"/>
      <c r="H845" s="86" t="str">
        <f>IF(I845="","",IF(I845&gt;J845,"○","●"))</f>
        <v>○</v>
      </c>
      <c r="I845" s="87">
        <v>6</v>
      </c>
      <c r="J845" s="88">
        <v>4</v>
      </c>
      <c r="K845" s="89"/>
      <c r="L845" s="86" t="str">
        <f>IF(M845="","",IF(M845&gt;N845,"○","●"))</f>
        <v>○</v>
      </c>
      <c r="M845" s="90">
        <v>6</v>
      </c>
      <c r="N845" s="91">
        <v>4</v>
      </c>
      <c r="O845" s="89"/>
      <c r="P845" s="92">
        <f>IF(H845="","",COUNTIF(D845:O845,"○"))</f>
        <v>2</v>
      </c>
      <c r="Q845" s="82">
        <f>IF(H845="","",COUNTIF(D845:O845,"●"))</f>
        <v>0</v>
      </c>
      <c r="R845" s="571">
        <f>IF(I845="","",(I845+M845)/(I845+J845+M845+N845)+P845)</f>
        <v>2.6</v>
      </c>
      <c r="S845" s="555"/>
      <c r="T845" s="570">
        <f>IF(R845="","",RANK(R845,R845:S847))</f>
        <v>1</v>
      </c>
      <c r="U845" s="570"/>
      <c r="V845" s="70"/>
      <c r="W845" s="452"/>
      <c r="X845" s="120"/>
      <c r="Y845" s="127"/>
      <c r="Z845" s="70"/>
      <c r="AA845" s="124"/>
      <c r="AC845" s="302"/>
      <c r="AD845" s="70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</row>
    <row r="846" spans="1:40" s="71" customFormat="1" ht="21" customHeight="1" thickBot="1">
      <c r="A846" s="81">
        <v>29</v>
      </c>
      <c r="B846" s="85" t="s">
        <v>889</v>
      </c>
      <c r="C846" s="85" t="s">
        <v>835</v>
      </c>
      <c r="D846" s="97" t="str">
        <f>IF(H845="","",IF(H845="○","●","○"))</f>
        <v>●</v>
      </c>
      <c r="E846" s="98">
        <f>IF(J845="","",J845)</f>
        <v>4</v>
      </c>
      <c r="F846" s="99">
        <f>IF(I845="","",I845)</f>
        <v>6</v>
      </c>
      <c r="G846" s="99">
        <f>IF(K845="","",K845)</f>
      </c>
      <c r="H846" s="559"/>
      <c r="I846" s="560"/>
      <c r="J846" s="560"/>
      <c r="K846" s="561"/>
      <c r="L846" s="100" t="str">
        <f>IF(M846="","",IF(M846&gt;N846,"○","●"))</f>
        <v>●</v>
      </c>
      <c r="M846" s="87">
        <v>1</v>
      </c>
      <c r="N846" s="88">
        <v>6</v>
      </c>
      <c r="O846" s="101"/>
      <c r="P846" s="92">
        <f>IF(D846="","",COUNTIF(D846:O846,"○"))</f>
        <v>0</v>
      </c>
      <c r="Q846" s="82">
        <f>IF(D846="","",COUNTIF(D846:O846,"●"))</f>
        <v>2</v>
      </c>
      <c r="R846" s="571">
        <f>IF(E846="","",(E846+M846)/(E846+F846+M846+N846)+P846)</f>
        <v>0.29411764705882354</v>
      </c>
      <c r="S846" s="555"/>
      <c r="T846" s="570">
        <f>IF(R846="","",RANK(R846,R845:S847))</f>
        <v>3</v>
      </c>
      <c r="U846" s="570"/>
      <c r="V846" s="182"/>
      <c r="W846" s="427" t="s">
        <v>887</v>
      </c>
      <c r="X846" s="70"/>
      <c r="Y846" s="70"/>
      <c r="Z846" s="70"/>
      <c r="AA846" s="117"/>
      <c r="AB846" s="292">
        <v>3</v>
      </c>
      <c r="AC846" s="294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</row>
    <row r="847" spans="1:40" s="71" customFormat="1" ht="21" customHeight="1" thickBot="1" thickTop="1">
      <c r="A847" s="103">
        <v>30</v>
      </c>
      <c r="B847" s="104" t="s">
        <v>890</v>
      </c>
      <c r="C847" s="105" t="s">
        <v>891</v>
      </c>
      <c r="D847" s="97" t="str">
        <f>IF(L845="","",IF(L845="○","●","○"))</f>
        <v>●</v>
      </c>
      <c r="E847" s="98">
        <f>IF(N845="","",N845)</f>
        <v>4</v>
      </c>
      <c r="F847" s="99">
        <f>IF(M845="","",M845)</f>
        <v>6</v>
      </c>
      <c r="G847" s="99">
        <f>IF(O845="","",O845)</f>
      </c>
      <c r="H847" s="100" t="str">
        <f>IF(L846="","",IF(L846="○","●","○"))</f>
        <v>○</v>
      </c>
      <c r="I847" s="98">
        <f>IF(N846="","",N846)</f>
        <v>6</v>
      </c>
      <c r="J847" s="99">
        <f>IF(M846="","",M846)</f>
        <v>1</v>
      </c>
      <c r="K847" s="99">
        <f>IF(O846="","",O846)</f>
      </c>
      <c r="L847" s="559"/>
      <c r="M847" s="560"/>
      <c r="N847" s="560"/>
      <c r="O847" s="561"/>
      <c r="P847" s="92">
        <f>IF(D847="","",COUNTIF(D847:O847,"○"))</f>
        <v>1</v>
      </c>
      <c r="Q847" s="82">
        <f>IF(D847="","",COUNTIF(D847:O847,"●"))</f>
        <v>1</v>
      </c>
      <c r="R847" s="571">
        <f>IF(E847="","",(E847+I847)/(E847+F847+I847+J847)+P847)</f>
        <v>1.5882352941176472</v>
      </c>
      <c r="S847" s="555"/>
      <c r="T847" s="570">
        <f>IF(R847="","",RANK(R847,R845:S847))</f>
        <v>2</v>
      </c>
      <c r="U847" s="570"/>
      <c r="V847" s="102"/>
      <c r="W847" s="427"/>
      <c r="X847" s="70"/>
      <c r="Y847" s="70"/>
      <c r="Z847" s="70"/>
      <c r="AA847" s="302"/>
      <c r="AB847" s="70">
        <v>6</v>
      </c>
      <c r="AC847" s="70"/>
      <c r="AD847" s="70"/>
      <c r="AE847" s="70"/>
      <c r="AF847" s="70"/>
      <c r="AG847" s="70"/>
      <c r="AH847" s="70"/>
      <c r="AI847" s="70"/>
      <c r="AJ847" s="70"/>
      <c r="AK847" s="70"/>
      <c r="AL847" s="70"/>
      <c r="AM847" s="70"/>
      <c r="AN847" s="70"/>
    </row>
    <row r="848" spans="1:33" ht="21" customHeight="1" thickTop="1">
      <c r="A848" s="121"/>
      <c r="B848" s="680" t="s">
        <v>214</v>
      </c>
      <c r="C848" s="681"/>
      <c r="D848" s="646" t="s">
        <v>892</v>
      </c>
      <c r="E848" s="647"/>
      <c r="F848" s="647"/>
      <c r="G848" s="648"/>
      <c r="H848" s="682" t="s">
        <v>893</v>
      </c>
      <c r="I848" s="647"/>
      <c r="J848" s="647"/>
      <c r="K848" s="648"/>
      <c r="L848" s="682" t="s">
        <v>325</v>
      </c>
      <c r="M848" s="647"/>
      <c r="N848" s="647"/>
      <c r="O848" s="648"/>
      <c r="P848" s="683" t="s">
        <v>158</v>
      </c>
      <c r="Q848" s="684"/>
      <c r="R848" s="683" t="s">
        <v>159</v>
      </c>
      <c r="S848" s="684"/>
      <c r="T848" s="683" t="s">
        <v>160</v>
      </c>
      <c r="U848" s="684"/>
      <c r="V848" s="166"/>
      <c r="W848" s="95"/>
      <c r="X848" s="95"/>
      <c r="Y848" s="95"/>
      <c r="Z848" s="95"/>
      <c r="AA848" s="395"/>
      <c r="AB848" s="95"/>
      <c r="AC848" s="95"/>
      <c r="AD848" s="95"/>
      <c r="AE848" s="95"/>
      <c r="AF848" s="95"/>
      <c r="AG848" s="95"/>
    </row>
    <row r="849" spans="1:29" ht="21" customHeight="1" thickBot="1">
      <c r="A849" s="81">
        <v>31</v>
      </c>
      <c r="B849" s="85" t="s">
        <v>1067</v>
      </c>
      <c r="C849" s="85" t="s">
        <v>723</v>
      </c>
      <c r="D849" s="554"/>
      <c r="E849" s="560"/>
      <c r="F849" s="560"/>
      <c r="G849" s="561"/>
      <c r="H849" s="86" t="str">
        <f>IF(I849="","",IF(I849&gt;J849,"○","●"))</f>
        <v>○</v>
      </c>
      <c r="I849" s="87">
        <v>6</v>
      </c>
      <c r="J849" s="88">
        <v>1</v>
      </c>
      <c r="K849" s="89"/>
      <c r="L849" s="86" t="str">
        <f>IF(M849="","",IF(M849&gt;N849,"○","●"))</f>
        <v>○</v>
      </c>
      <c r="M849" s="90">
        <v>6</v>
      </c>
      <c r="N849" s="91">
        <v>1</v>
      </c>
      <c r="O849" s="89"/>
      <c r="P849" s="92">
        <f>IF(H849="","",COUNTIF(D849:O849,"○"))</f>
        <v>2</v>
      </c>
      <c r="Q849" s="82">
        <f>IF(H849="","",COUNTIF(D849:O849,"●"))</f>
        <v>0</v>
      </c>
      <c r="R849" s="571">
        <f>IF(I849="","",(I849+M849)/(I849+J849+M849+N849)+P849)</f>
        <v>2.857142857142857</v>
      </c>
      <c r="S849" s="555"/>
      <c r="T849" s="570">
        <f>IF(R849="","",RANK(R849,R849:S851))</f>
        <v>1</v>
      </c>
      <c r="U849" s="570"/>
      <c r="V849" s="392"/>
      <c r="W849" s="387"/>
      <c r="X849" s="387"/>
      <c r="Y849" s="387"/>
      <c r="Z849" s="387"/>
      <c r="AA849" s="393"/>
      <c r="AB849" s="95"/>
      <c r="AC849" s="95"/>
    </row>
    <row r="850" spans="1:23" ht="21" customHeight="1" thickTop="1">
      <c r="A850" s="81">
        <v>32</v>
      </c>
      <c r="B850" s="85" t="s">
        <v>894</v>
      </c>
      <c r="C850" s="85" t="s">
        <v>848</v>
      </c>
      <c r="D850" s="97" t="str">
        <f>IF(H849="","",IF(H849="○","●","○"))</f>
        <v>●</v>
      </c>
      <c r="E850" s="98">
        <f>IF(J849="","",J849)</f>
        <v>1</v>
      </c>
      <c r="F850" s="99">
        <f>IF(I849="","",I849)</f>
        <v>6</v>
      </c>
      <c r="G850" s="99">
        <f>IF(K849="","",K849)</f>
      </c>
      <c r="H850" s="559"/>
      <c r="I850" s="560"/>
      <c r="J850" s="560"/>
      <c r="K850" s="561"/>
      <c r="L850" s="100" t="str">
        <f>IF(M850="","",IF(M850&gt;N850,"○","●"))</f>
        <v>○</v>
      </c>
      <c r="M850" s="87">
        <v>6</v>
      </c>
      <c r="N850" s="88">
        <v>4</v>
      </c>
      <c r="O850" s="101"/>
      <c r="P850" s="92">
        <f>IF(D850="","",COUNTIF(D850:O850,"○"))</f>
        <v>1</v>
      </c>
      <c r="Q850" s="82">
        <f>IF(D850="","",COUNTIF(D850:O850,"●"))</f>
        <v>1</v>
      </c>
      <c r="R850" s="571">
        <f>IF(E850="","",(E850+M850)/(E850+F850+M850+N850)+P850)</f>
        <v>1.4117647058823528</v>
      </c>
      <c r="S850" s="555"/>
      <c r="T850" s="570">
        <f>IF(R850="","",RANK(R850,R849:S851))</f>
        <v>2</v>
      </c>
      <c r="U850" s="570"/>
      <c r="W850" s="130" t="s">
        <v>1160</v>
      </c>
    </row>
    <row r="851" spans="1:21" ht="21" customHeight="1" thickBot="1">
      <c r="A851" s="103">
        <v>33</v>
      </c>
      <c r="B851" s="104" t="s">
        <v>895</v>
      </c>
      <c r="C851" s="105" t="s">
        <v>835</v>
      </c>
      <c r="D851" s="97" t="str">
        <f>IF(L849="","",IF(L849="○","●","○"))</f>
        <v>●</v>
      </c>
      <c r="E851" s="98">
        <f>IF(N849="","",N849)</f>
        <v>1</v>
      </c>
      <c r="F851" s="99">
        <f>IF(M849="","",M849)</f>
        <v>6</v>
      </c>
      <c r="G851" s="99">
        <f>IF(O849="","",O849)</f>
      </c>
      <c r="H851" s="100" t="str">
        <f>IF(L850="","",IF(L850="○","●","○"))</f>
        <v>●</v>
      </c>
      <c r="I851" s="98">
        <f>IF(N850="","",N850)</f>
        <v>4</v>
      </c>
      <c r="J851" s="99">
        <f>IF(M850="","",M850)</f>
        <v>6</v>
      </c>
      <c r="K851" s="99">
        <f>IF(O850="","",O850)</f>
      </c>
      <c r="L851" s="559"/>
      <c r="M851" s="560"/>
      <c r="N851" s="560"/>
      <c r="O851" s="561"/>
      <c r="P851" s="92">
        <f>IF(D851="","",COUNTIF(D851:O851,"○"))</f>
        <v>0</v>
      </c>
      <c r="Q851" s="82">
        <f>IF(D851="","",COUNTIF(D851:O851,"●"))</f>
        <v>2</v>
      </c>
      <c r="R851" s="571">
        <f>IF(E851="","",(E851+I851)/(E851+F851+I851+J851)+P851)</f>
        <v>0.29411764705882354</v>
      </c>
      <c r="S851" s="555"/>
      <c r="T851" s="570">
        <f>IF(R851="","",RANK(R851,R849:S851))</f>
        <v>3</v>
      </c>
      <c r="U851" s="570"/>
    </row>
    <row r="852" spans="1:39" ht="14.25" customHeight="1" thickTop="1">
      <c r="A852" s="66"/>
      <c r="B852" s="80"/>
      <c r="C852" s="80"/>
      <c r="D852" s="184"/>
      <c r="E852" s="185"/>
      <c r="F852" s="186"/>
      <c r="G852" s="186"/>
      <c r="H852" s="184"/>
      <c r="I852" s="185"/>
      <c r="J852" s="186"/>
      <c r="K852" s="186"/>
      <c r="L852" s="187"/>
      <c r="M852" s="187"/>
      <c r="N852" s="187"/>
      <c r="O852" s="187"/>
      <c r="P852" s="188"/>
      <c r="Q852" s="188"/>
      <c r="R852" s="189"/>
      <c r="S852" s="189"/>
      <c r="T852" s="188"/>
      <c r="U852" s="188"/>
      <c r="AI852" s="1"/>
      <c r="AJ852" s="1"/>
      <c r="AK852" s="1"/>
      <c r="AL852" s="1"/>
      <c r="AM852" s="1"/>
    </row>
    <row r="853" spans="1:40" s="62" customFormat="1" ht="14.25" customHeight="1">
      <c r="A853" s="157" t="s">
        <v>186</v>
      </c>
      <c r="B853" s="160"/>
      <c r="C853" s="161"/>
      <c r="L853" s="157" t="s">
        <v>187</v>
      </c>
      <c r="P853" s="159"/>
      <c r="W853" s="158"/>
      <c r="Z853" s="158"/>
      <c r="AA853" s="157" t="s">
        <v>173</v>
      </c>
      <c r="AD853" s="157"/>
      <c r="AE853" s="157"/>
      <c r="AF853" s="157"/>
      <c r="AG853" s="157"/>
      <c r="AH853" s="157"/>
      <c r="AN853" s="158"/>
    </row>
    <row r="854" spans="1:40" ht="14.25" customHeight="1" thickBot="1">
      <c r="A854" s="674">
        <v>4</v>
      </c>
      <c r="B854" s="577" t="s">
        <v>1083</v>
      </c>
      <c r="C854" s="577" t="s">
        <v>1071</v>
      </c>
      <c r="F854" s="13"/>
      <c r="G854" s="62"/>
      <c r="H854" s="62"/>
      <c r="L854" s="677"/>
      <c r="M854" s="674">
        <v>15</v>
      </c>
      <c r="N854" s="577" t="s">
        <v>1077</v>
      </c>
      <c r="O854" s="577"/>
      <c r="P854" s="579"/>
      <c r="Q854" s="579"/>
      <c r="R854" s="577" t="s">
        <v>985</v>
      </c>
      <c r="S854" s="577"/>
      <c r="T854" s="577"/>
      <c r="U854" s="7"/>
      <c r="V854" s="7"/>
      <c r="W854" s="224"/>
      <c r="X854" s="7"/>
      <c r="Y854" s="238"/>
      <c r="Z854" s="224"/>
      <c r="AA854" s="677"/>
      <c r="AB854" s="669">
        <v>10</v>
      </c>
      <c r="AC854" s="577" t="s">
        <v>1086</v>
      </c>
      <c r="AD854" s="577"/>
      <c r="AE854" s="579"/>
      <c r="AF854" s="579"/>
      <c r="AG854" s="577" t="s">
        <v>1070</v>
      </c>
      <c r="AH854" s="577"/>
      <c r="AI854" s="577"/>
      <c r="AJ854" s="1"/>
      <c r="AK854" s="1"/>
      <c r="AL854" s="1"/>
      <c r="AM854" s="1"/>
      <c r="AN854" s="217"/>
    </row>
    <row r="855" spans="1:40" ht="14.25" customHeight="1" thickBot="1" thickTop="1">
      <c r="A855" s="674"/>
      <c r="B855" s="578"/>
      <c r="C855" s="676"/>
      <c r="D855" s="408"/>
      <c r="E855" s="409"/>
      <c r="F855" s="13">
        <v>7</v>
      </c>
      <c r="G855" s="13"/>
      <c r="L855" s="677"/>
      <c r="M855" s="674"/>
      <c r="N855" s="578"/>
      <c r="O855" s="578"/>
      <c r="P855" s="580"/>
      <c r="Q855" s="580"/>
      <c r="R855" s="578"/>
      <c r="S855" s="578"/>
      <c r="T855" s="578"/>
      <c r="U855" s="415"/>
      <c r="V855" s="416"/>
      <c r="W855" s="471">
        <v>6</v>
      </c>
      <c r="X855" s="412"/>
      <c r="Y855" s="573" t="s">
        <v>1085</v>
      </c>
      <c r="Z855" s="574"/>
      <c r="AA855" s="677"/>
      <c r="AB855" s="669"/>
      <c r="AC855" s="578"/>
      <c r="AD855" s="578"/>
      <c r="AE855" s="580"/>
      <c r="AF855" s="580"/>
      <c r="AG855" s="578"/>
      <c r="AH855" s="578"/>
      <c r="AI855" s="578"/>
      <c r="AJ855" s="408"/>
      <c r="AK855" s="409"/>
      <c r="AL855" s="413">
        <v>6</v>
      </c>
      <c r="AM855" s="573" t="s">
        <v>1087</v>
      </c>
      <c r="AN855" s="574"/>
    </row>
    <row r="856" spans="1:40" ht="14.25" customHeight="1" thickTop="1">
      <c r="A856" s="675">
        <v>15</v>
      </c>
      <c r="B856" s="577" t="s">
        <v>1076</v>
      </c>
      <c r="C856" s="577" t="s">
        <v>985</v>
      </c>
      <c r="D856" s="246"/>
      <c r="E856" s="171"/>
      <c r="F856" s="408">
        <v>5</v>
      </c>
      <c r="G856" s="409"/>
      <c r="L856" s="677"/>
      <c r="M856" s="674">
        <v>26</v>
      </c>
      <c r="N856" s="577" t="s">
        <v>1079</v>
      </c>
      <c r="O856" s="577"/>
      <c r="P856" s="579"/>
      <c r="Q856" s="579"/>
      <c r="R856" s="577" t="s">
        <v>1071</v>
      </c>
      <c r="S856" s="577"/>
      <c r="T856" s="577"/>
      <c r="U856" s="241"/>
      <c r="V856" s="242"/>
      <c r="W856" s="224">
        <v>2</v>
      </c>
      <c r="X856" s="7"/>
      <c r="Y856" s="574"/>
      <c r="Z856" s="574"/>
      <c r="AA856" s="677"/>
      <c r="AB856" s="678">
        <v>19</v>
      </c>
      <c r="AC856" s="577" t="s">
        <v>1082</v>
      </c>
      <c r="AD856" s="577"/>
      <c r="AE856" s="579"/>
      <c r="AF856" s="579"/>
      <c r="AG856" s="577" t="s">
        <v>1071</v>
      </c>
      <c r="AH856" s="577"/>
      <c r="AI856" s="577"/>
      <c r="AJ856" s="246"/>
      <c r="AK856" s="171"/>
      <c r="AL856" s="245">
        <v>1</v>
      </c>
      <c r="AM856" s="574"/>
      <c r="AN856" s="574"/>
    </row>
    <row r="857" spans="1:40" ht="14.25" customHeight="1" thickBot="1">
      <c r="A857" s="675"/>
      <c r="B857" s="578"/>
      <c r="C857" s="676"/>
      <c r="F857" s="13"/>
      <c r="G857" s="410"/>
      <c r="H857" s="411">
        <v>6</v>
      </c>
      <c r="I857" s="412"/>
      <c r="J857" s="573" t="s">
        <v>1084</v>
      </c>
      <c r="K857" s="574"/>
      <c r="L857" s="677"/>
      <c r="M857" s="674"/>
      <c r="N857" s="578"/>
      <c r="O857" s="578"/>
      <c r="P857" s="580"/>
      <c r="Q857" s="580"/>
      <c r="R857" s="578"/>
      <c r="S857" s="578"/>
      <c r="T857" s="578"/>
      <c r="U857" s="7"/>
      <c r="V857" s="7"/>
      <c r="W857" s="224"/>
      <c r="X857" s="243"/>
      <c r="Y857" s="238"/>
      <c r="Z857" s="224"/>
      <c r="AA857" s="677"/>
      <c r="AB857" s="679"/>
      <c r="AC857" s="578"/>
      <c r="AD857" s="578"/>
      <c r="AE857" s="580"/>
      <c r="AF857" s="580"/>
      <c r="AG857" s="578"/>
      <c r="AH857" s="578"/>
      <c r="AI857" s="578"/>
      <c r="AJ857" s="1"/>
      <c r="AK857" s="1"/>
      <c r="AL857" s="1"/>
      <c r="AM857" s="13"/>
      <c r="AN857" s="217"/>
    </row>
    <row r="858" spans="1:25" ht="14.25" customHeight="1" thickBot="1" thickTop="1">
      <c r="A858" s="675">
        <v>23</v>
      </c>
      <c r="B858" s="577" t="s">
        <v>1073</v>
      </c>
      <c r="C858" s="577" t="s">
        <v>1071</v>
      </c>
      <c r="F858" s="13"/>
      <c r="G858" s="229"/>
      <c r="H858" s="7">
        <v>3</v>
      </c>
      <c r="I858" s="7"/>
      <c r="J858" s="574"/>
      <c r="K858" s="574"/>
      <c r="P858" s="153"/>
      <c r="V858" s="1"/>
      <c r="X858" s="1"/>
      <c r="Y858" s="13"/>
    </row>
    <row r="859" spans="1:7" ht="14.25" customHeight="1" thickBot="1" thickTop="1">
      <c r="A859" s="675"/>
      <c r="B859" s="578"/>
      <c r="C859" s="676"/>
      <c r="D859" s="408"/>
      <c r="E859" s="409"/>
      <c r="F859" s="413">
        <v>6</v>
      </c>
      <c r="G859" s="414"/>
    </row>
    <row r="860" spans="1:7" ht="14.25" customHeight="1" thickTop="1">
      <c r="A860" s="675">
        <v>26</v>
      </c>
      <c r="B860" s="577" t="s">
        <v>1078</v>
      </c>
      <c r="C860" s="577" t="s">
        <v>1080</v>
      </c>
      <c r="D860" s="246"/>
      <c r="E860" s="171"/>
      <c r="F860" s="245">
        <v>3</v>
      </c>
      <c r="G860" s="13"/>
    </row>
    <row r="861" spans="1:3" ht="14.25" customHeight="1">
      <c r="A861" s="675"/>
      <c r="B861" s="578"/>
      <c r="C861" s="578"/>
    </row>
    <row r="862" ht="12" customHeight="1"/>
    <row r="863" ht="12" customHeight="1"/>
    <row r="864" spans="1:40" s="71" customFormat="1" ht="17.25" customHeight="1">
      <c r="A864" s="67" t="s">
        <v>188</v>
      </c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9"/>
      <c r="W864" s="444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70"/>
      <c r="AJ864" s="70"/>
      <c r="AK864" s="70"/>
      <c r="AL864" s="70"/>
      <c r="AM864" s="70"/>
      <c r="AN864" s="70"/>
    </row>
    <row r="865" spans="1:3" ht="18.75" customHeight="1">
      <c r="A865" s="67"/>
      <c r="B865" s="155"/>
      <c r="C865" s="156"/>
    </row>
    <row r="866" spans="1:40" s="196" customFormat="1" ht="27" customHeight="1">
      <c r="A866" s="72" t="s">
        <v>242</v>
      </c>
      <c r="B866" s="73"/>
      <c r="C866" s="73"/>
      <c r="D866" s="73"/>
      <c r="E866" s="73"/>
      <c r="F866" s="73"/>
      <c r="G866" s="194"/>
      <c r="H866" s="194"/>
      <c r="I866" s="194"/>
      <c r="J866" s="73"/>
      <c r="K866" s="73"/>
      <c r="L866" s="73"/>
      <c r="M866" s="73"/>
      <c r="N866" s="74">
        <v>2</v>
      </c>
      <c r="O866" s="75"/>
      <c r="P866" s="76"/>
      <c r="Q866" s="76"/>
      <c r="R866" s="76"/>
      <c r="S866" s="76"/>
      <c r="T866" s="195"/>
      <c r="U866" s="195"/>
      <c r="V866" s="77"/>
      <c r="W866" s="445"/>
      <c r="X866" s="77"/>
      <c r="Y866" s="77"/>
      <c r="Z866" s="77"/>
      <c r="AA866" s="77"/>
      <c r="AB866" s="77"/>
      <c r="AC866" s="77"/>
      <c r="AD866" s="78"/>
      <c r="AE866" s="77"/>
      <c r="AF866" s="77"/>
      <c r="AG866" s="77"/>
      <c r="AH866" s="77"/>
      <c r="AI866" s="77"/>
      <c r="AJ866" s="77"/>
      <c r="AK866" s="77"/>
      <c r="AL866" s="77"/>
      <c r="AM866" s="77"/>
      <c r="AN866" s="79"/>
    </row>
    <row r="867" spans="1:38" s="196" customFormat="1" ht="15.75" customHeight="1">
      <c r="A867" s="66"/>
      <c r="B867" s="80"/>
      <c r="C867" s="80"/>
      <c r="D867" s="187"/>
      <c r="E867" s="187"/>
      <c r="F867" s="187"/>
      <c r="G867" s="187"/>
      <c r="H867" s="187"/>
      <c r="I867" s="187"/>
      <c r="J867" s="187"/>
      <c r="K867" s="187"/>
      <c r="L867" s="187"/>
      <c r="M867" s="187"/>
      <c r="N867" s="187"/>
      <c r="O867" s="187"/>
      <c r="P867" s="187"/>
      <c r="Q867" s="187"/>
      <c r="R867" s="187"/>
      <c r="S867" s="187"/>
      <c r="T867" s="188"/>
      <c r="U867" s="188"/>
      <c r="V867" s="186"/>
      <c r="W867" s="463"/>
      <c r="X867" s="186"/>
      <c r="Y867" s="186"/>
      <c r="Z867" s="95"/>
      <c r="AA867" s="95"/>
      <c r="AB867" s="95"/>
      <c r="AC867" s="95"/>
      <c r="AD867" s="95"/>
      <c r="AE867" s="95"/>
      <c r="AF867" s="95"/>
      <c r="AG867" s="95"/>
      <c r="AH867" s="95"/>
      <c r="AI867" s="95"/>
      <c r="AJ867" s="95"/>
      <c r="AK867" s="95"/>
      <c r="AL867" s="95"/>
    </row>
    <row r="868" spans="1:37" s="193" customFormat="1" ht="15.75" customHeight="1">
      <c r="A868" s="81"/>
      <c r="B868" s="642" t="s">
        <v>174</v>
      </c>
      <c r="C868" s="643"/>
      <c r="D868" s="615" t="s">
        <v>873</v>
      </c>
      <c r="E868" s="616"/>
      <c r="F868" s="616" t="s">
        <v>896</v>
      </c>
      <c r="G868" s="616"/>
      <c r="H868" s="617" t="s">
        <v>846</v>
      </c>
      <c r="I868" s="616"/>
      <c r="J868" s="616" t="s">
        <v>831</v>
      </c>
      <c r="K868" s="618"/>
      <c r="L868" s="616" t="s">
        <v>892</v>
      </c>
      <c r="M868" s="616"/>
      <c r="N868" s="616" t="s">
        <v>862</v>
      </c>
      <c r="O868" s="616"/>
      <c r="P868" s="628" t="s">
        <v>158</v>
      </c>
      <c r="Q868" s="628"/>
      <c r="R868" s="617" t="s">
        <v>159</v>
      </c>
      <c r="S868" s="618"/>
      <c r="T868" s="628" t="s">
        <v>160</v>
      </c>
      <c r="U868" s="628"/>
      <c r="W868" s="463"/>
      <c r="X868" s="188"/>
      <c r="Y868" s="188"/>
      <c r="AA868" s="188"/>
      <c r="AB868" s="188"/>
      <c r="AC868" s="157" t="s">
        <v>173</v>
      </c>
      <c r="AD868" s="80"/>
      <c r="AE868" s="80"/>
      <c r="AF868" s="184"/>
      <c r="AG868" s="185"/>
      <c r="AH868" s="186"/>
      <c r="AI868" s="186"/>
      <c r="AJ868" s="184"/>
      <c r="AK868" s="70"/>
    </row>
    <row r="869" spans="1:40" s="196" customFormat="1" ht="15.75" customHeight="1">
      <c r="A869" s="626">
        <v>1</v>
      </c>
      <c r="B869" s="198" t="s">
        <v>876</v>
      </c>
      <c r="C869" s="199" t="s">
        <v>877</v>
      </c>
      <c r="D869" s="613"/>
      <c r="E869" s="600"/>
      <c r="F869" s="600"/>
      <c r="G869" s="601"/>
      <c r="H869" s="763" t="str">
        <f>IF(I869="","",IF(I869&gt;J869,"○","●"))</f>
        <v>○</v>
      </c>
      <c r="I869" s="760">
        <v>6</v>
      </c>
      <c r="J869" s="760">
        <v>1</v>
      </c>
      <c r="K869" s="761"/>
      <c r="L869" s="552" t="str">
        <f>IF(M869="","",IF(M869&gt;N869,"○","●"))</f>
        <v>●</v>
      </c>
      <c r="M869" s="544">
        <v>3</v>
      </c>
      <c r="N869" s="544">
        <v>6</v>
      </c>
      <c r="O869" s="546"/>
      <c r="P869" s="552">
        <f>IF(H869="","",COUNTIF(D869:O870,"○"))</f>
        <v>1</v>
      </c>
      <c r="Q869" s="546">
        <f>IF(H869="","",COUNTIF(D869:O870,"●"))</f>
        <v>1</v>
      </c>
      <c r="R869" s="540">
        <f>IF(I869="","",(I869+M869)/(I869+J869+M869+N869)+P869)</f>
        <v>1.5625</v>
      </c>
      <c r="S869" s="636"/>
      <c r="T869" s="629">
        <f>IF(R869="","",RANK(R869,R869:S874))</f>
        <v>2</v>
      </c>
      <c r="U869" s="630"/>
      <c r="V869" s="193"/>
      <c r="W869" s="463" t="s">
        <v>1160</v>
      </c>
      <c r="X869" s="186"/>
      <c r="Y869" s="188"/>
      <c r="Z869" s="193"/>
      <c r="AA869" s="188"/>
      <c r="AB869" s="188"/>
      <c r="AC869" s="702">
        <v>4</v>
      </c>
      <c r="AD869" s="689" t="s">
        <v>1086</v>
      </c>
      <c r="AE869" s="670"/>
      <c r="AF869" s="670"/>
      <c r="AG869" s="671"/>
      <c r="AH869" s="786" t="s">
        <v>1071</v>
      </c>
      <c r="AI869" s="630"/>
      <c r="AJ869" s="237"/>
      <c r="AK869" s="7"/>
      <c r="AL869" s="7"/>
      <c r="AM869" s="7"/>
      <c r="AN869" s="238"/>
    </row>
    <row r="870" spans="1:40" s="196" customFormat="1" ht="15.75" customHeight="1" thickBot="1">
      <c r="A870" s="627"/>
      <c r="B870" s="201" t="s">
        <v>897</v>
      </c>
      <c r="C870" s="202" t="s">
        <v>393</v>
      </c>
      <c r="D870" s="614"/>
      <c r="E870" s="603"/>
      <c r="F870" s="603"/>
      <c r="G870" s="604"/>
      <c r="H870" s="764"/>
      <c r="I870" s="715"/>
      <c r="J870" s="715"/>
      <c r="K870" s="762"/>
      <c r="L870" s="553"/>
      <c r="M870" s="598"/>
      <c r="N870" s="598"/>
      <c r="O870" s="549"/>
      <c r="P870" s="553"/>
      <c r="Q870" s="549"/>
      <c r="R870" s="550"/>
      <c r="S870" s="637"/>
      <c r="T870" s="631"/>
      <c r="U870" s="632"/>
      <c r="V870" s="193"/>
      <c r="W870" s="463" t="s">
        <v>865</v>
      </c>
      <c r="X870" s="186"/>
      <c r="Y870" s="188"/>
      <c r="Z870" s="193"/>
      <c r="AA870" s="188"/>
      <c r="AB870" s="188"/>
      <c r="AC870" s="702"/>
      <c r="AD870" s="707" t="s">
        <v>1078</v>
      </c>
      <c r="AE870" s="672"/>
      <c r="AF870" s="672"/>
      <c r="AG870" s="673"/>
      <c r="AH870" s="791" t="s">
        <v>1071</v>
      </c>
      <c r="AI870" s="632"/>
      <c r="AJ870" s="239"/>
      <c r="AK870" s="240"/>
      <c r="AL870" s="237">
        <v>5</v>
      </c>
      <c r="AM870" s="772" t="s">
        <v>1084</v>
      </c>
      <c r="AN870" s="773"/>
    </row>
    <row r="871" spans="1:40" s="196" customFormat="1" ht="15.75" customHeight="1" thickBot="1" thickTop="1">
      <c r="A871" s="623">
        <v>2</v>
      </c>
      <c r="B871" s="198" t="s">
        <v>850</v>
      </c>
      <c r="C871" s="199" t="s">
        <v>835</v>
      </c>
      <c r="D871" s="605" t="str">
        <f>IF(H869="","",IF(H869="○","●","○"))</f>
        <v>●</v>
      </c>
      <c r="E871" s="544">
        <f>IF(J869="","",J869)</f>
        <v>1</v>
      </c>
      <c r="F871" s="544">
        <f>IF(I869="","",I869)</f>
        <v>6</v>
      </c>
      <c r="G871" s="546">
        <f>IF(K869="","",K869)</f>
      </c>
      <c r="H871" s="599"/>
      <c r="I871" s="600"/>
      <c r="J871" s="600"/>
      <c r="K871" s="601"/>
      <c r="L871" s="552" t="str">
        <f>IF(M871="","",IF(M871&gt;N871,"○","●"))</f>
        <v>●</v>
      </c>
      <c r="M871" s="544">
        <v>0</v>
      </c>
      <c r="N871" s="544">
        <v>6</v>
      </c>
      <c r="O871" s="546"/>
      <c r="P871" s="552">
        <f>IF(D871="","",COUNTIF(D871:O872,"○"))</f>
        <v>0</v>
      </c>
      <c r="Q871" s="546">
        <f>IF(D871="","",COUNTIF(D871:O872,"●"))</f>
        <v>2</v>
      </c>
      <c r="R871" s="540">
        <f>IF(E871="","",(E871+M871)/(E871+F871+M871+N871)+P871)</f>
        <v>0.07692307692307693</v>
      </c>
      <c r="S871" s="636"/>
      <c r="T871" s="629">
        <f>IF(R871="","",RANK(R871,R869:S874))</f>
        <v>3</v>
      </c>
      <c r="U871" s="630"/>
      <c r="V871" s="378"/>
      <c r="W871" s="468"/>
      <c r="X871" s="379"/>
      <c r="Y871" s="188"/>
      <c r="Z871" s="193"/>
      <c r="AA871" s="188"/>
      <c r="AB871" s="186"/>
      <c r="AC871" s="702">
        <v>10</v>
      </c>
      <c r="AD871" s="689" t="s">
        <v>1128</v>
      </c>
      <c r="AE871" s="670"/>
      <c r="AF871" s="670"/>
      <c r="AG871" s="671"/>
      <c r="AH871" s="786" t="s">
        <v>1071</v>
      </c>
      <c r="AI871" s="630"/>
      <c r="AJ871" s="440"/>
      <c r="AK871" s="441"/>
      <c r="AL871" s="442">
        <v>7</v>
      </c>
      <c r="AM871" s="772" t="s">
        <v>1138</v>
      </c>
      <c r="AN871" s="773"/>
    </row>
    <row r="872" spans="1:40" s="196" customFormat="1" ht="15.75" customHeight="1" thickTop="1">
      <c r="A872" s="625"/>
      <c r="B872" s="201" t="s">
        <v>1126</v>
      </c>
      <c r="C872" s="202" t="s">
        <v>835</v>
      </c>
      <c r="D872" s="606"/>
      <c r="E872" s="612"/>
      <c r="F872" s="612"/>
      <c r="G872" s="549"/>
      <c r="H872" s="602"/>
      <c r="I872" s="603"/>
      <c r="J872" s="603"/>
      <c r="K872" s="604"/>
      <c r="L872" s="553"/>
      <c r="M872" s="598"/>
      <c r="N872" s="598"/>
      <c r="O872" s="549"/>
      <c r="P872" s="553"/>
      <c r="Q872" s="549"/>
      <c r="R872" s="550"/>
      <c r="S872" s="637"/>
      <c r="T872" s="631"/>
      <c r="U872" s="632"/>
      <c r="V872" s="220"/>
      <c r="W872" s="463"/>
      <c r="X872" s="370"/>
      <c r="Y872" s="188"/>
      <c r="Z872" s="193"/>
      <c r="AA872" s="186"/>
      <c r="AB872" s="186"/>
      <c r="AC872" s="702"/>
      <c r="AD872" s="707" t="s">
        <v>1130</v>
      </c>
      <c r="AE872" s="672"/>
      <c r="AF872" s="672"/>
      <c r="AG872" s="673"/>
      <c r="AH872" s="791" t="s">
        <v>1071</v>
      </c>
      <c r="AI872" s="632"/>
      <c r="AJ872" s="237"/>
      <c r="AK872" s="7"/>
      <c r="AL872" s="7"/>
      <c r="AM872" s="243"/>
      <c r="AN872" s="238"/>
    </row>
    <row r="873" spans="1:36" s="196" customFormat="1" ht="15.75" customHeight="1" thickBot="1">
      <c r="A873" s="623">
        <v>3</v>
      </c>
      <c r="B873" s="198" t="s">
        <v>1131</v>
      </c>
      <c r="C873" s="199" t="s">
        <v>723</v>
      </c>
      <c r="D873" s="605" t="str">
        <f>IF(L869="","",IF(L869="○","●","○"))</f>
        <v>○</v>
      </c>
      <c r="E873" s="544">
        <f>IF(N869="","",N869)</f>
        <v>6</v>
      </c>
      <c r="F873" s="544">
        <f>IF(M869="","",M869)</f>
        <v>3</v>
      </c>
      <c r="G873" s="546">
        <f>IF(O869="","",O869)</f>
      </c>
      <c r="H873" s="552" t="str">
        <f>IF(L871="","",IF(L871="○","●","○"))</f>
        <v>○</v>
      </c>
      <c r="I873" s="544">
        <f>IF(N871="","",N871)</f>
        <v>6</v>
      </c>
      <c r="J873" s="544">
        <f>IF(M871="","",M871)</f>
        <v>0</v>
      </c>
      <c r="K873" s="546">
        <f>IF(O871="","",O871)</f>
      </c>
      <c r="L873" s="599"/>
      <c r="M873" s="600"/>
      <c r="N873" s="600"/>
      <c r="O873" s="601"/>
      <c r="P873" s="552">
        <f>IF(D873="","",COUNTIF(D873:O874,"○"))</f>
        <v>2</v>
      </c>
      <c r="Q873" s="546">
        <f>IF(D873="","",COUNTIF(D873:O874,"●"))</f>
        <v>0</v>
      </c>
      <c r="R873" s="540">
        <f>IF(E873="","",(E873+I873)/(E873+F873+I873+J873)+P873)</f>
        <v>2.8</v>
      </c>
      <c r="S873" s="636"/>
      <c r="T873" s="629">
        <f>IF(R873="","",RANK(R873,R869:S874))</f>
        <v>1</v>
      </c>
      <c r="U873" s="630"/>
      <c r="V873" s="220"/>
      <c r="W873" s="463"/>
      <c r="X873" s="370"/>
      <c r="Y873" s="380">
        <v>7</v>
      </c>
      <c r="Z873" s="372"/>
      <c r="AA873" s="373"/>
      <c r="AB873" s="186"/>
      <c r="AC873" s="186"/>
      <c r="AD873" s="186"/>
      <c r="AE873" s="186"/>
      <c r="AF873" s="186"/>
      <c r="AG873" s="186"/>
      <c r="AH873" s="186"/>
      <c r="AI873" s="186"/>
      <c r="AJ873" s="186"/>
    </row>
    <row r="874" spans="1:36" s="196" customFormat="1" ht="15.75" customHeight="1" thickBot="1" thickTop="1">
      <c r="A874" s="624"/>
      <c r="B874" s="143" t="s">
        <v>1132</v>
      </c>
      <c r="C874" s="144" t="s">
        <v>723</v>
      </c>
      <c r="D874" s="611"/>
      <c r="E874" s="545"/>
      <c r="F874" s="545"/>
      <c r="G874" s="547"/>
      <c r="H874" s="548"/>
      <c r="I874" s="545"/>
      <c r="J874" s="545"/>
      <c r="K874" s="547"/>
      <c r="L874" s="619"/>
      <c r="M874" s="620"/>
      <c r="N874" s="620"/>
      <c r="O874" s="621"/>
      <c r="P874" s="548"/>
      <c r="Q874" s="547"/>
      <c r="R874" s="542"/>
      <c r="S874" s="638"/>
      <c r="T874" s="634"/>
      <c r="U874" s="635"/>
      <c r="V874" s="220"/>
      <c r="W874" s="463"/>
      <c r="X874" s="188"/>
      <c r="Y874" s="259">
        <v>5</v>
      </c>
      <c r="Z874" s="188"/>
      <c r="AA874" s="188"/>
      <c r="AB874" s="425"/>
      <c r="AC874" s="186"/>
      <c r="AD874" s="186"/>
      <c r="AE874" s="186"/>
      <c r="AF874" s="186"/>
      <c r="AG874" s="186"/>
      <c r="AH874" s="186"/>
      <c r="AI874" s="186"/>
      <c r="AJ874" s="186"/>
    </row>
    <row r="875" spans="1:36" s="193" customFormat="1" ht="15.75" customHeight="1" thickTop="1">
      <c r="A875" s="121"/>
      <c r="B875" s="538" t="s">
        <v>243</v>
      </c>
      <c r="C875" s="539"/>
      <c r="D875" s="615" t="s">
        <v>851</v>
      </c>
      <c r="E875" s="616"/>
      <c r="F875" s="616" t="s">
        <v>879</v>
      </c>
      <c r="G875" s="616"/>
      <c r="H875" s="617" t="s">
        <v>861</v>
      </c>
      <c r="I875" s="616"/>
      <c r="J875" s="616" t="s">
        <v>852</v>
      </c>
      <c r="K875" s="618"/>
      <c r="L875" s="616" t="s">
        <v>885</v>
      </c>
      <c r="M875" s="616"/>
      <c r="N875" s="616" t="s">
        <v>325</v>
      </c>
      <c r="O875" s="616"/>
      <c r="P875" s="628" t="s">
        <v>158</v>
      </c>
      <c r="Q875" s="628"/>
      <c r="R875" s="617" t="s">
        <v>159</v>
      </c>
      <c r="S875" s="618"/>
      <c r="T875" s="628" t="s">
        <v>160</v>
      </c>
      <c r="U875" s="628"/>
      <c r="V875" s="220"/>
      <c r="W875" s="463"/>
      <c r="X875" s="188"/>
      <c r="Y875" s="220"/>
      <c r="Z875" s="188"/>
      <c r="AA875" s="188"/>
      <c r="AB875" s="424"/>
      <c r="AC875" s="188"/>
      <c r="AD875" s="188"/>
      <c r="AE875" s="188"/>
      <c r="AF875" s="188"/>
      <c r="AG875" s="188"/>
      <c r="AH875" s="188"/>
      <c r="AI875" s="188"/>
      <c r="AJ875" s="188"/>
    </row>
    <row r="876" spans="1:36" s="196" customFormat="1" ht="15.75" customHeight="1">
      <c r="A876" s="626">
        <v>4</v>
      </c>
      <c r="B876" s="198" t="s">
        <v>1125</v>
      </c>
      <c r="C876" s="199" t="s">
        <v>1080</v>
      </c>
      <c r="D876" s="613"/>
      <c r="E876" s="600"/>
      <c r="F876" s="600"/>
      <c r="G876" s="601"/>
      <c r="H876" s="552" t="str">
        <f>IF(I876="","",IF(I876&gt;J876,"○","●"))</f>
        <v>○</v>
      </c>
      <c r="I876" s="544">
        <v>6</v>
      </c>
      <c r="J876" s="544">
        <v>1</v>
      </c>
      <c r="K876" s="546"/>
      <c r="L876" s="552" t="str">
        <f>IF(M876="","",IF(M876&gt;N876,"○","●"))</f>
        <v>○</v>
      </c>
      <c r="M876" s="544">
        <v>6</v>
      </c>
      <c r="N876" s="544">
        <v>1</v>
      </c>
      <c r="O876" s="546"/>
      <c r="P876" s="552">
        <f>IF(H876="","",COUNTIF(D876:O877,"○"))</f>
        <v>2</v>
      </c>
      <c r="Q876" s="546">
        <f>IF(H876="","",COUNTIF(D876:O877,"●"))</f>
        <v>0</v>
      </c>
      <c r="R876" s="540">
        <f>IF(I876="","",(I876+M876)/(I876+J876+M876+N876)+P876)</f>
        <v>2.857142857142857</v>
      </c>
      <c r="S876" s="636"/>
      <c r="T876" s="629">
        <f>IF(R876="","",RANK(R876,R876:S881))</f>
        <v>1</v>
      </c>
      <c r="U876" s="630"/>
      <c r="V876" s="220"/>
      <c r="W876" s="463"/>
      <c r="X876" s="188"/>
      <c r="Y876" s="220"/>
      <c r="Z876" s="188"/>
      <c r="AA876" s="188"/>
      <c r="AB876" s="425"/>
      <c r="AC876" s="186"/>
      <c r="AD876" s="186"/>
      <c r="AE876" s="186"/>
      <c r="AF876" s="186"/>
      <c r="AG876" s="186"/>
      <c r="AH876" s="186"/>
      <c r="AI876" s="186"/>
      <c r="AJ876" s="186"/>
    </row>
    <row r="877" spans="1:36" s="196" customFormat="1" ht="15.75" customHeight="1">
      <c r="A877" s="627"/>
      <c r="B877" s="201" t="s">
        <v>1078</v>
      </c>
      <c r="C877" s="202" t="s">
        <v>723</v>
      </c>
      <c r="D877" s="614"/>
      <c r="E877" s="603"/>
      <c r="F877" s="603"/>
      <c r="G877" s="604"/>
      <c r="H877" s="553"/>
      <c r="I877" s="598"/>
      <c r="J877" s="598"/>
      <c r="K877" s="549"/>
      <c r="L877" s="553"/>
      <c r="M877" s="598"/>
      <c r="N877" s="598"/>
      <c r="O877" s="549"/>
      <c r="P877" s="553"/>
      <c r="Q877" s="549"/>
      <c r="R877" s="550"/>
      <c r="S877" s="637"/>
      <c r="T877" s="631"/>
      <c r="U877" s="632"/>
      <c r="V877" s="209"/>
      <c r="W877" s="223"/>
      <c r="X877" s="122"/>
      <c r="Y877" s="220"/>
      <c r="Z877" s="188"/>
      <c r="AA877" s="188"/>
      <c r="AB877" s="425"/>
      <c r="AC877" s="186"/>
      <c r="AD877" s="186"/>
      <c r="AE877" s="186"/>
      <c r="AF877" s="186"/>
      <c r="AG877" s="186"/>
      <c r="AH877" s="186"/>
      <c r="AI877" s="186"/>
      <c r="AJ877" s="186"/>
    </row>
    <row r="878" spans="1:36" s="196" customFormat="1" ht="15.75" customHeight="1">
      <c r="A878" s="623">
        <v>5</v>
      </c>
      <c r="B878" s="198" t="s">
        <v>864</v>
      </c>
      <c r="C878" s="199" t="s">
        <v>151</v>
      </c>
      <c r="D878" s="605" t="str">
        <f>IF(H876="","",IF(H876="○","●","○"))</f>
        <v>●</v>
      </c>
      <c r="E878" s="544">
        <f>IF(J876="","",J876)</f>
        <v>1</v>
      </c>
      <c r="F878" s="544">
        <f>IF(I876="","",I876)</f>
        <v>6</v>
      </c>
      <c r="G878" s="546">
        <f>IF(K876="","",K876)</f>
      </c>
      <c r="H878" s="599"/>
      <c r="I878" s="600"/>
      <c r="J878" s="600"/>
      <c r="K878" s="601"/>
      <c r="L878" s="552" t="str">
        <f>IF(M878="","",IF(M878&gt;N878,"○","●"))</f>
        <v>●</v>
      </c>
      <c r="M878" s="544">
        <v>3</v>
      </c>
      <c r="N878" s="544">
        <v>6</v>
      </c>
      <c r="O878" s="546"/>
      <c r="P878" s="552">
        <f>IF(D878="","",COUNTIF(D878:O879,"○"))</f>
        <v>0</v>
      </c>
      <c r="Q878" s="546">
        <f>IF(D878="","",COUNTIF(D878:O879,"●"))</f>
        <v>2</v>
      </c>
      <c r="R878" s="540">
        <f>IF(E878="","",(E878+M878)/(E878+F878+M878+N878)+P878)</f>
        <v>0.25</v>
      </c>
      <c r="S878" s="636"/>
      <c r="T878" s="629">
        <f>IF(R878="","",RANK(R878,R876:S881))</f>
        <v>3</v>
      </c>
      <c r="U878" s="630"/>
      <c r="V878" s="193"/>
      <c r="W878" s="463" t="s">
        <v>1158</v>
      </c>
      <c r="X878" s="186"/>
      <c r="Y878" s="188"/>
      <c r="Z878" s="188"/>
      <c r="AA878" s="188"/>
      <c r="AB878" s="425"/>
      <c r="AC878" s="70"/>
      <c r="AD878" s="70"/>
      <c r="AE878" s="70"/>
      <c r="AF878" s="186"/>
      <c r="AG878" s="186"/>
      <c r="AH878" s="186"/>
      <c r="AI878" s="186"/>
      <c r="AJ878" s="186"/>
    </row>
    <row r="879" spans="1:36" s="196" customFormat="1" ht="15.75" customHeight="1">
      <c r="A879" s="625"/>
      <c r="B879" s="201" t="s">
        <v>854</v>
      </c>
      <c r="C879" s="202" t="s">
        <v>151</v>
      </c>
      <c r="D879" s="606"/>
      <c r="E879" s="612"/>
      <c r="F879" s="612"/>
      <c r="G879" s="549"/>
      <c r="H879" s="602"/>
      <c r="I879" s="603"/>
      <c r="J879" s="603"/>
      <c r="K879" s="604"/>
      <c r="L879" s="553"/>
      <c r="M879" s="598"/>
      <c r="N879" s="598"/>
      <c r="O879" s="549"/>
      <c r="P879" s="553"/>
      <c r="Q879" s="549"/>
      <c r="R879" s="550"/>
      <c r="S879" s="637"/>
      <c r="T879" s="631"/>
      <c r="U879" s="632"/>
      <c r="V879" s="193"/>
      <c r="W879" s="463" t="s">
        <v>882</v>
      </c>
      <c r="X879" s="186"/>
      <c r="Y879" s="188"/>
      <c r="Z879" s="188"/>
      <c r="AA879" s="188"/>
      <c r="AB879" s="425"/>
      <c r="AC879" s="70"/>
      <c r="AD879" s="70"/>
      <c r="AE879" s="70"/>
      <c r="AF879" s="186"/>
      <c r="AG879" s="186"/>
      <c r="AH879" s="186"/>
      <c r="AI879" s="186"/>
      <c r="AJ879" s="186"/>
    </row>
    <row r="880" spans="1:36" s="196" customFormat="1" ht="15.75" customHeight="1" thickBot="1">
      <c r="A880" s="623">
        <v>6</v>
      </c>
      <c r="B880" s="198" t="s">
        <v>889</v>
      </c>
      <c r="C880" s="199" t="s">
        <v>835</v>
      </c>
      <c r="D880" s="605" t="str">
        <f>IF(L876="","",IF(L876="○","●","○"))</f>
        <v>●</v>
      </c>
      <c r="E880" s="544">
        <f>IF(N876="","",N876)</f>
        <v>1</v>
      </c>
      <c r="F880" s="544">
        <f>IF(M876="","",M876)</f>
        <v>6</v>
      </c>
      <c r="G880" s="546">
        <f>IF(O876="","",O876)</f>
      </c>
      <c r="H880" s="552" t="str">
        <f>IF(L878="","",IF(L878="○","●","○"))</f>
        <v>○</v>
      </c>
      <c r="I880" s="544">
        <f>IF(N878="","",N878)</f>
        <v>6</v>
      </c>
      <c r="J880" s="544">
        <f>IF(M878="","",M878)</f>
        <v>3</v>
      </c>
      <c r="K880" s="546">
        <f>IF(O878="","",O878)</f>
      </c>
      <c r="L880" s="599"/>
      <c r="M880" s="600"/>
      <c r="N880" s="600"/>
      <c r="O880" s="601"/>
      <c r="P880" s="552">
        <f>IF(D880="","",COUNTIF(D880:O881,"○"))</f>
        <v>1</v>
      </c>
      <c r="Q880" s="546">
        <f>IF(D880="","",COUNTIF(D880:O881,"●"))</f>
        <v>1</v>
      </c>
      <c r="R880" s="540">
        <f>IF(E880="","",(E880+I880)/(E880+F880+I880+J880)+P880)</f>
        <v>1.4375</v>
      </c>
      <c r="S880" s="636"/>
      <c r="T880" s="629">
        <f>IF(R880="","",RANK(R880,R876:S881))</f>
        <v>2</v>
      </c>
      <c r="U880" s="630"/>
      <c r="V880" s="193"/>
      <c r="W880" s="463"/>
      <c r="X880" s="188"/>
      <c r="Y880" s="188"/>
      <c r="Z880" s="188"/>
      <c r="AA880" s="188"/>
      <c r="AB880" s="423">
        <v>6</v>
      </c>
      <c r="AC880" s="290"/>
      <c r="AD880" s="290"/>
      <c r="AE880" s="778" t="s">
        <v>1068</v>
      </c>
      <c r="AF880" s="776"/>
      <c r="AG880" s="776"/>
      <c r="AH880" s="776"/>
      <c r="AI880" s="186"/>
      <c r="AJ880" s="186"/>
    </row>
    <row r="881" spans="1:36" s="196" customFormat="1" ht="15.75" customHeight="1" thickBot="1" thickTop="1">
      <c r="A881" s="624"/>
      <c r="B881" s="143" t="s">
        <v>895</v>
      </c>
      <c r="C881" s="144" t="s">
        <v>835</v>
      </c>
      <c r="D881" s="611"/>
      <c r="E881" s="545"/>
      <c r="F881" s="545"/>
      <c r="G881" s="547"/>
      <c r="H881" s="548"/>
      <c r="I881" s="545"/>
      <c r="J881" s="545"/>
      <c r="K881" s="547"/>
      <c r="L881" s="619"/>
      <c r="M881" s="620"/>
      <c r="N881" s="620"/>
      <c r="O881" s="621"/>
      <c r="P881" s="548"/>
      <c r="Q881" s="547"/>
      <c r="R881" s="542"/>
      <c r="S881" s="638"/>
      <c r="T881" s="634"/>
      <c r="U881" s="635"/>
      <c r="V881" s="193"/>
      <c r="W881" s="463"/>
      <c r="X881" s="188"/>
      <c r="Y881" s="188"/>
      <c r="Z881" s="188"/>
      <c r="AA881" s="206"/>
      <c r="AB881" s="186">
        <v>2</v>
      </c>
      <c r="AC881" s="70"/>
      <c r="AD881" s="70"/>
      <c r="AE881" s="778" t="s">
        <v>1133</v>
      </c>
      <c r="AF881" s="776"/>
      <c r="AG881" s="776"/>
      <c r="AH881" s="776"/>
      <c r="AI881" s="70"/>
      <c r="AJ881" s="186"/>
    </row>
    <row r="882" spans="1:36" s="193" customFormat="1" ht="15.75" customHeight="1" thickTop="1">
      <c r="A882" s="121"/>
      <c r="B882" s="538" t="s">
        <v>196</v>
      </c>
      <c r="C882" s="539"/>
      <c r="D882" s="615" t="s">
        <v>830</v>
      </c>
      <c r="E882" s="616"/>
      <c r="F882" s="616" t="s">
        <v>315</v>
      </c>
      <c r="G882" s="616"/>
      <c r="H882" s="617" t="s">
        <v>832</v>
      </c>
      <c r="I882" s="616"/>
      <c r="J882" s="616" t="s">
        <v>886</v>
      </c>
      <c r="K882" s="618"/>
      <c r="L882" s="616" t="s">
        <v>868</v>
      </c>
      <c r="M882" s="616"/>
      <c r="N882" s="616" t="s">
        <v>845</v>
      </c>
      <c r="O882" s="616"/>
      <c r="P882" s="628" t="s">
        <v>158</v>
      </c>
      <c r="Q882" s="628"/>
      <c r="R882" s="617" t="s">
        <v>159</v>
      </c>
      <c r="S882" s="618"/>
      <c r="T882" s="628" t="s">
        <v>160</v>
      </c>
      <c r="U882" s="628"/>
      <c r="W882" s="463"/>
      <c r="X882" s="188"/>
      <c r="Y882" s="188"/>
      <c r="Z882" s="188"/>
      <c r="AA882" s="206"/>
      <c r="AB882" s="188"/>
      <c r="AC882" s="258"/>
      <c r="AD882" s="258"/>
      <c r="AE882" s="258"/>
      <c r="AF882" s="188"/>
      <c r="AG882" s="67"/>
      <c r="AH882" s="70"/>
      <c r="AI882" s="70"/>
      <c r="AJ882" s="188"/>
    </row>
    <row r="883" spans="1:36" s="196" customFormat="1" ht="15.75" customHeight="1">
      <c r="A883" s="607">
        <v>7</v>
      </c>
      <c r="B883" s="198" t="s">
        <v>833</v>
      </c>
      <c r="C883" s="199" t="s">
        <v>151</v>
      </c>
      <c r="D883" s="613"/>
      <c r="E883" s="600"/>
      <c r="F883" s="600"/>
      <c r="G883" s="601"/>
      <c r="H883" s="552" t="str">
        <f>IF(I883="","",IF(I883&gt;J883,"○","●"))</f>
        <v>●</v>
      </c>
      <c r="I883" s="544">
        <v>1</v>
      </c>
      <c r="J883" s="544">
        <v>6</v>
      </c>
      <c r="K883" s="546"/>
      <c r="L883" s="552" t="str">
        <f>IF(M883="","",IF(M883&gt;N883,"○","●"))</f>
        <v>●</v>
      </c>
      <c r="M883" s="544">
        <v>2</v>
      </c>
      <c r="N883" s="544">
        <v>6</v>
      </c>
      <c r="O883" s="546"/>
      <c r="P883" s="552">
        <f>IF(H883="","",COUNTIF(D883:O884,"○"))</f>
        <v>0</v>
      </c>
      <c r="Q883" s="546">
        <f>IF(H883="","",COUNTIF(D883:O884,"●"))</f>
        <v>2</v>
      </c>
      <c r="R883" s="540">
        <f>IF(I883="","",(I883+M883)/(I883+J883+M883+N883)+P883)</f>
        <v>0.2</v>
      </c>
      <c r="S883" s="636"/>
      <c r="T883" s="629">
        <f>IF(R883="","",RANK(R883,R883:S888))</f>
        <v>3</v>
      </c>
      <c r="U883" s="630"/>
      <c r="V883" s="193"/>
      <c r="W883" s="463" t="s">
        <v>870</v>
      </c>
      <c r="X883" s="186"/>
      <c r="Y883" s="188"/>
      <c r="Z883" s="188"/>
      <c r="AA883" s="206"/>
      <c r="AB883" s="186"/>
      <c r="AC883" s="70"/>
      <c r="AD883" s="70"/>
      <c r="AE883" s="70"/>
      <c r="AF883" s="186"/>
      <c r="AG883" s="186"/>
      <c r="AH883" s="186"/>
      <c r="AI883" s="186"/>
      <c r="AJ883" s="186"/>
    </row>
    <row r="884" spans="1:36" s="196" customFormat="1" ht="15.75" customHeight="1" thickBot="1">
      <c r="A884" s="608"/>
      <c r="B884" s="201" t="s">
        <v>872</v>
      </c>
      <c r="C884" s="202" t="s">
        <v>151</v>
      </c>
      <c r="D884" s="614"/>
      <c r="E884" s="603"/>
      <c r="F884" s="603"/>
      <c r="G884" s="604"/>
      <c r="H884" s="553"/>
      <c r="I884" s="598"/>
      <c r="J884" s="598"/>
      <c r="K884" s="549"/>
      <c r="L884" s="553"/>
      <c r="M884" s="598"/>
      <c r="N884" s="598"/>
      <c r="O884" s="549"/>
      <c r="P884" s="553"/>
      <c r="Q884" s="549"/>
      <c r="R884" s="550"/>
      <c r="S884" s="637"/>
      <c r="T884" s="631"/>
      <c r="U884" s="632"/>
      <c r="V884" s="193"/>
      <c r="W884" s="463" t="s">
        <v>898</v>
      </c>
      <c r="X884" s="186"/>
      <c r="Y884" s="188"/>
      <c r="Z884" s="188"/>
      <c r="AA884" s="206"/>
      <c r="AB884" s="186"/>
      <c r="AC884" s="186"/>
      <c r="AD884" s="186"/>
      <c r="AE884" s="186"/>
      <c r="AF884" s="186"/>
      <c r="AG884" s="186"/>
      <c r="AH884" s="186"/>
      <c r="AI884" s="186"/>
      <c r="AJ884" s="186"/>
    </row>
    <row r="885" spans="1:36" s="196" customFormat="1" ht="15.75" customHeight="1" thickTop="1">
      <c r="A885" s="609">
        <v>8</v>
      </c>
      <c r="B885" s="198" t="s">
        <v>836</v>
      </c>
      <c r="C885" s="199" t="s">
        <v>837</v>
      </c>
      <c r="D885" s="605" t="str">
        <f>IF(H883="","",IF(H883="○","●","○"))</f>
        <v>○</v>
      </c>
      <c r="E885" s="544">
        <f>IF(J883="","",J883)</f>
        <v>6</v>
      </c>
      <c r="F885" s="544">
        <f>IF(I883="","",I883)</f>
        <v>1</v>
      </c>
      <c r="G885" s="546">
        <f>IF(K883="","",K883)</f>
      </c>
      <c r="H885" s="599"/>
      <c r="I885" s="600"/>
      <c r="J885" s="600"/>
      <c r="K885" s="601"/>
      <c r="L885" s="552" t="str">
        <f>IF(M885="","",IF(M885&gt;N885,"○","●"))</f>
        <v>●</v>
      </c>
      <c r="M885" s="544">
        <v>6</v>
      </c>
      <c r="N885" s="544">
        <v>7</v>
      </c>
      <c r="O885" s="546"/>
      <c r="P885" s="552">
        <f>IF(D885="","",COUNTIF(D885:O886,"○"))</f>
        <v>1</v>
      </c>
      <c r="Q885" s="546">
        <f>IF(D885="","",COUNTIF(D885:O886,"●"))</f>
        <v>1</v>
      </c>
      <c r="R885" s="540">
        <f>IF(E885="","",(E885+M885)/(E885+F885+M885+N885)+P885)</f>
        <v>1.6</v>
      </c>
      <c r="S885" s="636"/>
      <c r="T885" s="629">
        <f>IF(R885="","",RANK(R885,R883:S888))</f>
        <v>2</v>
      </c>
      <c r="U885" s="630"/>
      <c r="V885" s="378"/>
      <c r="W885" s="468"/>
      <c r="X885" s="379"/>
      <c r="Y885" s="188"/>
      <c r="Z885" s="188"/>
      <c r="AA885" s="206"/>
      <c r="AB885" s="186"/>
      <c r="AC885" s="186"/>
      <c r="AD885" s="186"/>
      <c r="AE885" s="186"/>
      <c r="AF885" s="186"/>
      <c r="AG885" s="186"/>
      <c r="AH885" s="186"/>
      <c r="AI885" s="186"/>
      <c r="AJ885" s="186"/>
    </row>
    <row r="886" spans="1:36" s="196" customFormat="1" ht="15.75" customHeight="1">
      <c r="A886" s="622"/>
      <c r="B886" s="201" t="s">
        <v>890</v>
      </c>
      <c r="C886" s="202" t="s">
        <v>891</v>
      </c>
      <c r="D886" s="606"/>
      <c r="E886" s="612"/>
      <c r="F886" s="612"/>
      <c r="G886" s="549"/>
      <c r="H886" s="602"/>
      <c r="I886" s="603"/>
      <c r="J886" s="603"/>
      <c r="K886" s="604"/>
      <c r="L886" s="553"/>
      <c r="M886" s="598"/>
      <c r="N886" s="598"/>
      <c r="O886" s="549"/>
      <c r="P886" s="553"/>
      <c r="Q886" s="549"/>
      <c r="R886" s="550"/>
      <c r="S886" s="637"/>
      <c r="T886" s="631"/>
      <c r="U886" s="632"/>
      <c r="V886" s="220"/>
      <c r="W886" s="463"/>
      <c r="X886" s="370"/>
      <c r="Y886" s="188"/>
      <c r="Z886" s="188"/>
      <c r="AA886" s="206"/>
      <c r="AB886" s="186"/>
      <c r="AC886" s="186"/>
      <c r="AD886" s="186"/>
      <c r="AE886" s="186"/>
      <c r="AF886" s="186"/>
      <c r="AG886" s="186"/>
      <c r="AH886" s="186"/>
      <c r="AI886" s="186"/>
      <c r="AJ886" s="186"/>
    </row>
    <row r="887" spans="1:36" s="196" customFormat="1" ht="15.75" customHeight="1">
      <c r="A887" s="609">
        <v>9</v>
      </c>
      <c r="B887" s="198" t="s">
        <v>870</v>
      </c>
      <c r="C887" s="199" t="s">
        <v>723</v>
      </c>
      <c r="D887" s="605" t="str">
        <f>IF(L883="","",IF(L883="○","●","○"))</f>
        <v>○</v>
      </c>
      <c r="E887" s="544">
        <f>IF(N883="","",N883)</f>
        <v>6</v>
      </c>
      <c r="F887" s="544">
        <f>IF(M883="","",M883)</f>
        <v>2</v>
      </c>
      <c r="G887" s="546">
        <f>IF(O883="","",O883)</f>
      </c>
      <c r="H887" s="552" t="str">
        <f>IF(L885="","",IF(L885="○","●","○"))</f>
        <v>○</v>
      </c>
      <c r="I887" s="544">
        <f>IF(N885="","",N885)</f>
        <v>7</v>
      </c>
      <c r="J887" s="544">
        <f>IF(M885="","",M885)</f>
        <v>6</v>
      </c>
      <c r="K887" s="546">
        <f>IF(O885="","",O885)</f>
      </c>
      <c r="L887" s="599"/>
      <c r="M887" s="600"/>
      <c r="N887" s="600"/>
      <c r="O887" s="601"/>
      <c r="P887" s="552">
        <f>IF(D887="","",COUNTIF(D887:O888,"○"))</f>
        <v>2</v>
      </c>
      <c r="Q887" s="546">
        <f>IF(D887="","",COUNTIF(D887:O888,"●"))</f>
        <v>0</v>
      </c>
      <c r="R887" s="540">
        <f>IF(E887="","",(E887+I887)/(E887+F887+I887+J887)+P887)</f>
        <v>2.619047619047619</v>
      </c>
      <c r="S887" s="636"/>
      <c r="T887" s="629">
        <f>IF(R887="","",RANK(R887,R883:S888))</f>
        <v>1</v>
      </c>
      <c r="U887" s="630"/>
      <c r="V887" s="220"/>
      <c r="W887" s="463"/>
      <c r="X887" s="370"/>
      <c r="Y887" s="188"/>
      <c r="Z887" s="188"/>
      <c r="AA887" s="206"/>
      <c r="AB887" s="186"/>
      <c r="AC887" s="186"/>
      <c r="AD887" s="186"/>
      <c r="AE887" s="186"/>
      <c r="AF887" s="186"/>
      <c r="AG887" s="186"/>
      <c r="AH887" s="186"/>
      <c r="AI887" s="186"/>
      <c r="AJ887" s="186"/>
    </row>
    <row r="888" spans="1:36" s="196" customFormat="1" ht="15.75" customHeight="1" thickBot="1">
      <c r="A888" s="610"/>
      <c r="B888" s="143" t="s">
        <v>898</v>
      </c>
      <c r="C888" s="144" t="s">
        <v>723</v>
      </c>
      <c r="D888" s="611"/>
      <c r="E888" s="545"/>
      <c r="F888" s="545"/>
      <c r="G888" s="547"/>
      <c r="H888" s="548"/>
      <c r="I888" s="545"/>
      <c r="J888" s="545"/>
      <c r="K888" s="547"/>
      <c r="L888" s="619"/>
      <c r="M888" s="620"/>
      <c r="N888" s="620"/>
      <c r="O888" s="621"/>
      <c r="P888" s="548"/>
      <c r="Q888" s="547"/>
      <c r="R888" s="542"/>
      <c r="S888" s="638"/>
      <c r="T888" s="634"/>
      <c r="U888" s="635"/>
      <c r="V888" s="220"/>
      <c r="W888" s="463"/>
      <c r="X888" s="370"/>
      <c r="Y888" s="380">
        <v>7</v>
      </c>
      <c r="Z888" s="372"/>
      <c r="AA888" s="381"/>
      <c r="AB888" s="186"/>
      <c r="AC888" s="186"/>
      <c r="AD888" s="186"/>
      <c r="AE888" s="186"/>
      <c r="AF888" s="186"/>
      <c r="AG888" s="186"/>
      <c r="AH888" s="186"/>
      <c r="AI888" s="186"/>
      <c r="AJ888" s="186"/>
    </row>
    <row r="889" spans="1:36" s="193" customFormat="1" ht="15.75" customHeight="1" thickTop="1">
      <c r="A889" s="121"/>
      <c r="B889" s="538" t="s">
        <v>205</v>
      </c>
      <c r="C889" s="539"/>
      <c r="D889" s="615" t="s">
        <v>838</v>
      </c>
      <c r="E889" s="616"/>
      <c r="F889" s="616" t="s">
        <v>874</v>
      </c>
      <c r="G889" s="616"/>
      <c r="H889" s="617" t="s">
        <v>839</v>
      </c>
      <c r="I889" s="616"/>
      <c r="J889" s="616" t="s">
        <v>875</v>
      </c>
      <c r="K889" s="618"/>
      <c r="L889" s="616" t="s">
        <v>844</v>
      </c>
      <c r="M889" s="616"/>
      <c r="N889" s="616" t="s">
        <v>857</v>
      </c>
      <c r="O889" s="616"/>
      <c r="P889" s="639"/>
      <c r="Q889" s="639"/>
      <c r="R889" s="631"/>
      <c r="S889" s="632"/>
      <c r="T889" s="639"/>
      <c r="U889" s="639"/>
      <c r="V889" s="220"/>
      <c r="W889" s="463"/>
      <c r="X889" s="188"/>
      <c r="Y889" s="443" t="s">
        <v>1043</v>
      </c>
      <c r="Z889" s="188"/>
      <c r="AA889" s="188"/>
      <c r="AB889" s="188"/>
      <c r="AC889" s="188"/>
      <c r="AD889" s="188"/>
      <c r="AE889" s="188"/>
      <c r="AF889" s="188"/>
      <c r="AG889" s="188"/>
      <c r="AH889" s="188"/>
      <c r="AI889" s="188"/>
      <c r="AJ889" s="188"/>
    </row>
    <row r="890" spans="1:28" s="196" customFormat="1" ht="15.75" customHeight="1">
      <c r="A890" s="607">
        <v>10</v>
      </c>
      <c r="B890" s="198" t="s">
        <v>1127</v>
      </c>
      <c r="C890" s="199" t="s">
        <v>1080</v>
      </c>
      <c r="D890" s="613"/>
      <c r="E890" s="600"/>
      <c r="F890" s="600"/>
      <c r="G890" s="601"/>
      <c r="H890" s="552" t="str">
        <f>IF(I890="","",IF(I890&gt;J890,"○","●"))</f>
        <v>○</v>
      </c>
      <c r="I890" s="544">
        <v>6</v>
      </c>
      <c r="J890" s="544">
        <v>1</v>
      </c>
      <c r="K890" s="546"/>
      <c r="L890" s="552" t="str">
        <f>IF(M890="","",IF(M890&gt;N890,"○","●"))</f>
        <v>○</v>
      </c>
      <c r="M890" s="544">
        <v>6</v>
      </c>
      <c r="N890" s="544">
        <v>0</v>
      </c>
      <c r="O890" s="546"/>
      <c r="P890" s="552">
        <f>IF(H890="","",COUNTIF(D890:O891,"○"))</f>
        <v>2</v>
      </c>
      <c r="Q890" s="546">
        <f>IF(H890="","",COUNTIF(D890:O891,"●"))</f>
        <v>0</v>
      </c>
      <c r="R890" s="540">
        <f>IF(I890="","",(I890+M890)/(I890+J890+M890+N890)+P890)</f>
        <v>2.9230769230769234</v>
      </c>
      <c r="S890" s="636"/>
      <c r="T890" s="629">
        <f>IF(R890="","",RANK(R890,R890:S895))</f>
        <v>1</v>
      </c>
      <c r="U890" s="630"/>
      <c r="V890" s="220"/>
      <c r="W890" s="463"/>
      <c r="X890" s="188"/>
      <c r="Y890" s="220"/>
      <c r="Z890" s="188"/>
      <c r="AA890" s="188"/>
      <c r="AB890" s="186"/>
    </row>
    <row r="891" spans="1:28" s="196" customFormat="1" ht="15.75" customHeight="1">
      <c r="A891" s="608"/>
      <c r="B891" s="201" t="s">
        <v>1129</v>
      </c>
      <c r="C891" s="202" t="s">
        <v>723</v>
      </c>
      <c r="D891" s="614"/>
      <c r="E891" s="603"/>
      <c r="F891" s="603"/>
      <c r="G891" s="604"/>
      <c r="H891" s="553"/>
      <c r="I891" s="598"/>
      <c r="J891" s="598"/>
      <c r="K891" s="549"/>
      <c r="L891" s="553"/>
      <c r="M891" s="598"/>
      <c r="N891" s="598"/>
      <c r="O891" s="549"/>
      <c r="P891" s="553"/>
      <c r="Q891" s="549"/>
      <c r="R891" s="550"/>
      <c r="S891" s="637"/>
      <c r="T891" s="631"/>
      <c r="U891" s="632"/>
      <c r="V891" s="209"/>
      <c r="W891" s="223"/>
      <c r="X891" s="122"/>
      <c r="Y891" s="220"/>
      <c r="Z891" s="188"/>
      <c r="AA891" s="188"/>
      <c r="AB891" s="186"/>
    </row>
    <row r="892" spans="1:28" s="196" customFormat="1" ht="15.75" customHeight="1">
      <c r="A892" s="609">
        <v>11</v>
      </c>
      <c r="B892" s="198" t="s">
        <v>841</v>
      </c>
      <c r="C892" s="199" t="s">
        <v>835</v>
      </c>
      <c r="D892" s="605" t="str">
        <f>IF(H890="","",IF(H890="○","●","○"))</f>
        <v>●</v>
      </c>
      <c r="E892" s="544">
        <f>IF(J890="","",J890)</f>
        <v>1</v>
      </c>
      <c r="F892" s="544">
        <f>IF(I890="","",I890)</f>
        <v>6</v>
      </c>
      <c r="G892" s="546">
        <f>IF(K890="","",K890)</f>
      </c>
      <c r="H892" s="599"/>
      <c r="I892" s="600"/>
      <c r="J892" s="600"/>
      <c r="K892" s="601"/>
      <c r="L892" s="552" t="str">
        <f>IF(M892="","",IF(M892&gt;N892,"○","●"))</f>
        <v>○</v>
      </c>
      <c r="M892" s="544">
        <v>7</v>
      </c>
      <c r="N892" s="544">
        <v>6</v>
      </c>
      <c r="O892" s="546"/>
      <c r="P892" s="552">
        <f>IF(D892="","",COUNTIF(D892:O893,"○"))</f>
        <v>1</v>
      </c>
      <c r="Q892" s="546">
        <f>IF(D892="","",COUNTIF(D892:O893,"●"))</f>
        <v>1</v>
      </c>
      <c r="R892" s="540">
        <f>IF(E892="","",(E892+M892)/(E892+F892+M892+N892)+P892)</f>
        <v>1.4</v>
      </c>
      <c r="S892" s="636"/>
      <c r="T892" s="629">
        <f>IF(R892="","",RANK(R892,R890:S895))</f>
        <v>2</v>
      </c>
      <c r="U892" s="630"/>
      <c r="V892" s="193"/>
      <c r="W892" s="463" t="s">
        <v>1162</v>
      </c>
      <c r="X892" s="186"/>
      <c r="Y892" s="188"/>
      <c r="Z892" s="193"/>
      <c r="AA892" s="188"/>
      <c r="AB892" s="186"/>
    </row>
    <row r="893" spans="1:28" s="196" customFormat="1" ht="15.75" customHeight="1">
      <c r="A893" s="622"/>
      <c r="B893" s="201" t="s">
        <v>878</v>
      </c>
      <c r="C893" s="202" t="s">
        <v>835</v>
      </c>
      <c r="D893" s="606"/>
      <c r="E893" s="612"/>
      <c r="F893" s="612"/>
      <c r="G893" s="549"/>
      <c r="H893" s="602"/>
      <c r="I893" s="603"/>
      <c r="J893" s="603"/>
      <c r="K893" s="604"/>
      <c r="L893" s="553"/>
      <c r="M893" s="598"/>
      <c r="N893" s="598"/>
      <c r="O893" s="549"/>
      <c r="P893" s="553"/>
      <c r="Q893" s="549"/>
      <c r="R893" s="550"/>
      <c r="S893" s="637"/>
      <c r="T893" s="631"/>
      <c r="U893" s="632"/>
      <c r="V893" s="193"/>
      <c r="W893" s="463" t="s">
        <v>1161</v>
      </c>
      <c r="X893" s="186"/>
      <c r="Y893" s="188"/>
      <c r="Z893" s="193"/>
      <c r="AA893" s="188"/>
      <c r="AB893" s="186"/>
    </row>
    <row r="894" spans="1:28" s="196" customFormat="1" ht="15.75" customHeight="1">
      <c r="A894" s="609">
        <v>12</v>
      </c>
      <c r="B894" s="198" t="s">
        <v>847</v>
      </c>
      <c r="C894" s="199" t="s">
        <v>848</v>
      </c>
      <c r="D894" s="605" t="str">
        <f>IF(L890="","",IF(L890="○","●","○"))</f>
        <v>●</v>
      </c>
      <c r="E894" s="544">
        <f>IF(N890="","",N890)</f>
        <v>0</v>
      </c>
      <c r="F894" s="544">
        <f>IF(M890="","",M890)</f>
        <v>6</v>
      </c>
      <c r="G894" s="546">
        <f>IF(O890="","",O890)</f>
      </c>
      <c r="H894" s="552" t="str">
        <f>IF(L892="","",IF(L892="○","●","○"))</f>
        <v>●</v>
      </c>
      <c r="I894" s="544">
        <f>IF(N892="","",N892)</f>
        <v>6</v>
      </c>
      <c r="J894" s="544">
        <f>IF(M892="","",M892)</f>
        <v>7</v>
      </c>
      <c r="K894" s="546">
        <f>IF(O892="","",O892)</f>
      </c>
      <c r="L894" s="599"/>
      <c r="M894" s="600"/>
      <c r="N894" s="600"/>
      <c r="O894" s="601"/>
      <c r="P894" s="552">
        <f>IF(D894="","",COUNTIF(D894:O895,"○"))</f>
        <v>0</v>
      </c>
      <c r="Q894" s="546">
        <f>IF(D894="","",COUNTIF(D894:O895,"●"))</f>
        <v>2</v>
      </c>
      <c r="R894" s="540">
        <f>IF(E894="","",(E894+I894)/(E894+F894+I894+J894)+P894)</f>
        <v>0.3157894736842105</v>
      </c>
      <c r="S894" s="636"/>
      <c r="T894" s="629">
        <f>IF(R894="","",RANK(R894,R890:S895))</f>
        <v>3</v>
      </c>
      <c r="U894" s="630"/>
      <c r="V894" s="193"/>
      <c r="W894" s="463"/>
      <c r="X894" s="188"/>
      <c r="Y894" s="188"/>
      <c r="Z894" s="193"/>
      <c r="AA894" s="188"/>
      <c r="AB894" s="186"/>
    </row>
    <row r="895" spans="1:33" s="196" customFormat="1" ht="15.75" customHeight="1" thickBot="1">
      <c r="A895" s="610"/>
      <c r="B895" s="143" t="s">
        <v>860</v>
      </c>
      <c r="C895" s="144" t="s">
        <v>848</v>
      </c>
      <c r="D895" s="611"/>
      <c r="E895" s="545"/>
      <c r="F895" s="545"/>
      <c r="G895" s="547"/>
      <c r="H895" s="548"/>
      <c r="I895" s="545"/>
      <c r="J895" s="545"/>
      <c r="K895" s="547"/>
      <c r="L895" s="619"/>
      <c r="M895" s="620"/>
      <c r="N895" s="620"/>
      <c r="O895" s="621"/>
      <c r="P895" s="548"/>
      <c r="Q895" s="547"/>
      <c r="R895" s="542"/>
      <c r="S895" s="638"/>
      <c r="T895" s="634"/>
      <c r="U895" s="635"/>
      <c r="W895" s="463"/>
      <c r="X895" s="186"/>
      <c r="Y895" s="186"/>
      <c r="AA895" s="186"/>
      <c r="AB895" s="186"/>
      <c r="AC895" s="186"/>
      <c r="AD895" s="186"/>
      <c r="AE895" s="186"/>
      <c r="AF895" s="186"/>
      <c r="AG895" s="186"/>
    </row>
    <row r="896" spans="1:33" s="196" customFormat="1" ht="15.75" customHeight="1" thickTop="1">
      <c r="A896" s="66"/>
      <c r="B896" s="80"/>
      <c r="C896" s="80"/>
      <c r="D896" s="187"/>
      <c r="E896" s="187"/>
      <c r="F896" s="187"/>
      <c r="G896" s="187"/>
      <c r="H896" s="187"/>
      <c r="I896" s="187"/>
      <c r="J896" s="187"/>
      <c r="K896" s="187"/>
      <c r="L896" s="187"/>
      <c r="M896" s="187"/>
      <c r="N896" s="187"/>
      <c r="O896" s="187"/>
      <c r="P896" s="187"/>
      <c r="Q896" s="187"/>
      <c r="R896" s="260"/>
      <c r="S896" s="260"/>
      <c r="T896" s="216"/>
      <c r="U896" s="216"/>
      <c r="W896" s="463"/>
      <c r="X896" s="186"/>
      <c r="Y896" s="186"/>
      <c r="AA896" s="186"/>
      <c r="AB896" s="186"/>
      <c r="AC896" s="186"/>
      <c r="AD896" s="186"/>
      <c r="AE896" s="186"/>
      <c r="AF896" s="186"/>
      <c r="AG896" s="186"/>
    </row>
    <row r="897" spans="1:10" ht="21" customHeight="1">
      <c r="A897" s="66"/>
      <c r="B897" s="80"/>
      <c r="C897" s="80"/>
      <c r="D897" s="243"/>
      <c r="E897" s="7"/>
      <c r="F897" s="7"/>
      <c r="G897" s="243"/>
      <c r="H897" s="238"/>
      <c r="I897" s="185"/>
      <c r="J897" s="186"/>
    </row>
    <row r="898" spans="1:40" s="71" customFormat="1" ht="28.5">
      <c r="A898" s="72" t="s">
        <v>244</v>
      </c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4">
        <v>3</v>
      </c>
      <c r="O898" s="75"/>
      <c r="P898" s="76"/>
      <c r="Q898" s="76"/>
      <c r="R898" s="76"/>
      <c r="S898" s="76"/>
      <c r="T898" s="76"/>
      <c r="U898" s="76"/>
      <c r="V898" s="77"/>
      <c r="W898" s="445"/>
      <c r="X898" s="77"/>
      <c r="Y898" s="77"/>
      <c r="Z898" s="77"/>
      <c r="AA898" s="77"/>
      <c r="AB898" s="77"/>
      <c r="AC898" s="77"/>
      <c r="AD898" s="78"/>
      <c r="AE898" s="77"/>
      <c r="AF898" s="77"/>
      <c r="AG898" s="77"/>
      <c r="AH898" s="77"/>
      <c r="AI898" s="77"/>
      <c r="AJ898" s="77"/>
      <c r="AK898" s="77"/>
      <c r="AL898" s="77"/>
      <c r="AM898" s="77"/>
      <c r="AN898" s="79"/>
    </row>
    <row r="899" spans="1:21" ht="16.5" customHeight="1">
      <c r="A899" s="171"/>
      <c r="B899" s="261"/>
      <c r="C899" s="262"/>
      <c r="D899" s="171"/>
      <c r="E899" s="171"/>
      <c r="F899" s="171"/>
      <c r="G899" s="171"/>
      <c r="H899" s="171"/>
      <c r="I899" s="171"/>
      <c r="J899" s="171"/>
      <c r="K899" s="171"/>
      <c r="L899" s="171"/>
      <c r="M899" s="171"/>
      <c r="N899" s="171"/>
      <c r="O899" s="171"/>
      <c r="P899" s="171"/>
      <c r="Q899" s="171"/>
      <c r="R899" s="171"/>
      <c r="S899" s="171"/>
      <c r="T899" s="171"/>
      <c r="U899" s="171"/>
    </row>
    <row r="900" spans="1:34" s="71" customFormat="1" ht="18.75" customHeight="1">
      <c r="A900" s="121"/>
      <c r="B900" s="538" t="s">
        <v>194</v>
      </c>
      <c r="C900" s="539"/>
      <c r="D900" s="723" t="s">
        <v>916</v>
      </c>
      <c r="E900" s="712"/>
      <c r="F900" s="712"/>
      <c r="G900" s="701"/>
      <c r="H900" s="673" t="s">
        <v>918</v>
      </c>
      <c r="I900" s="724"/>
      <c r="J900" s="724"/>
      <c r="K900" s="725"/>
      <c r="L900" s="578" t="s">
        <v>920</v>
      </c>
      <c r="M900" s="537"/>
      <c r="N900" s="537"/>
      <c r="O900" s="537"/>
      <c r="P900" s="707" t="s">
        <v>922</v>
      </c>
      <c r="Q900" s="557"/>
      <c r="R900" s="557"/>
      <c r="S900" s="558"/>
      <c r="T900" s="721" t="s">
        <v>158</v>
      </c>
      <c r="U900" s="721"/>
      <c r="V900" s="703" t="s">
        <v>159</v>
      </c>
      <c r="W900" s="704"/>
      <c r="X900" s="705" t="s">
        <v>160</v>
      </c>
      <c r="Y900" s="705"/>
      <c r="Z900" s="176"/>
      <c r="AA900" s="67" t="s">
        <v>245</v>
      </c>
      <c r="AB900" s="67" t="s">
        <v>246</v>
      </c>
      <c r="AD900" s="70"/>
      <c r="AE900" s="70"/>
      <c r="AH900" s="70"/>
    </row>
    <row r="901" spans="1:29" s="71" customFormat="1" ht="18.75" customHeight="1">
      <c r="A901" s="81">
        <v>1</v>
      </c>
      <c r="B901" s="85" t="s">
        <v>933</v>
      </c>
      <c r="C901" s="85" t="s">
        <v>148</v>
      </c>
      <c r="D901" s="645"/>
      <c r="E901" s="560"/>
      <c r="F901" s="560"/>
      <c r="G901" s="561"/>
      <c r="H901" s="131" t="str">
        <f>IF(I901="","",IF(I901&gt;J901,"○","●"))</f>
        <v>●</v>
      </c>
      <c r="I901" s="87">
        <v>3</v>
      </c>
      <c r="J901" s="88">
        <v>6</v>
      </c>
      <c r="K901" s="89"/>
      <c r="L901" s="131" t="str">
        <f>IF(M901="","",IF(M901&gt;N901,"○","●"))</f>
        <v>●</v>
      </c>
      <c r="M901" s="90">
        <v>1</v>
      </c>
      <c r="N901" s="91">
        <v>6</v>
      </c>
      <c r="O901" s="89"/>
      <c r="P901" s="131" t="str">
        <f>IF(Q901="","",IF(Q901&gt;R901,"○","●"))</f>
        <v>○</v>
      </c>
      <c r="Q901" s="90">
        <v>6</v>
      </c>
      <c r="R901" s="91">
        <v>0</v>
      </c>
      <c r="S901" s="89"/>
      <c r="T901" s="132">
        <f>IF(H901="","",COUNTIF(D901:S901,"○"))</f>
        <v>1</v>
      </c>
      <c r="U901" s="133">
        <f>IF(H901="","",COUNTIF(D901:S901,"●"))</f>
        <v>2</v>
      </c>
      <c r="V901" s="565">
        <f>IF(I901="","",(I901+M901+Q901)/(I901+J901+M901+N901+Q901+R901)+T901)</f>
        <v>1.4545454545454546</v>
      </c>
      <c r="W901" s="566"/>
      <c r="X901" s="565">
        <f>IF(V901="","",RANK(V901,V901:W904))</f>
        <v>3</v>
      </c>
      <c r="Y901" s="566"/>
      <c r="Z901" s="176"/>
      <c r="AA901" s="70"/>
      <c r="AB901" s="70"/>
      <c r="AC901" s="70"/>
    </row>
    <row r="902" spans="1:40" s="71" customFormat="1" ht="18.75" customHeight="1">
      <c r="A902" s="81">
        <v>2</v>
      </c>
      <c r="B902" s="273" t="s">
        <v>917</v>
      </c>
      <c r="C902" s="85" t="s">
        <v>148</v>
      </c>
      <c r="D902" s="138" t="str">
        <f>IF(H901="","",IF(H901="○","●","○"))</f>
        <v>○</v>
      </c>
      <c r="E902" s="90">
        <f>IF(J901="","",J901)</f>
        <v>6</v>
      </c>
      <c r="F902" s="91">
        <f>IF(I901="","",I901)</f>
        <v>3</v>
      </c>
      <c r="G902" s="89">
        <f>IF(K901="","",K901)</f>
      </c>
      <c r="H902" s="559"/>
      <c r="I902" s="560"/>
      <c r="J902" s="560"/>
      <c r="K902" s="561"/>
      <c r="L902" s="131" t="str">
        <f>IF(M902="","",IF(M902&gt;N902,"○","●"))</f>
        <v>●</v>
      </c>
      <c r="M902" s="87">
        <v>4</v>
      </c>
      <c r="N902" s="88">
        <v>6</v>
      </c>
      <c r="O902" s="89"/>
      <c r="P902" s="131" t="str">
        <f>IF(Q902="","",IF(Q902&gt;R902,"○","●"))</f>
        <v>○</v>
      </c>
      <c r="Q902" s="90">
        <v>6</v>
      </c>
      <c r="R902" s="91">
        <v>1</v>
      </c>
      <c r="S902" s="89"/>
      <c r="T902" s="132">
        <f>IF(D902="","",COUNTIF(D902:S902,"○"))</f>
        <v>2</v>
      </c>
      <c r="U902" s="133">
        <f>IF(D902="","",COUNTIF(D902:S902,"●"))</f>
        <v>1</v>
      </c>
      <c r="V902" s="565">
        <f>IF(E902="","",(E902+M902+Q902)/(E902+F902+M902+N902+Q902+R902)+T902)</f>
        <v>2.6153846153846154</v>
      </c>
      <c r="W902" s="566"/>
      <c r="X902" s="565">
        <f>IF(V902="","",RANK(V902,V901:W904))</f>
        <v>2</v>
      </c>
      <c r="Y902" s="566"/>
      <c r="Z902" s="176"/>
      <c r="AA902" s="70"/>
      <c r="AB902" s="70"/>
      <c r="AE902" s="263">
        <v>1</v>
      </c>
      <c r="AF902" s="264" t="s">
        <v>910</v>
      </c>
      <c r="AG902" s="265"/>
      <c r="AH902" s="265"/>
      <c r="AI902" s="265"/>
      <c r="AJ902" s="268" t="s">
        <v>912</v>
      </c>
      <c r="AK902" s="265"/>
      <c r="AL902" s="265"/>
      <c r="AM902" s="265"/>
      <c r="AN902" s="265"/>
    </row>
    <row r="903" spans="1:40" s="71" customFormat="1" ht="18.75" customHeight="1">
      <c r="A903" s="81">
        <v>3</v>
      </c>
      <c r="B903" s="273" t="s">
        <v>919</v>
      </c>
      <c r="C903" s="85" t="s">
        <v>913</v>
      </c>
      <c r="D903" s="138" t="str">
        <f>IF(L901="","",IF(L901="○","●","○"))</f>
        <v>○</v>
      </c>
      <c r="E903" s="87">
        <f>IF(N901="","",N901)</f>
        <v>6</v>
      </c>
      <c r="F903" s="88">
        <f>IF(M901="","",M901)</f>
        <v>1</v>
      </c>
      <c r="G903" s="101">
        <f>IF(O901="","",O901)</f>
      </c>
      <c r="H903" s="140" t="str">
        <f>IF(L902="","",IF(L902="○","●","○"))</f>
        <v>○</v>
      </c>
      <c r="I903" s="87">
        <f>IF(N902="","",N902)</f>
        <v>6</v>
      </c>
      <c r="J903" s="88">
        <f>IF(M902="","",M902)</f>
        <v>4</v>
      </c>
      <c r="K903" s="89">
        <f>IF(O902="","",O902)</f>
      </c>
      <c r="L903" s="559"/>
      <c r="M903" s="560"/>
      <c r="N903" s="560"/>
      <c r="O903" s="561"/>
      <c r="P903" s="131" t="str">
        <f>IF(Q903="","",IF(Q903&gt;R903,"○","●"))</f>
        <v>○</v>
      </c>
      <c r="Q903" s="87">
        <v>6</v>
      </c>
      <c r="R903" s="88">
        <v>0</v>
      </c>
      <c r="S903" s="89"/>
      <c r="T903" s="132">
        <f>IF(D903="","",COUNTIF(D903:S903,"○"))</f>
        <v>3</v>
      </c>
      <c r="U903" s="133">
        <f>IF(D903="","",COUNTIF(D903:S903,"●"))</f>
        <v>0</v>
      </c>
      <c r="V903" s="565">
        <f>IF(E903="","",(E903+I903+Q903)/(E903+F903+I903+J903+Q903+R903)+T903)</f>
        <v>3.782608695652174</v>
      </c>
      <c r="W903" s="566"/>
      <c r="X903" s="565">
        <f>IF(V903="","",RANK(V903,V901:W904))</f>
        <v>1</v>
      </c>
      <c r="Y903" s="566"/>
      <c r="Z903" s="176"/>
      <c r="AA903" s="70"/>
      <c r="AB903" s="70"/>
      <c r="AE903" s="267">
        <v>2</v>
      </c>
      <c r="AF903" s="266" t="s">
        <v>149</v>
      </c>
      <c r="AG903" s="265"/>
      <c r="AH903" s="265"/>
      <c r="AI903" s="265"/>
      <c r="AJ903" s="268" t="s">
        <v>914</v>
      </c>
      <c r="AK903" s="265"/>
      <c r="AL903" s="265"/>
      <c r="AM903" s="265"/>
      <c r="AN903" s="265"/>
    </row>
    <row r="904" spans="1:40" s="71" customFormat="1" ht="18.75" customHeight="1" thickBot="1">
      <c r="A904" s="103">
        <v>4</v>
      </c>
      <c r="B904" s="274" t="s">
        <v>921</v>
      </c>
      <c r="C904" s="105" t="s">
        <v>914</v>
      </c>
      <c r="D904" s="145" t="str">
        <f>IF(P901="","",IF(P901="○","●","○"))</f>
        <v>●</v>
      </c>
      <c r="E904" s="146">
        <f>IF(R901="","",R901)</f>
        <v>0</v>
      </c>
      <c r="F904" s="147">
        <f>IF(Q901="","",Q901)</f>
        <v>6</v>
      </c>
      <c r="G904" s="148">
        <f>IF(S901="","",S901)</f>
      </c>
      <c r="H904" s="149" t="str">
        <f>IF(P902="","",IF(P902="○","●","○"))</f>
        <v>●</v>
      </c>
      <c r="I904" s="146">
        <f>IF(R902="","",R902)</f>
        <v>1</v>
      </c>
      <c r="J904" s="147">
        <f>IF(Q902="","",Q902)</f>
        <v>6</v>
      </c>
      <c r="K904" s="148">
        <f>IF(S902="","",S902)</f>
      </c>
      <c r="L904" s="149" t="str">
        <f>IF(P903="","",IF(P903="○","●","○"))</f>
        <v>●</v>
      </c>
      <c r="M904" s="146">
        <f>IF(R903="","",R903)</f>
        <v>0</v>
      </c>
      <c r="N904" s="147">
        <f>IF(Q903="","",Q903)</f>
        <v>6</v>
      </c>
      <c r="O904" s="148">
        <f>IF(S903="","",S903)</f>
      </c>
      <c r="P904" s="694"/>
      <c r="Q904" s="695"/>
      <c r="R904" s="695"/>
      <c r="S904" s="696"/>
      <c r="T904" s="150">
        <f>IF(D904="","",COUNTIF(D904:S904,"○"))</f>
        <v>0</v>
      </c>
      <c r="U904" s="151">
        <f>IF(D904="","",COUNTIF(D904:S904,"●"))</f>
        <v>3</v>
      </c>
      <c r="V904" s="717">
        <f>IF(E904="","",(E904+I904+M904)/(E904+F904+I904+J904+M904+N904)+T904)</f>
        <v>0.05263157894736842</v>
      </c>
      <c r="W904" s="718"/>
      <c r="X904" s="717">
        <f>IF(V904="","",RANK(V904,V901:W904))</f>
        <v>4</v>
      </c>
      <c r="Y904" s="718"/>
      <c r="Z904" s="176"/>
      <c r="AA904" s="70"/>
      <c r="AB904" s="70"/>
      <c r="AE904" s="269">
        <v>3</v>
      </c>
      <c r="AF904" s="266" t="s">
        <v>150</v>
      </c>
      <c r="AG904" s="265"/>
      <c r="AH904" s="265"/>
      <c r="AI904" s="265"/>
      <c r="AJ904" s="268" t="s">
        <v>913</v>
      </c>
      <c r="AK904" s="265"/>
      <c r="AL904" s="265"/>
      <c r="AM904" s="265"/>
      <c r="AN904" s="265"/>
    </row>
    <row r="905" spans="1:40" s="71" customFormat="1" ht="18.75" customHeight="1" thickTop="1">
      <c r="A905" s="81"/>
      <c r="B905" s="680" t="s">
        <v>247</v>
      </c>
      <c r="C905" s="681"/>
      <c r="D905" s="722" t="s">
        <v>924</v>
      </c>
      <c r="E905" s="558"/>
      <c r="F905" s="558"/>
      <c r="G905" s="537"/>
      <c r="H905" s="673" t="s">
        <v>926</v>
      </c>
      <c r="I905" s="558"/>
      <c r="J905" s="558"/>
      <c r="K905" s="537"/>
      <c r="L905" s="578" t="s">
        <v>928</v>
      </c>
      <c r="M905" s="537"/>
      <c r="N905" s="537"/>
      <c r="O905" s="537"/>
      <c r="P905" s="707" t="s">
        <v>930</v>
      </c>
      <c r="Q905" s="557"/>
      <c r="R905" s="557"/>
      <c r="S905" s="558"/>
      <c r="T905" s="721" t="s">
        <v>158</v>
      </c>
      <c r="U905" s="721"/>
      <c r="V905" s="567" t="s">
        <v>159</v>
      </c>
      <c r="W905" s="568"/>
      <c r="X905" s="569" t="s">
        <v>160</v>
      </c>
      <c r="Y905" s="569"/>
      <c r="Z905" s="176"/>
      <c r="AA905" s="70"/>
      <c r="AB905" s="70"/>
      <c r="AE905" s="269">
        <v>4</v>
      </c>
      <c r="AF905" s="268" t="s">
        <v>915</v>
      </c>
      <c r="AG905" s="266"/>
      <c r="AH905" s="265"/>
      <c r="AI905" s="266"/>
      <c r="AJ905" s="266" t="s">
        <v>148</v>
      </c>
      <c r="AK905" s="266"/>
      <c r="AL905" s="266"/>
      <c r="AM905" s="266"/>
      <c r="AN905" s="266"/>
    </row>
    <row r="906" spans="1:40" s="71" customFormat="1" ht="18.75" customHeight="1">
      <c r="A906" s="81">
        <v>5</v>
      </c>
      <c r="B906" s="275" t="s">
        <v>923</v>
      </c>
      <c r="C906" s="85" t="s">
        <v>912</v>
      </c>
      <c r="D906" s="645"/>
      <c r="E906" s="560"/>
      <c r="F906" s="560"/>
      <c r="G906" s="561"/>
      <c r="H906" s="131" t="str">
        <f>IF(I906="","",IF(I906&gt;J906,"○","●"))</f>
        <v>○</v>
      </c>
      <c r="I906" s="125" t="s">
        <v>907</v>
      </c>
      <c r="J906" s="88"/>
      <c r="K906" s="89"/>
      <c r="L906" s="131" t="str">
        <f>IF(M906="","",IF(M906&gt;N906,"○","●"))</f>
        <v>○</v>
      </c>
      <c r="M906" s="90">
        <v>6</v>
      </c>
      <c r="N906" s="91">
        <v>4</v>
      </c>
      <c r="O906" s="89"/>
      <c r="P906" s="131" t="str">
        <f>IF(Q906="","",IF(Q906&gt;R906,"○","●"))</f>
        <v>●</v>
      </c>
      <c r="Q906" s="90">
        <v>1</v>
      </c>
      <c r="R906" s="91">
        <v>6</v>
      </c>
      <c r="S906" s="89"/>
      <c r="T906" s="207">
        <f>IF(H906="","",COUNTIF(D906:S906,"○"))</f>
        <v>2</v>
      </c>
      <c r="U906" s="284">
        <f>IF(H906="","",COUNTIF(D906:S906,"●"))</f>
        <v>1</v>
      </c>
      <c r="V906" s="719"/>
      <c r="W906" s="720"/>
      <c r="X906" s="719">
        <v>2</v>
      </c>
      <c r="Y906" s="720"/>
      <c r="Z906" s="176"/>
      <c r="AA906" s="70"/>
      <c r="AB906" s="70"/>
      <c r="AE906" s="269">
        <v>5</v>
      </c>
      <c r="AF906" s="268" t="s">
        <v>911</v>
      </c>
      <c r="AG906" s="266"/>
      <c r="AH906" s="265"/>
      <c r="AI906" s="266"/>
      <c r="AJ906" s="266" t="s">
        <v>148</v>
      </c>
      <c r="AK906" s="266"/>
      <c r="AL906" s="266"/>
      <c r="AM906" s="266"/>
      <c r="AN906" s="266"/>
    </row>
    <row r="907" spans="1:40" s="71" customFormat="1" ht="18.75" customHeight="1">
      <c r="A907" s="81">
        <v>6</v>
      </c>
      <c r="B907" s="85" t="s">
        <v>925</v>
      </c>
      <c r="C907" s="85" t="s">
        <v>148</v>
      </c>
      <c r="D907" s="138" t="str">
        <f>IF(H906="","",IF(H906="○","●","○"))</f>
        <v>●</v>
      </c>
      <c r="E907" s="90">
        <f>IF(J906="","",J906)</f>
      </c>
      <c r="F907" s="91" t="str">
        <f>IF(I906="","",I906)</f>
        <v>wo</v>
      </c>
      <c r="G907" s="89">
        <f>IF(K906="","",K906)</f>
      </c>
      <c r="H907" s="559"/>
      <c r="I907" s="560"/>
      <c r="J907" s="560"/>
      <c r="K907" s="561"/>
      <c r="L907" s="281" t="s">
        <v>938</v>
      </c>
      <c r="M907" s="282"/>
      <c r="N907" s="283" t="s">
        <v>909</v>
      </c>
      <c r="O907" s="114"/>
      <c r="P907" s="281" t="s">
        <v>938</v>
      </c>
      <c r="Q907" s="282"/>
      <c r="R907" s="283" t="s">
        <v>909</v>
      </c>
      <c r="S907" s="114"/>
      <c r="T907" s="132">
        <f>IF(D907="","",COUNTIF(D907:S907,"○"))</f>
        <v>0</v>
      </c>
      <c r="U907" s="133">
        <f>IF(D907="","",COUNTIF(D907:S907,"●"))</f>
        <v>3</v>
      </c>
      <c r="V907" s="565"/>
      <c r="W907" s="566"/>
      <c r="X907" s="706" t="s">
        <v>906</v>
      </c>
      <c r="Y907" s="566"/>
      <c r="Z907" s="176"/>
      <c r="AA907" s="70"/>
      <c r="AB907" s="70"/>
      <c r="AE907" s="269">
        <v>6</v>
      </c>
      <c r="AF907" s="266" t="s">
        <v>153</v>
      </c>
      <c r="AG907" s="266"/>
      <c r="AH907" s="265"/>
      <c r="AI907" s="266"/>
      <c r="AJ907" s="266" t="s">
        <v>148</v>
      </c>
      <c r="AK907" s="266"/>
      <c r="AL907" s="266"/>
      <c r="AM907" s="266"/>
      <c r="AN907" s="266"/>
    </row>
    <row r="908" spans="1:40" s="71" customFormat="1" ht="18.75" customHeight="1">
      <c r="A908" s="81">
        <v>7</v>
      </c>
      <c r="B908" s="276" t="s">
        <v>927</v>
      </c>
      <c r="C908" s="139" t="s">
        <v>148</v>
      </c>
      <c r="D908" s="138" t="str">
        <f>IF(L906="","",IF(L906="○","●","○"))</f>
        <v>●</v>
      </c>
      <c r="E908" s="87">
        <f>IF(N906="","",N906)</f>
        <v>4</v>
      </c>
      <c r="F908" s="88">
        <f>IF(M906="","",M906)</f>
        <v>6</v>
      </c>
      <c r="G908" s="101">
        <f>IF(O906="","",O906)</f>
      </c>
      <c r="H908" s="140" t="str">
        <f>IF(L907="","",IF(L907="○","●","○"))</f>
        <v>○</v>
      </c>
      <c r="I908" s="87" t="str">
        <f>IF(N907="","",N907)</f>
        <v>wo</v>
      </c>
      <c r="J908" s="88">
        <f>IF(M907="","",M907)</f>
      </c>
      <c r="K908" s="89">
        <f>IF(O907="","",O907)</f>
      </c>
      <c r="L908" s="559"/>
      <c r="M908" s="560"/>
      <c r="N908" s="560"/>
      <c r="O908" s="561"/>
      <c r="P908" s="131" t="str">
        <f>IF(Q908="","",IF(Q908&gt;R908,"○","●"))</f>
        <v>●</v>
      </c>
      <c r="Q908" s="87">
        <v>2</v>
      </c>
      <c r="R908" s="88">
        <v>6</v>
      </c>
      <c r="S908" s="89"/>
      <c r="T908" s="132">
        <f>IF(D908="","",COUNTIF(D908:S908,"○"))</f>
        <v>1</v>
      </c>
      <c r="U908" s="133">
        <f>IF(D908="","",COUNTIF(D908:S908,"●"))</f>
        <v>2</v>
      </c>
      <c r="V908" s="565"/>
      <c r="W908" s="566"/>
      <c r="X908" s="565">
        <v>3</v>
      </c>
      <c r="Y908" s="566"/>
      <c r="Z908" s="176"/>
      <c r="AA908" s="70"/>
      <c r="AB908" s="70"/>
      <c r="AE908" s="269">
        <v>7</v>
      </c>
      <c r="AF908" s="266" t="s">
        <v>154</v>
      </c>
      <c r="AG908" s="268"/>
      <c r="AH908" s="265"/>
      <c r="AI908" s="266"/>
      <c r="AJ908" s="266" t="s">
        <v>148</v>
      </c>
      <c r="AK908" s="266"/>
      <c r="AL908" s="266"/>
      <c r="AM908" s="266"/>
      <c r="AN908" s="266"/>
    </row>
    <row r="909" spans="1:40" s="71" customFormat="1" ht="18.75" customHeight="1" thickBot="1">
      <c r="A909" s="103">
        <v>8</v>
      </c>
      <c r="B909" s="277" t="s">
        <v>929</v>
      </c>
      <c r="C909" s="105" t="s">
        <v>148</v>
      </c>
      <c r="D909" s="145" t="str">
        <f>IF(P906="","",IF(P906="○","●","○"))</f>
        <v>○</v>
      </c>
      <c r="E909" s="146">
        <f>IF(R906="","",R906)</f>
        <v>6</v>
      </c>
      <c r="F909" s="147">
        <f>IF(Q906="","",Q906)</f>
        <v>1</v>
      </c>
      <c r="G909" s="148">
        <f>IF(S906="","",S906)</f>
      </c>
      <c r="H909" s="149" t="str">
        <f>IF(P907="","",IF(P907="○","●","○"))</f>
        <v>○</v>
      </c>
      <c r="I909" s="146" t="str">
        <f>IF(R907="","",R907)</f>
        <v>wo</v>
      </c>
      <c r="J909" s="147">
        <f>IF(Q907="","",Q907)</f>
      </c>
      <c r="K909" s="148">
        <f>IF(S907="","",S907)</f>
      </c>
      <c r="L909" s="149" t="str">
        <f>IF(P908="","",IF(P908="○","●","○"))</f>
        <v>○</v>
      </c>
      <c r="M909" s="146">
        <f>IF(R908="","",R908)</f>
        <v>6</v>
      </c>
      <c r="N909" s="147">
        <f>IF(Q908="","",Q908)</f>
        <v>2</v>
      </c>
      <c r="O909" s="148">
        <f>IF(S908="","",S908)</f>
      </c>
      <c r="P909" s="694"/>
      <c r="Q909" s="695"/>
      <c r="R909" s="695"/>
      <c r="S909" s="696"/>
      <c r="T909" s="150">
        <f>IF(D909="","",COUNTIF(D909:S909,"○"))</f>
        <v>3</v>
      </c>
      <c r="U909" s="151">
        <f>IF(D909="","",COUNTIF(D909:S909,"●"))</f>
        <v>0</v>
      </c>
      <c r="V909" s="717"/>
      <c r="W909" s="718"/>
      <c r="X909" s="717">
        <v>1</v>
      </c>
      <c r="Y909" s="718"/>
      <c r="Z909" s="176"/>
      <c r="AA909" s="70"/>
      <c r="AB909" s="70"/>
      <c r="AE909" s="269">
        <v>8</v>
      </c>
      <c r="AF909" s="270" t="s">
        <v>155</v>
      </c>
      <c r="AG909" s="270"/>
      <c r="AH909" s="265"/>
      <c r="AI909" s="270"/>
      <c r="AJ909" s="270" t="s">
        <v>148</v>
      </c>
      <c r="AK909" s="266"/>
      <c r="AL909" s="266"/>
      <c r="AM909" s="266"/>
      <c r="AN909" s="266"/>
    </row>
    <row r="910" spans="1:40" s="71" customFormat="1" ht="16.5" customHeight="1" thickTop="1">
      <c r="A910" s="66"/>
      <c r="B910" s="80"/>
      <c r="C910" s="80"/>
      <c r="D910" s="187"/>
      <c r="E910" s="253"/>
      <c r="F910" s="187"/>
      <c r="G910" s="187"/>
      <c r="H910" s="187"/>
      <c r="I910" s="253"/>
      <c r="J910" s="187"/>
      <c r="K910" s="187"/>
      <c r="L910" s="187"/>
      <c r="M910" s="253"/>
      <c r="N910" s="187"/>
      <c r="O910" s="187"/>
      <c r="P910" s="187"/>
      <c r="Q910" s="187"/>
      <c r="R910" s="187"/>
      <c r="S910" s="187"/>
      <c r="T910" s="216"/>
      <c r="U910" s="216"/>
      <c r="V910" s="188"/>
      <c r="W910" s="463"/>
      <c r="X910" s="188"/>
      <c r="Y910" s="188"/>
      <c r="Z910" s="176"/>
      <c r="AA910" s="70"/>
      <c r="AB910" s="70"/>
      <c r="AC910" s="70"/>
      <c r="AD910" s="256"/>
      <c r="AE910" s="256"/>
      <c r="AG910" s="256"/>
      <c r="AH910" s="256"/>
      <c r="AI910" s="70"/>
      <c r="AJ910" s="70"/>
      <c r="AK910" s="70"/>
      <c r="AL910" s="70"/>
      <c r="AM910" s="70"/>
      <c r="AN910" s="70"/>
    </row>
    <row r="911" spans="1:40" s="62" customFormat="1" ht="16.5" customHeight="1">
      <c r="A911" s="157" t="s">
        <v>199</v>
      </c>
      <c r="B911" s="160"/>
      <c r="C911" s="161"/>
      <c r="K911" s="157"/>
      <c r="L911" s="157" t="s">
        <v>186</v>
      </c>
      <c r="O911" s="160"/>
      <c r="P911" s="161"/>
      <c r="X911" s="158"/>
      <c r="AB911" s="157" t="s">
        <v>173</v>
      </c>
      <c r="AD911" s="159"/>
      <c r="AN911" s="158"/>
    </row>
    <row r="912" spans="1:38" ht="16.5" customHeight="1" thickBot="1">
      <c r="A912" s="692" t="s">
        <v>200</v>
      </c>
      <c r="B912" s="577" t="s">
        <v>919</v>
      </c>
      <c r="C912" s="577" t="s">
        <v>913</v>
      </c>
      <c r="D912" s="166"/>
      <c r="E912" s="95"/>
      <c r="F912" s="130"/>
      <c r="G912" s="130"/>
      <c r="H912" s="130"/>
      <c r="I912" s="130"/>
      <c r="K912" s="62"/>
      <c r="L912" s="692" t="s">
        <v>248</v>
      </c>
      <c r="M912" s="689" t="s">
        <v>910</v>
      </c>
      <c r="N912" s="690"/>
      <c r="O912" s="690"/>
      <c r="P912" s="691"/>
      <c r="Q912" s="786" t="s">
        <v>912</v>
      </c>
      <c r="R912" s="690"/>
      <c r="S912" s="691"/>
      <c r="T912" s="166"/>
      <c r="U912" s="95"/>
      <c r="AB912" s="677"/>
      <c r="AC912" s="669">
        <v>5</v>
      </c>
      <c r="AD912" s="689" t="s">
        <v>931</v>
      </c>
      <c r="AE912" s="670"/>
      <c r="AF912" s="670"/>
      <c r="AG912" s="671"/>
      <c r="AH912" s="689" t="s">
        <v>912</v>
      </c>
      <c r="AI912" s="670"/>
      <c r="AJ912" s="671"/>
      <c r="AK912" s="162"/>
      <c r="AL912" s="95"/>
    </row>
    <row r="913" spans="1:40" ht="16.5" customHeight="1" thickBot="1" thickTop="1">
      <c r="A913" s="693"/>
      <c r="B913" s="578"/>
      <c r="C913" s="578"/>
      <c r="D913" s="285"/>
      <c r="E913" s="288"/>
      <c r="F913" s="95">
        <v>6</v>
      </c>
      <c r="G913" s="95"/>
      <c r="H913" s="130"/>
      <c r="I913" s="130"/>
      <c r="K913" s="62"/>
      <c r="L913" s="693"/>
      <c r="M913" s="770"/>
      <c r="N913" s="765"/>
      <c r="O913" s="765"/>
      <c r="P913" s="766"/>
      <c r="Q913" s="770"/>
      <c r="R913" s="765"/>
      <c r="S913" s="766"/>
      <c r="T913" s="285"/>
      <c r="U913" s="288"/>
      <c r="V913" s="95"/>
      <c r="W913" s="95"/>
      <c r="AB913" s="677"/>
      <c r="AC913" s="669"/>
      <c r="AD913" s="707"/>
      <c r="AE913" s="672"/>
      <c r="AF913" s="672"/>
      <c r="AG913" s="673"/>
      <c r="AH913" s="707"/>
      <c r="AI913" s="672"/>
      <c r="AJ913" s="673"/>
      <c r="AK913" s="166"/>
      <c r="AL913" s="166">
        <v>2</v>
      </c>
      <c r="AM913" s="573" t="s">
        <v>930</v>
      </c>
      <c r="AN913" s="574"/>
    </row>
    <row r="914" spans="1:40" ht="16.5" customHeight="1" thickBot="1" thickTop="1">
      <c r="A914" s="692" t="s">
        <v>201</v>
      </c>
      <c r="B914" s="577" t="s">
        <v>923</v>
      </c>
      <c r="C914" s="577" t="s">
        <v>912</v>
      </c>
      <c r="D914" s="162"/>
      <c r="E914" s="169"/>
      <c r="F914" s="287">
        <v>2</v>
      </c>
      <c r="G914" s="288"/>
      <c r="H914" s="130"/>
      <c r="I914" s="130"/>
      <c r="K914" s="62"/>
      <c r="L914" s="692" t="s">
        <v>249</v>
      </c>
      <c r="M914" s="689" t="s">
        <v>915</v>
      </c>
      <c r="N914" s="690"/>
      <c r="O914" s="690"/>
      <c r="P914" s="691"/>
      <c r="Q914" s="786" t="s">
        <v>912</v>
      </c>
      <c r="R914" s="690"/>
      <c r="S914" s="691"/>
      <c r="T914" s="162"/>
      <c r="U914" s="169"/>
      <c r="V914" s="485" t="s">
        <v>907</v>
      </c>
      <c r="W914" s="288"/>
      <c r="AB914" s="677"/>
      <c r="AC914" s="669">
        <v>8</v>
      </c>
      <c r="AD914" s="689" t="s">
        <v>932</v>
      </c>
      <c r="AE914" s="670"/>
      <c r="AF914" s="670"/>
      <c r="AG914" s="671"/>
      <c r="AH914" s="689" t="s">
        <v>912</v>
      </c>
      <c r="AI914" s="670"/>
      <c r="AJ914" s="671"/>
      <c r="AK914" s="419"/>
      <c r="AL914" s="394">
        <v>6</v>
      </c>
      <c r="AM914" s="574"/>
      <c r="AN914" s="574"/>
    </row>
    <row r="915" spans="1:40" ht="16.5" customHeight="1" thickBot="1" thickTop="1">
      <c r="A915" s="693"/>
      <c r="B915" s="578"/>
      <c r="C915" s="578"/>
      <c r="D915" s="130"/>
      <c r="E915" s="130"/>
      <c r="F915" s="95"/>
      <c r="G915" s="395"/>
      <c r="H915" s="289">
        <v>6</v>
      </c>
      <c r="I915" s="573" t="s">
        <v>919</v>
      </c>
      <c r="J915" s="574"/>
      <c r="K915" s="788"/>
      <c r="L915" s="693"/>
      <c r="M915" s="770"/>
      <c r="N915" s="765"/>
      <c r="O915" s="765"/>
      <c r="P915" s="766"/>
      <c r="Q915" s="770"/>
      <c r="R915" s="765"/>
      <c r="S915" s="766"/>
      <c r="T915" s="130"/>
      <c r="U915" s="130"/>
      <c r="V915" s="95"/>
      <c r="W915" s="395"/>
      <c r="X915" s="289">
        <v>6</v>
      </c>
      <c r="Y915" s="387"/>
      <c r="Z915" s="573" t="s">
        <v>1088</v>
      </c>
      <c r="AA915" s="792"/>
      <c r="AB915" s="677"/>
      <c r="AC915" s="669"/>
      <c r="AD915" s="707"/>
      <c r="AE915" s="672"/>
      <c r="AF915" s="672"/>
      <c r="AG915" s="673"/>
      <c r="AH915" s="707"/>
      <c r="AI915" s="672"/>
      <c r="AJ915" s="673"/>
      <c r="AN915" s="95"/>
    </row>
    <row r="916" spans="1:40" ht="16.5" customHeight="1" thickBot="1" thickTop="1">
      <c r="A916" s="692" t="s">
        <v>202</v>
      </c>
      <c r="B916" s="577" t="s">
        <v>911</v>
      </c>
      <c r="C916" s="577" t="s">
        <v>912</v>
      </c>
      <c r="D916" s="166"/>
      <c r="E916" s="95"/>
      <c r="F916" s="130"/>
      <c r="G916" s="130"/>
      <c r="H916" s="166">
        <v>2</v>
      </c>
      <c r="I916" s="574"/>
      <c r="J916" s="574"/>
      <c r="K916" s="788"/>
      <c r="L916" s="692" t="s">
        <v>250</v>
      </c>
      <c r="M916" s="689" t="s">
        <v>934</v>
      </c>
      <c r="N916" s="690"/>
      <c r="O916" s="690"/>
      <c r="P916" s="691"/>
      <c r="Q916" s="786" t="s">
        <v>914</v>
      </c>
      <c r="R916" s="690"/>
      <c r="S916" s="691"/>
      <c r="T916" s="162"/>
      <c r="U916" s="163"/>
      <c r="X916" s="166">
        <v>2</v>
      </c>
      <c r="Y916" s="95"/>
      <c r="Z916" s="792"/>
      <c r="AA916" s="792"/>
      <c r="AB916" s="193"/>
      <c r="AC916" s="186"/>
      <c r="AD916" s="186"/>
      <c r="AE916" s="186"/>
      <c r="AF916" s="186"/>
      <c r="AG916" s="186"/>
      <c r="AH916" s="186"/>
      <c r="AI916" s="186"/>
      <c r="AJ916" s="186"/>
      <c r="AK916" s="186"/>
      <c r="AL916" s="186"/>
      <c r="AM916" s="186"/>
      <c r="AN916" s="193"/>
    </row>
    <row r="917" spans="1:40" ht="16.5" customHeight="1" thickBot="1" thickTop="1">
      <c r="A917" s="693"/>
      <c r="B917" s="578"/>
      <c r="C917" s="578"/>
      <c r="D917" s="285"/>
      <c r="E917" s="288"/>
      <c r="F917" s="289">
        <v>6</v>
      </c>
      <c r="G917" s="390"/>
      <c r="H917" s="166"/>
      <c r="I917" s="95"/>
      <c r="K917" s="62"/>
      <c r="L917" s="693"/>
      <c r="M917" s="770"/>
      <c r="N917" s="765"/>
      <c r="O917" s="765"/>
      <c r="P917" s="766"/>
      <c r="Q917" s="770"/>
      <c r="R917" s="765"/>
      <c r="S917" s="766"/>
      <c r="T917" s="166"/>
      <c r="U917" s="95"/>
      <c r="V917" s="418" t="s">
        <v>907</v>
      </c>
      <c r="W917" s="390"/>
      <c r="X917" s="166"/>
      <c r="Y917" s="95"/>
      <c r="AB917" s="193"/>
      <c r="AC917" s="186"/>
      <c r="AD917" s="186"/>
      <c r="AE917" s="186"/>
      <c r="AF917" s="186"/>
      <c r="AG917" s="186"/>
      <c r="AH917" s="186"/>
      <c r="AI917" s="186"/>
      <c r="AJ917" s="186"/>
      <c r="AK917" s="186"/>
      <c r="AL917" s="186"/>
      <c r="AM917" s="186"/>
      <c r="AN917" s="193"/>
    </row>
    <row r="918" spans="1:40" ht="16.5" customHeight="1" thickBot="1" thickTop="1">
      <c r="A918" s="692" t="s">
        <v>203</v>
      </c>
      <c r="B918" s="577" t="s">
        <v>929</v>
      </c>
      <c r="C918" s="577" t="s">
        <v>912</v>
      </c>
      <c r="D918" s="162"/>
      <c r="E918" s="169"/>
      <c r="F918" s="130">
        <v>4</v>
      </c>
      <c r="G918" s="130"/>
      <c r="H918" s="130"/>
      <c r="I918" s="130"/>
      <c r="K918" s="62"/>
      <c r="L918" s="678" t="s">
        <v>251</v>
      </c>
      <c r="M918" s="689" t="s">
        <v>935</v>
      </c>
      <c r="N918" s="690"/>
      <c r="O918" s="690"/>
      <c r="P918" s="691"/>
      <c r="Q918" s="786" t="s">
        <v>912</v>
      </c>
      <c r="R918" s="690"/>
      <c r="S918" s="691"/>
      <c r="T918" s="392"/>
      <c r="U918" s="393"/>
      <c r="AB918" s="193"/>
      <c r="AC918" s="186"/>
      <c r="AD918" s="186"/>
      <c r="AE918" s="186"/>
      <c r="AF918" s="186"/>
      <c r="AG918" s="186"/>
      <c r="AH918" s="186"/>
      <c r="AI918" s="186"/>
      <c r="AJ918" s="186"/>
      <c r="AK918" s="186"/>
      <c r="AL918" s="186"/>
      <c r="AM918" s="186"/>
      <c r="AN918" s="193"/>
    </row>
    <row r="919" spans="1:40" ht="16.5" customHeight="1" thickTop="1">
      <c r="A919" s="693"/>
      <c r="B919" s="578"/>
      <c r="C919" s="578"/>
      <c r="D919" s="130"/>
      <c r="E919" s="130"/>
      <c r="F919" s="130"/>
      <c r="G919" s="95"/>
      <c r="H919" s="130"/>
      <c r="I919" s="130"/>
      <c r="K919" s="62"/>
      <c r="L919" s="679"/>
      <c r="M919" s="770"/>
      <c r="N919" s="765"/>
      <c r="O919" s="765"/>
      <c r="P919" s="766"/>
      <c r="Q919" s="770"/>
      <c r="R919" s="765"/>
      <c r="S919" s="766"/>
      <c r="T919" s="130"/>
      <c r="U919" s="130"/>
      <c r="W919" s="95"/>
      <c r="AA919" s="1"/>
      <c r="AB919" s="193"/>
      <c r="AC919" s="186"/>
      <c r="AD919" s="186"/>
      <c r="AE919" s="186"/>
      <c r="AF919" s="186"/>
      <c r="AG919" s="186"/>
      <c r="AH919" s="186"/>
      <c r="AI919" s="186"/>
      <c r="AJ919" s="186"/>
      <c r="AK919" s="186"/>
      <c r="AL919" s="186"/>
      <c r="AM919" s="186"/>
      <c r="AN919" s="193"/>
    </row>
    <row r="920" spans="13:40" s="62" customFormat="1" ht="15" customHeight="1">
      <c r="M920" s="188"/>
      <c r="N920" s="188"/>
      <c r="Q920" s="216"/>
      <c r="R920" s="188"/>
      <c r="S920" s="188"/>
      <c r="T920" s="188"/>
      <c r="U920" s="188"/>
      <c r="V920" s="188"/>
      <c r="W920" s="463"/>
      <c r="Y920" s="130"/>
      <c r="AB920" s="193"/>
      <c r="AC920" s="186"/>
      <c r="AD920" s="186"/>
      <c r="AE920" s="186"/>
      <c r="AF920" s="186"/>
      <c r="AG920" s="186"/>
      <c r="AH920" s="186"/>
      <c r="AI920" s="186"/>
      <c r="AJ920" s="186"/>
      <c r="AK920" s="186"/>
      <c r="AL920" s="186"/>
      <c r="AM920" s="186"/>
      <c r="AN920" s="193"/>
    </row>
    <row r="921" spans="13:40" s="62" customFormat="1" ht="15" customHeight="1">
      <c r="M921" s="188"/>
      <c r="N921" s="188"/>
      <c r="Q921" s="216"/>
      <c r="R921" s="188"/>
      <c r="S921" s="188"/>
      <c r="T921" s="188"/>
      <c r="U921" s="188"/>
      <c r="V921" s="188"/>
      <c r="W921" s="463"/>
      <c r="Y921" s="130"/>
      <c r="AB921" s="167"/>
      <c r="AC921" s="271"/>
      <c r="AD921" s="164"/>
      <c r="AE921" s="164"/>
      <c r="AF921" s="164"/>
      <c r="AG921" s="164"/>
      <c r="AH921" s="164"/>
      <c r="AI921" s="164"/>
      <c r="AJ921" s="164"/>
      <c r="AK921" s="130"/>
      <c r="AL921" s="130"/>
      <c r="AM921" s="130"/>
      <c r="AN921" s="95"/>
    </row>
    <row r="922" spans="1:40" s="196" customFormat="1" ht="27" customHeight="1">
      <c r="A922" s="72" t="s">
        <v>252</v>
      </c>
      <c r="B922" s="73"/>
      <c r="C922" s="73"/>
      <c r="D922" s="73"/>
      <c r="E922" s="73"/>
      <c r="F922" s="73"/>
      <c r="G922" s="194"/>
      <c r="H922" s="194"/>
      <c r="I922" s="194"/>
      <c r="J922" s="73"/>
      <c r="K922" s="73"/>
      <c r="L922" s="73"/>
      <c r="M922" s="73"/>
      <c r="N922" s="74">
        <v>2</v>
      </c>
      <c r="O922" s="75"/>
      <c r="P922" s="76"/>
      <c r="Q922" s="76"/>
      <c r="R922" s="76"/>
      <c r="S922" s="76"/>
      <c r="T922" s="195"/>
      <c r="U922" s="195"/>
      <c r="V922" s="77"/>
      <c r="W922" s="445"/>
      <c r="X922" s="77"/>
      <c r="Y922" s="77"/>
      <c r="Z922" s="77"/>
      <c r="AA922" s="77"/>
      <c r="AB922" s="77"/>
      <c r="AC922" s="77"/>
      <c r="AD922" s="78"/>
      <c r="AE922" s="77"/>
      <c r="AF922" s="77"/>
      <c r="AG922" s="77"/>
      <c r="AH922" s="77"/>
      <c r="AI922" s="77"/>
      <c r="AJ922" s="77"/>
      <c r="AK922" s="77"/>
      <c r="AL922" s="77"/>
      <c r="AM922" s="77"/>
      <c r="AN922" s="79"/>
    </row>
    <row r="923" ht="17.25" customHeight="1" thickBot="1"/>
    <row r="924" spans="1:39" s="193" customFormat="1" ht="17.25" customHeight="1" thickBot="1" thickTop="1">
      <c r="A924" s="81"/>
      <c r="B924" s="642" t="s">
        <v>51</v>
      </c>
      <c r="C924" s="643"/>
      <c r="D924" s="615" t="s">
        <v>397</v>
      </c>
      <c r="E924" s="616"/>
      <c r="F924" s="616" t="s">
        <v>899</v>
      </c>
      <c r="G924" s="616"/>
      <c r="H924" s="617" t="s">
        <v>900</v>
      </c>
      <c r="I924" s="616"/>
      <c r="J924" s="616" t="s">
        <v>291</v>
      </c>
      <c r="K924" s="618"/>
      <c r="L924" s="616" t="s">
        <v>901</v>
      </c>
      <c r="M924" s="616"/>
      <c r="N924" s="616" t="s">
        <v>902</v>
      </c>
      <c r="O924" s="616"/>
      <c r="P924" s="617" t="s">
        <v>903</v>
      </c>
      <c r="Q924" s="616"/>
      <c r="R924" s="616"/>
      <c r="S924" s="618"/>
      <c r="T924" s="628" t="s">
        <v>158</v>
      </c>
      <c r="U924" s="628"/>
      <c r="V924" s="563" t="s">
        <v>159</v>
      </c>
      <c r="W924" s="752"/>
      <c r="X924" s="753" t="s">
        <v>160</v>
      </c>
      <c r="Y924" s="754"/>
      <c r="Z924" s="196"/>
      <c r="AA924" s="186"/>
      <c r="AC924" s="186"/>
      <c r="AD924" s="186"/>
      <c r="AE924" s="186"/>
      <c r="AF924" s="186"/>
      <c r="AG924" s="186"/>
      <c r="AH924" s="186"/>
      <c r="AI924" s="186"/>
      <c r="AJ924" s="186"/>
      <c r="AK924" s="186"/>
      <c r="AL924" s="186"/>
      <c r="AM924" s="186"/>
    </row>
    <row r="925" spans="1:39" s="196" customFormat="1" ht="17.25" customHeight="1" thickBot="1" thickTop="1">
      <c r="A925" s="607">
        <v>1</v>
      </c>
      <c r="B925" s="198" t="s">
        <v>153</v>
      </c>
      <c r="C925" s="199" t="s">
        <v>148</v>
      </c>
      <c r="D925" s="613"/>
      <c r="E925" s="600"/>
      <c r="F925" s="600"/>
      <c r="G925" s="601"/>
      <c r="H925" s="552" t="str">
        <f>IF(I925="","",IF(I925&gt;J925,"○","●"))</f>
        <v>○</v>
      </c>
      <c r="I925" s="751" t="s">
        <v>1089</v>
      </c>
      <c r="J925" s="544"/>
      <c r="K925" s="546"/>
      <c r="L925" s="552" t="str">
        <f>IF(M925="","",IF(M925&gt;N925,"○","●"))</f>
        <v>●</v>
      </c>
      <c r="M925" s="544">
        <v>5</v>
      </c>
      <c r="N925" s="544">
        <v>7</v>
      </c>
      <c r="O925" s="546"/>
      <c r="P925" s="552">
        <f>IF(Q925="","",IF(Q925&gt;R925,"○","●"))</f>
      </c>
      <c r="Q925" s="544"/>
      <c r="R925" s="544"/>
      <c r="S925" s="546"/>
      <c r="T925" s="565">
        <f>IF(H925="","",COUNTIF(D925:S926,"○"))</f>
        <v>1</v>
      </c>
      <c r="U925" s="566">
        <f>IF(H925="","",COUNTIF(D925:S926,"●"))</f>
        <v>1</v>
      </c>
      <c r="V925" s="532"/>
      <c r="W925" s="739"/>
      <c r="X925" s="748">
        <v>2</v>
      </c>
      <c r="Y925" s="749"/>
      <c r="AA925" s="186"/>
      <c r="AC925" s="186"/>
      <c r="AD925" s="186"/>
      <c r="AE925" s="186"/>
      <c r="AF925" s="186"/>
      <c r="AG925" s="186"/>
      <c r="AH925" s="186"/>
      <c r="AI925" s="186"/>
      <c r="AJ925" s="186"/>
      <c r="AK925" s="186"/>
      <c r="AL925" s="186"/>
      <c r="AM925" s="186"/>
    </row>
    <row r="926" spans="1:39" s="196" customFormat="1" ht="17.25" customHeight="1" thickBot="1" thickTop="1">
      <c r="A926" s="608"/>
      <c r="B926" s="201" t="s">
        <v>154</v>
      </c>
      <c r="C926" s="202" t="s">
        <v>148</v>
      </c>
      <c r="D926" s="614"/>
      <c r="E926" s="603"/>
      <c r="F926" s="603"/>
      <c r="G926" s="604"/>
      <c r="H926" s="553"/>
      <c r="I926" s="598"/>
      <c r="J926" s="598"/>
      <c r="K926" s="549"/>
      <c r="L926" s="553"/>
      <c r="M926" s="598"/>
      <c r="N926" s="598"/>
      <c r="O926" s="549"/>
      <c r="P926" s="553"/>
      <c r="Q926" s="598"/>
      <c r="R926" s="598"/>
      <c r="S926" s="549"/>
      <c r="T926" s="658"/>
      <c r="U926" s="659"/>
      <c r="V926" s="567"/>
      <c r="W926" s="740"/>
      <c r="X926" s="748"/>
      <c r="Y926" s="749"/>
      <c r="AA926" s="186"/>
      <c r="AC926" s="186"/>
      <c r="AD926" s="186"/>
      <c r="AE926" s="186"/>
      <c r="AF926" s="186"/>
      <c r="AG926" s="186"/>
      <c r="AH926" s="186"/>
      <c r="AI926" s="186"/>
      <c r="AJ926" s="186"/>
      <c r="AK926" s="186"/>
      <c r="AL926" s="186"/>
      <c r="AM926" s="186"/>
    </row>
    <row r="927" spans="1:39" s="196" customFormat="1" ht="17.25" customHeight="1" thickBot="1" thickTop="1">
      <c r="A927" s="607">
        <v>2</v>
      </c>
      <c r="B927" s="198" t="s">
        <v>152</v>
      </c>
      <c r="C927" s="199" t="s">
        <v>148</v>
      </c>
      <c r="D927" s="605" t="str">
        <f>IF(H925="","",IF(H925="○","●","○"))</f>
        <v>●</v>
      </c>
      <c r="E927" s="544">
        <f>IF(J925="","",J925)</f>
      </c>
      <c r="F927" s="544" t="str">
        <f>IF(I925="","",I925)</f>
        <v>wo</v>
      </c>
      <c r="G927" s="546">
        <f>IF(K925="","",K925)</f>
      </c>
      <c r="H927" s="599"/>
      <c r="I927" s="600"/>
      <c r="J927" s="600"/>
      <c r="K927" s="601"/>
      <c r="L927" s="750" t="s">
        <v>938</v>
      </c>
      <c r="M927" s="544"/>
      <c r="N927" s="751" t="s">
        <v>1089</v>
      </c>
      <c r="O927" s="546"/>
      <c r="P927" s="552">
        <f>IF(Q927="","",IF(Q927&gt;R927,"○","●"))</f>
      </c>
      <c r="Q927" s="544"/>
      <c r="R927" s="544"/>
      <c r="S927" s="546"/>
      <c r="T927" s="565">
        <f>IF(D927="","",COUNTIF(D927:S928,"○"))</f>
        <v>0</v>
      </c>
      <c r="U927" s="566">
        <f>IF(D927="","",COUNTIF(D927:S928,"●"))</f>
        <v>2</v>
      </c>
      <c r="V927" s="532"/>
      <c r="W927" s="739"/>
      <c r="X927" s="745" t="s">
        <v>906</v>
      </c>
      <c r="Y927" s="746"/>
      <c r="AA927" s="186"/>
      <c r="AC927" s="186"/>
      <c r="AD927" s="186"/>
      <c r="AE927" s="186"/>
      <c r="AF927" s="186"/>
      <c r="AG927" s="186"/>
      <c r="AH927" s="186"/>
      <c r="AI927" s="186"/>
      <c r="AJ927" s="186"/>
      <c r="AK927" s="186"/>
      <c r="AL927" s="186"/>
      <c r="AM927" s="186"/>
    </row>
    <row r="928" spans="1:39" s="196" customFormat="1" ht="17.25" customHeight="1" thickBot="1" thickTop="1">
      <c r="A928" s="608"/>
      <c r="B928" s="201" t="s">
        <v>904</v>
      </c>
      <c r="C928" s="202" t="s">
        <v>148</v>
      </c>
      <c r="D928" s="606"/>
      <c r="E928" s="612"/>
      <c r="F928" s="612"/>
      <c r="G928" s="549"/>
      <c r="H928" s="602"/>
      <c r="I928" s="603"/>
      <c r="J928" s="603"/>
      <c r="K928" s="604"/>
      <c r="L928" s="553"/>
      <c r="M928" s="598"/>
      <c r="N928" s="598"/>
      <c r="O928" s="549"/>
      <c r="P928" s="553"/>
      <c r="Q928" s="598"/>
      <c r="R928" s="598"/>
      <c r="S928" s="549"/>
      <c r="T928" s="658"/>
      <c r="U928" s="659"/>
      <c r="V928" s="567"/>
      <c r="W928" s="740"/>
      <c r="X928" s="747"/>
      <c r="Y928" s="746"/>
      <c r="AA928" s="186"/>
      <c r="AC928" s="186"/>
      <c r="AD928" s="186"/>
      <c r="AE928" s="186"/>
      <c r="AF928" s="186"/>
      <c r="AG928" s="186"/>
      <c r="AH928" s="186"/>
      <c r="AI928" s="186"/>
      <c r="AJ928" s="186"/>
      <c r="AK928" s="186"/>
      <c r="AL928" s="186"/>
      <c r="AM928" s="186"/>
    </row>
    <row r="929" spans="1:39" s="196" customFormat="1" ht="17.25" customHeight="1" thickBot="1" thickTop="1">
      <c r="A929" s="607">
        <v>3</v>
      </c>
      <c r="B929" s="198" t="s">
        <v>155</v>
      </c>
      <c r="C929" s="199" t="s">
        <v>148</v>
      </c>
      <c r="D929" s="605" t="str">
        <f>IF(L925="","",IF(L925="○","●","○"))</f>
        <v>○</v>
      </c>
      <c r="E929" s="544">
        <f>IF(N925="","",N925)</f>
        <v>7</v>
      </c>
      <c r="F929" s="544">
        <f>IF(M925="","",M925)</f>
        <v>5</v>
      </c>
      <c r="G929" s="546">
        <f>IF(O925="","",O925)</f>
      </c>
      <c r="H929" s="552" t="str">
        <f>IF(L927="","",IF(L927="○","●","○"))</f>
        <v>○</v>
      </c>
      <c r="I929" s="544" t="str">
        <f>IF(N927="","",N927)</f>
        <v>wo</v>
      </c>
      <c r="J929" s="544">
        <f>IF(M927="","",M927)</f>
      </c>
      <c r="K929" s="546">
        <f>IF(O927="","",O927)</f>
      </c>
      <c r="L929" s="599"/>
      <c r="M929" s="600"/>
      <c r="N929" s="600"/>
      <c r="O929" s="601"/>
      <c r="P929" s="552">
        <f>IF(Q929="","",IF(Q929&gt;R929,"○","●"))</f>
      </c>
      <c r="Q929" s="544"/>
      <c r="R929" s="544"/>
      <c r="S929" s="546"/>
      <c r="T929" s="565">
        <f>IF(D929="","",COUNTIF(D929:S930,"○"))</f>
        <v>2</v>
      </c>
      <c r="U929" s="566">
        <f>IF(D929="","",COUNTIF(D929:S930,"●"))</f>
        <v>0</v>
      </c>
      <c r="V929" s="532"/>
      <c r="W929" s="739"/>
      <c r="X929" s="748">
        <v>1</v>
      </c>
      <c r="Y929" s="749"/>
      <c r="AA929" s="186"/>
      <c r="AC929" s="186"/>
      <c r="AD929" s="186"/>
      <c r="AE929" s="186"/>
      <c r="AF929" s="186"/>
      <c r="AG929" s="186"/>
      <c r="AH929" s="186"/>
      <c r="AI929" s="186"/>
      <c r="AJ929" s="186"/>
      <c r="AK929" s="186"/>
      <c r="AL929" s="186"/>
      <c r="AM929" s="186"/>
    </row>
    <row r="930" spans="1:39" s="196" customFormat="1" ht="17.25" customHeight="1" thickBot="1" thickTop="1">
      <c r="A930" s="608"/>
      <c r="B930" s="201" t="s">
        <v>905</v>
      </c>
      <c r="C930" s="202" t="s">
        <v>148</v>
      </c>
      <c r="D930" s="606"/>
      <c r="E930" s="598"/>
      <c r="F930" s="598"/>
      <c r="G930" s="549"/>
      <c r="H930" s="553"/>
      <c r="I930" s="598"/>
      <c r="J930" s="598"/>
      <c r="K930" s="549"/>
      <c r="L930" s="602"/>
      <c r="M930" s="603"/>
      <c r="N930" s="603"/>
      <c r="O930" s="604"/>
      <c r="P930" s="553"/>
      <c r="Q930" s="598"/>
      <c r="R930" s="598"/>
      <c r="S930" s="549"/>
      <c r="T930" s="658"/>
      <c r="U930" s="659"/>
      <c r="V930" s="567"/>
      <c r="W930" s="740"/>
      <c r="X930" s="748"/>
      <c r="Y930" s="749"/>
      <c r="AA930" s="186"/>
      <c r="AC930" s="186"/>
      <c r="AD930" s="186"/>
      <c r="AE930" s="188"/>
      <c r="AF930" s="188"/>
      <c r="AG930" s="216"/>
      <c r="AH930" s="186"/>
      <c r="AI930" s="186"/>
      <c r="AJ930" s="188"/>
      <c r="AK930" s="188"/>
      <c r="AL930" s="188"/>
      <c r="AM930" s="188"/>
    </row>
    <row r="931" spans="1:38" s="196" customFormat="1" ht="17.25" customHeight="1" thickTop="1">
      <c r="A931" s="609">
        <v>4</v>
      </c>
      <c r="B931" s="577" t="s">
        <v>253</v>
      </c>
      <c r="C931" s="199"/>
      <c r="D931" s="605">
        <f>IF(P925="","",IF(P925="○","●","○"))</f>
      </c>
      <c r="E931" s="544">
        <f>IF(R925="","",R925)</f>
      </c>
      <c r="F931" s="544">
        <f>IF(Q925="","",Q925)</f>
      </c>
      <c r="G931" s="546">
        <f>IF(S925="","",S925)</f>
      </c>
      <c r="H931" s="552">
        <f>IF(P927="","",IF(P927="○","●","○"))</f>
      </c>
      <c r="I931" s="544">
        <f>IF(R927="","",R927)</f>
      </c>
      <c r="J931" s="544">
        <f>IF(Q927="","",Q927)</f>
      </c>
      <c r="K931" s="546">
        <f>IF(S927="","",S927)</f>
      </c>
      <c r="L931" s="552">
        <f>IF(P929="","",IF(P929="○","●","○"))</f>
      </c>
      <c r="M931" s="544">
        <f>IF(R929="","",R929)</f>
      </c>
      <c r="N931" s="544">
        <f>IF(Q929="","",Q929)</f>
      </c>
      <c r="O931" s="546">
        <f>IF(S929="","",S929)</f>
      </c>
      <c r="P931" s="599"/>
      <c r="Q931" s="600"/>
      <c r="R931" s="600"/>
      <c r="S931" s="601"/>
      <c r="T931" s="565">
        <f>IF(D931="","",COUNTIF(D931:S932,"○"))</f>
      </c>
      <c r="U931" s="566">
        <f>IF(D931="","",COUNTIF(D931:S932,"●"))</f>
      </c>
      <c r="V931" s="532">
        <f>IF(E931="","",(E931+I931+M931)/(E931+F931+I931+J931+M931+N931)+T931)</f>
      </c>
      <c r="W931" s="739"/>
      <c r="X931" s="741">
        <f>IF(V931="","",RANK(V931,V925:W932))</f>
      </c>
      <c r="Y931" s="742"/>
      <c r="AA931" s="186"/>
      <c r="AC931" s="186"/>
      <c r="AD931" s="186"/>
      <c r="AE931" s="186"/>
      <c r="AF931" s="186"/>
      <c r="AG931" s="186"/>
      <c r="AH931" s="186"/>
      <c r="AI931" s="186"/>
      <c r="AJ931" s="186"/>
      <c r="AK931" s="186"/>
      <c r="AL931" s="186"/>
    </row>
    <row r="932" spans="1:38" s="196" customFormat="1" ht="17.25" customHeight="1" thickBot="1">
      <c r="A932" s="537"/>
      <c r="B932" s="578"/>
      <c r="C932" s="202"/>
      <c r="D932" s="606"/>
      <c r="E932" s="598"/>
      <c r="F932" s="598"/>
      <c r="G932" s="549"/>
      <c r="H932" s="553"/>
      <c r="I932" s="598"/>
      <c r="J932" s="598"/>
      <c r="K932" s="549"/>
      <c r="L932" s="553"/>
      <c r="M932" s="598"/>
      <c r="N932" s="598"/>
      <c r="O932" s="549"/>
      <c r="P932" s="602"/>
      <c r="Q932" s="603"/>
      <c r="R932" s="603"/>
      <c r="S932" s="604"/>
      <c r="T932" s="658"/>
      <c r="U932" s="659"/>
      <c r="V932" s="567"/>
      <c r="W932" s="740"/>
      <c r="X932" s="743"/>
      <c r="Y932" s="744"/>
      <c r="AA932" s="186"/>
      <c r="AB932" s="186"/>
      <c r="AC932" s="186"/>
      <c r="AD932" s="186"/>
      <c r="AE932" s="186"/>
      <c r="AF932" s="186"/>
      <c r="AG932" s="186"/>
      <c r="AH932" s="186"/>
      <c r="AI932" s="186"/>
      <c r="AJ932" s="186"/>
      <c r="AK932" s="70"/>
      <c r="AL932" s="186"/>
    </row>
    <row r="933" ht="21" customHeight="1" thickTop="1"/>
  </sheetData>
  <mergeCells count="3933">
    <mergeCell ref="Z915:AA916"/>
    <mergeCell ref="I915:K916"/>
    <mergeCell ref="N799:Q799"/>
    <mergeCell ref="I799:L799"/>
    <mergeCell ref="I800:L800"/>
    <mergeCell ref="M912:P913"/>
    <mergeCell ref="M914:P915"/>
    <mergeCell ref="M916:P917"/>
    <mergeCell ref="R876:S877"/>
    <mergeCell ref="P894:P895"/>
    <mergeCell ref="AM870:AN870"/>
    <mergeCell ref="AM871:AN871"/>
    <mergeCell ref="Y262:Z262"/>
    <mergeCell ref="Y263:Z263"/>
    <mergeCell ref="Y855:Z856"/>
    <mergeCell ref="AM855:AN856"/>
    <mergeCell ref="AC856:AF857"/>
    <mergeCell ref="AC869:AC870"/>
    <mergeCell ref="AC871:AC872"/>
    <mergeCell ref="AH872:AI872"/>
    <mergeCell ref="AD871:AG871"/>
    <mergeCell ref="AH871:AI871"/>
    <mergeCell ref="AC854:AF855"/>
    <mergeCell ref="AH869:AI869"/>
    <mergeCell ref="AH870:AI870"/>
    <mergeCell ref="AD869:AG869"/>
    <mergeCell ref="AD870:AG870"/>
    <mergeCell ref="AD872:AG872"/>
    <mergeCell ref="AE723:AF724"/>
    <mergeCell ref="AH527:AK527"/>
    <mergeCell ref="AH528:AK528"/>
    <mergeCell ref="AE673:AF674"/>
    <mergeCell ref="AI830:AL831"/>
    <mergeCell ref="AH699:AK700"/>
    <mergeCell ref="AH585:AK585"/>
    <mergeCell ref="AH586:AK586"/>
    <mergeCell ref="AH644:AK645"/>
    <mergeCell ref="AH754:AK754"/>
    <mergeCell ref="AH755:AK755"/>
    <mergeCell ref="AM913:AN914"/>
    <mergeCell ref="D232:E232"/>
    <mergeCell ref="F232:G232"/>
    <mergeCell ref="H232:I232"/>
    <mergeCell ref="J232:K232"/>
    <mergeCell ref="L232:M232"/>
    <mergeCell ref="N232:O232"/>
    <mergeCell ref="N261:Q261"/>
    <mergeCell ref="AE880:AH880"/>
    <mergeCell ref="AE881:AH881"/>
    <mergeCell ref="AH51:AK52"/>
    <mergeCell ref="Z344:AB344"/>
    <mergeCell ref="X71:AA72"/>
    <mergeCell ref="AG188:AI189"/>
    <mergeCell ref="Y443:Y444"/>
    <mergeCell ref="AD320:AE321"/>
    <mergeCell ref="Z441:AC442"/>
    <mergeCell ref="AD441:AF442"/>
    <mergeCell ref="AH14:AK15"/>
    <mergeCell ref="AM128:AN129"/>
    <mergeCell ref="AG127:AI128"/>
    <mergeCell ref="AG129:AI130"/>
    <mergeCell ref="AH29:AI30"/>
    <mergeCell ref="AH66:AI67"/>
    <mergeCell ref="AI99:AL100"/>
    <mergeCell ref="AI35:AJ36"/>
    <mergeCell ref="R319:U320"/>
    <mergeCell ref="T310:U310"/>
    <mergeCell ref="AG478:AJ479"/>
    <mergeCell ref="W28:W29"/>
    <mergeCell ref="X28:AA29"/>
    <mergeCell ref="AB28:AD29"/>
    <mergeCell ref="W30:W31"/>
    <mergeCell ref="X30:AA31"/>
    <mergeCell ref="AB30:AD31"/>
    <mergeCell ref="X67:AA68"/>
    <mergeCell ref="R310:S310"/>
    <mergeCell ref="T307:U307"/>
    <mergeCell ref="R313:U314"/>
    <mergeCell ref="R315:U316"/>
    <mergeCell ref="T308:U308"/>
    <mergeCell ref="R307:S307"/>
    <mergeCell ref="I314:L315"/>
    <mergeCell ref="K322:L323"/>
    <mergeCell ref="J264:L264"/>
    <mergeCell ref="M263:M264"/>
    <mergeCell ref="L310:O310"/>
    <mergeCell ref="H301:K301"/>
    <mergeCell ref="N264:Q264"/>
    <mergeCell ref="Q321:Q322"/>
    <mergeCell ref="P307:Q307"/>
    <mergeCell ref="L302:O302"/>
    <mergeCell ref="C313:C314"/>
    <mergeCell ref="C315:C316"/>
    <mergeCell ref="I444:J445"/>
    <mergeCell ref="V319:X320"/>
    <mergeCell ref="C319:C320"/>
    <mergeCell ref="C321:C322"/>
    <mergeCell ref="H436:K436"/>
    <mergeCell ref="L437:O437"/>
    <mergeCell ref="H432:K432"/>
    <mergeCell ref="D435:G435"/>
    <mergeCell ref="B860:B861"/>
    <mergeCell ref="C860:C861"/>
    <mergeCell ref="A441:A442"/>
    <mergeCell ref="A443:A444"/>
    <mergeCell ref="A447:A448"/>
    <mergeCell ref="B441:B442"/>
    <mergeCell ref="A726:A727"/>
    <mergeCell ref="A784:A785"/>
    <mergeCell ref="A774:A775"/>
    <mergeCell ref="A782:A783"/>
    <mergeCell ref="I560:L560"/>
    <mergeCell ref="V655:W655"/>
    <mergeCell ref="X655:Y655"/>
    <mergeCell ref="V636:W636"/>
    <mergeCell ref="V635:W635"/>
    <mergeCell ref="X635:Y635"/>
    <mergeCell ref="T639:U639"/>
    <mergeCell ref="X636:Y636"/>
    <mergeCell ref="X632:Y632"/>
    <mergeCell ref="X633:Y633"/>
    <mergeCell ref="M233:M234"/>
    <mergeCell ref="J237:J238"/>
    <mergeCell ref="K237:K238"/>
    <mergeCell ref="L237:O238"/>
    <mergeCell ref="N235:N236"/>
    <mergeCell ref="O235:O236"/>
    <mergeCell ref="P789:P790"/>
    <mergeCell ref="AI72:AJ73"/>
    <mergeCell ref="X73:AA74"/>
    <mergeCell ref="N233:N234"/>
    <mergeCell ref="AG413:AJ414"/>
    <mergeCell ref="AG353:AJ354"/>
    <mergeCell ref="AD314:AE315"/>
    <mergeCell ref="R321:U322"/>
    <mergeCell ref="R301:S301"/>
    <mergeCell ref="T301:U301"/>
    <mergeCell ref="V55:W55"/>
    <mergeCell ref="X55:Y55"/>
    <mergeCell ref="AB71:AD72"/>
    <mergeCell ref="W67:W68"/>
    <mergeCell ref="X65:AA66"/>
    <mergeCell ref="AB65:AD66"/>
    <mergeCell ref="T104:U104"/>
    <mergeCell ref="R157:S157"/>
    <mergeCell ref="R153:S153"/>
    <mergeCell ref="T153:U153"/>
    <mergeCell ref="R113:S113"/>
    <mergeCell ref="P112:S112"/>
    <mergeCell ref="P153:Q153"/>
    <mergeCell ref="T140:U140"/>
    <mergeCell ref="N79:R79"/>
    <mergeCell ref="S79:U79"/>
    <mergeCell ref="P80:Q80"/>
    <mergeCell ref="R80:S80"/>
    <mergeCell ref="T80:U80"/>
    <mergeCell ref="R233:S234"/>
    <mergeCell ref="Q233:Q234"/>
    <mergeCell ref="P232:Q232"/>
    <mergeCell ref="P233:P234"/>
    <mergeCell ref="R232:S232"/>
    <mergeCell ref="T232:U232"/>
    <mergeCell ref="P157:Q157"/>
    <mergeCell ref="R147:S147"/>
    <mergeCell ref="AM189:AN190"/>
    <mergeCell ref="M188:P189"/>
    <mergeCell ref="M190:P191"/>
    <mergeCell ref="AC188:AF189"/>
    <mergeCell ref="AC190:AF191"/>
    <mergeCell ref="AB188:AB189"/>
    <mergeCell ref="AG190:AI191"/>
    <mergeCell ref="A233:A234"/>
    <mergeCell ref="A237:A238"/>
    <mergeCell ref="D237:D238"/>
    <mergeCell ref="E237:E238"/>
    <mergeCell ref="A235:A236"/>
    <mergeCell ref="F237:F238"/>
    <mergeCell ref="G235:G236"/>
    <mergeCell ref="H235:K236"/>
    <mergeCell ref="D233:G234"/>
    <mergeCell ref="H233:H234"/>
    <mergeCell ref="G237:G238"/>
    <mergeCell ref="H237:H238"/>
    <mergeCell ref="I237:I238"/>
    <mergeCell ref="D235:D236"/>
    <mergeCell ref="E235:E236"/>
    <mergeCell ref="P235:P236"/>
    <mergeCell ref="Q235:Q236"/>
    <mergeCell ref="L235:L236"/>
    <mergeCell ref="M235:M236"/>
    <mergeCell ref="F235:F236"/>
    <mergeCell ref="M918:P919"/>
    <mergeCell ref="Q912:S913"/>
    <mergeCell ref="Q914:S915"/>
    <mergeCell ref="L918:L919"/>
    <mergeCell ref="L916:L917"/>
    <mergeCell ref="Q916:S917"/>
    <mergeCell ref="Q918:S919"/>
    <mergeCell ref="P237:P238"/>
    <mergeCell ref="Q237:Q238"/>
    <mergeCell ref="AD914:AG915"/>
    <mergeCell ref="AH914:AJ915"/>
    <mergeCell ref="AC912:AC913"/>
    <mergeCell ref="AD912:AG913"/>
    <mergeCell ref="AH912:AJ913"/>
    <mergeCell ref="AB912:AB913"/>
    <mergeCell ref="P441:R442"/>
    <mergeCell ref="R637:S637"/>
    <mergeCell ref="T637:U637"/>
    <mergeCell ref="T653:U653"/>
    <mergeCell ref="P645:Q645"/>
    <mergeCell ref="T638:U638"/>
    <mergeCell ref="T641:U641"/>
    <mergeCell ref="P447:R448"/>
    <mergeCell ref="Y441:Y442"/>
    <mergeCell ref="A325:A326"/>
    <mergeCell ref="V656:W656"/>
    <mergeCell ref="X656:Y656"/>
    <mergeCell ref="V653:W653"/>
    <mergeCell ref="X653:Y653"/>
    <mergeCell ref="P637:Q637"/>
    <mergeCell ref="T642:U642"/>
    <mergeCell ref="V634:W634"/>
    <mergeCell ref="X634:Y634"/>
    <mergeCell ref="I559:L559"/>
    <mergeCell ref="V657:W657"/>
    <mergeCell ref="X657:Y657"/>
    <mergeCell ref="V654:W654"/>
    <mergeCell ref="X654:Y654"/>
    <mergeCell ref="A323:A324"/>
    <mergeCell ref="C325:C326"/>
    <mergeCell ref="B398:C398"/>
    <mergeCell ref="B333:C333"/>
    <mergeCell ref="B338:C338"/>
    <mergeCell ref="B343:C343"/>
    <mergeCell ref="B359:C359"/>
    <mergeCell ref="B349:C349"/>
    <mergeCell ref="B354:C354"/>
    <mergeCell ref="B364:C364"/>
    <mergeCell ref="B916:B917"/>
    <mergeCell ref="C916:C917"/>
    <mergeCell ref="B918:B919"/>
    <mergeCell ref="C918:C919"/>
    <mergeCell ref="B912:B913"/>
    <mergeCell ref="C912:C913"/>
    <mergeCell ref="B914:B915"/>
    <mergeCell ref="C914:C915"/>
    <mergeCell ref="A912:A913"/>
    <mergeCell ref="A914:A915"/>
    <mergeCell ref="A916:A917"/>
    <mergeCell ref="A918:A919"/>
    <mergeCell ref="B931:B932"/>
    <mergeCell ref="P924:S924"/>
    <mergeCell ref="AB914:AB915"/>
    <mergeCell ref="AC914:AC915"/>
    <mergeCell ref="B924:C924"/>
    <mergeCell ref="L924:M924"/>
    <mergeCell ref="N924:O924"/>
    <mergeCell ref="D924:E924"/>
    <mergeCell ref="F924:G924"/>
    <mergeCell ref="H924:I924"/>
    <mergeCell ref="R237:S238"/>
    <mergeCell ref="T237:U238"/>
    <mergeCell ref="T713:U713"/>
    <mergeCell ref="T712:U712"/>
    <mergeCell ref="T707:U707"/>
    <mergeCell ref="T711:U711"/>
    <mergeCell ref="T251:U251"/>
    <mergeCell ref="R710:S710"/>
    <mergeCell ref="P657:S657"/>
    <mergeCell ref="P653:S653"/>
    <mergeCell ref="R672:R673"/>
    <mergeCell ref="R697:S697"/>
    <mergeCell ref="R702:S702"/>
    <mergeCell ref="R658:S658"/>
    <mergeCell ref="R660:S660"/>
    <mergeCell ref="R696:S696"/>
    <mergeCell ref="W448:X449"/>
    <mergeCell ref="W442:X443"/>
    <mergeCell ref="R436:S436"/>
    <mergeCell ref="T436:U436"/>
    <mergeCell ref="A894:A895"/>
    <mergeCell ref="A892:A893"/>
    <mergeCell ref="A791:A792"/>
    <mergeCell ref="A786:A787"/>
    <mergeCell ref="A789:A790"/>
    <mergeCell ref="A860:A861"/>
    <mergeCell ref="A883:A884"/>
    <mergeCell ref="A885:A886"/>
    <mergeCell ref="A880:A881"/>
    <mergeCell ref="A878:A879"/>
    <mergeCell ref="K675:L676"/>
    <mergeCell ref="H707:K707"/>
    <mergeCell ref="L718:O718"/>
    <mergeCell ref="A724:A725"/>
    <mergeCell ref="K724:L725"/>
    <mergeCell ref="C724:C725"/>
    <mergeCell ref="H715:K715"/>
    <mergeCell ref="L715:O715"/>
    <mergeCell ref="D696:G696"/>
    <mergeCell ref="L693:O693"/>
    <mergeCell ref="Z655:AB655"/>
    <mergeCell ref="S672:V673"/>
    <mergeCell ref="W672:Y673"/>
    <mergeCell ref="R674:R675"/>
    <mergeCell ref="S674:V675"/>
    <mergeCell ref="W674:Y675"/>
    <mergeCell ref="T658:U658"/>
    <mergeCell ref="T660:U660"/>
    <mergeCell ref="T664:U664"/>
    <mergeCell ref="R668:S668"/>
    <mergeCell ref="AD443:AF444"/>
    <mergeCell ref="AK442:AN443"/>
    <mergeCell ref="D175:G175"/>
    <mergeCell ref="K233:K234"/>
    <mergeCell ref="L233:L234"/>
    <mergeCell ref="J265:L265"/>
    <mergeCell ref="X278:Y278"/>
    <mergeCell ref="V277:W277"/>
    <mergeCell ref="X277:Y277"/>
    <mergeCell ref="AG293:AJ294"/>
    <mergeCell ref="A36:A37"/>
    <mergeCell ref="B36:B37"/>
    <mergeCell ref="C36:C37"/>
    <mergeCell ref="Z443:AC444"/>
    <mergeCell ref="T233:U234"/>
    <mergeCell ref="R235:S236"/>
    <mergeCell ref="T235:U236"/>
    <mergeCell ref="X276:Y276"/>
    <mergeCell ref="P258:S259"/>
    <mergeCell ref="R264:T264"/>
    <mergeCell ref="A71:A72"/>
    <mergeCell ref="B71:B72"/>
    <mergeCell ref="C71:C72"/>
    <mergeCell ref="A73:A74"/>
    <mergeCell ref="B73:B74"/>
    <mergeCell ref="B165:C165"/>
    <mergeCell ref="B169:C169"/>
    <mergeCell ref="D166:G166"/>
    <mergeCell ref="D165:G165"/>
    <mergeCell ref="B127:B128"/>
    <mergeCell ref="B129:B130"/>
    <mergeCell ref="C129:C130"/>
    <mergeCell ref="A127:A128"/>
    <mergeCell ref="A129:A130"/>
    <mergeCell ref="M545:M546"/>
    <mergeCell ref="H161:K161"/>
    <mergeCell ref="L152:O152"/>
    <mergeCell ref="L153:O153"/>
    <mergeCell ref="H153:K153"/>
    <mergeCell ref="O233:O234"/>
    <mergeCell ref="I233:I234"/>
    <mergeCell ref="J233:J234"/>
    <mergeCell ref="N262:Q262"/>
    <mergeCell ref="N263:Q263"/>
    <mergeCell ref="B565:C565"/>
    <mergeCell ref="B422:C422"/>
    <mergeCell ref="D715:G715"/>
    <mergeCell ref="A131:A132"/>
    <mergeCell ref="A133:A134"/>
    <mergeCell ref="B157:C157"/>
    <mergeCell ref="B153:C153"/>
    <mergeCell ref="B161:C161"/>
    <mergeCell ref="D145:G145"/>
    <mergeCell ref="D153:G153"/>
    <mergeCell ref="T52:U52"/>
    <mergeCell ref="A722:A723"/>
    <mergeCell ref="B402:C402"/>
    <mergeCell ref="D711:G711"/>
    <mergeCell ref="O552:O553"/>
    <mergeCell ref="L713:O713"/>
    <mergeCell ref="L708:O708"/>
    <mergeCell ref="H547:H548"/>
    <mergeCell ref="T101:U101"/>
    <mergeCell ref="T102:U102"/>
    <mergeCell ref="T103:U103"/>
    <mergeCell ref="AC129:AF130"/>
    <mergeCell ref="T161:U161"/>
    <mergeCell ref="W71:W72"/>
    <mergeCell ref="T147:U147"/>
    <mergeCell ref="T99:U99"/>
    <mergeCell ref="T100:U100"/>
    <mergeCell ref="T113:U113"/>
    <mergeCell ref="T108:U108"/>
    <mergeCell ref="T121:U121"/>
    <mergeCell ref="V313:X314"/>
    <mergeCell ref="V275:W275"/>
    <mergeCell ref="X275:Y275"/>
    <mergeCell ref="V276:W276"/>
    <mergeCell ref="V278:W278"/>
    <mergeCell ref="B788:C788"/>
    <mergeCell ref="B756:C756"/>
    <mergeCell ref="B763:C763"/>
    <mergeCell ref="B549:C549"/>
    <mergeCell ref="B710:C710"/>
    <mergeCell ref="B684:C684"/>
    <mergeCell ref="B690:C690"/>
    <mergeCell ref="B695:C695"/>
    <mergeCell ref="B781:C781"/>
    <mergeCell ref="B700:C700"/>
    <mergeCell ref="B299:C299"/>
    <mergeCell ref="B542:C542"/>
    <mergeCell ref="B323:B324"/>
    <mergeCell ref="C323:C324"/>
    <mergeCell ref="B325:B326"/>
    <mergeCell ref="B434:C434"/>
    <mergeCell ref="B463:C463"/>
    <mergeCell ref="B467:C467"/>
    <mergeCell ref="B471:C471"/>
    <mergeCell ref="B443:B444"/>
    <mergeCell ref="B291:C291"/>
    <mergeCell ref="B295:C295"/>
    <mergeCell ref="C188:C189"/>
    <mergeCell ref="C192:C193"/>
    <mergeCell ref="B207:C207"/>
    <mergeCell ref="B188:B189"/>
    <mergeCell ref="B190:B191"/>
    <mergeCell ref="B192:B193"/>
    <mergeCell ref="B194:B195"/>
    <mergeCell ref="B249:B250"/>
    <mergeCell ref="A319:A320"/>
    <mergeCell ref="B319:B320"/>
    <mergeCell ref="A315:A316"/>
    <mergeCell ref="B315:B316"/>
    <mergeCell ref="A321:A322"/>
    <mergeCell ref="B321:B322"/>
    <mergeCell ref="B274:C274"/>
    <mergeCell ref="B279:C279"/>
    <mergeCell ref="B283:C283"/>
    <mergeCell ref="B287:C287"/>
    <mergeCell ref="B303:C303"/>
    <mergeCell ref="B307:C307"/>
    <mergeCell ref="A313:A314"/>
    <mergeCell ref="B313:B314"/>
    <mergeCell ref="G791:G792"/>
    <mergeCell ref="W36:W37"/>
    <mergeCell ref="P313:P314"/>
    <mergeCell ref="Q313:Q314"/>
    <mergeCell ref="P319:P320"/>
    <mergeCell ref="Q319:Q320"/>
    <mergeCell ref="V315:X316"/>
    <mergeCell ref="V321:X322"/>
    <mergeCell ref="L103:O103"/>
    <mergeCell ref="P165:Q165"/>
    <mergeCell ref="P791:P792"/>
    <mergeCell ref="Q791:Q792"/>
    <mergeCell ref="P315:P316"/>
    <mergeCell ref="Q315:Q316"/>
    <mergeCell ref="P321:P322"/>
    <mergeCell ref="Q764:Q765"/>
    <mergeCell ref="Q766:Q767"/>
    <mergeCell ref="Q543:Q544"/>
    <mergeCell ref="Q743:Q744"/>
    <mergeCell ref="Q761:Q762"/>
    <mergeCell ref="V632:W632"/>
    <mergeCell ref="R756:S756"/>
    <mergeCell ref="Q757:Q758"/>
    <mergeCell ref="R713:S713"/>
    <mergeCell ref="R712:S712"/>
    <mergeCell ref="R711:S711"/>
    <mergeCell ref="T754:U755"/>
    <mergeCell ref="T756:U756"/>
    <mergeCell ref="T703:U703"/>
    <mergeCell ref="V633:W633"/>
    <mergeCell ref="Q759:Q760"/>
    <mergeCell ref="R759:S760"/>
    <mergeCell ref="P549:Q549"/>
    <mergeCell ref="R662:S662"/>
    <mergeCell ref="R664:S664"/>
    <mergeCell ref="P719:S719"/>
    <mergeCell ref="P715:S715"/>
    <mergeCell ref="R742:S742"/>
    <mergeCell ref="R754:S755"/>
    <mergeCell ref="R749:S749"/>
    <mergeCell ref="Q784:Q785"/>
    <mergeCell ref="R784:S785"/>
    <mergeCell ref="P784:P785"/>
    <mergeCell ref="O784:O785"/>
    <mergeCell ref="D791:D792"/>
    <mergeCell ref="E791:E792"/>
    <mergeCell ref="L789:L790"/>
    <mergeCell ref="M789:M790"/>
    <mergeCell ref="F791:F792"/>
    <mergeCell ref="H791:K792"/>
    <mergeCell ref="L791:L792"/>
    <mergeCell ref="D789:G790"/>
    <mergeCell ref="H789:H790"/>
    <mergeCell ref="I789:I790"/>
    <mergeCell ref="D786:D787"/>
    <mergeCell ref="E786:E787"/>
    <mergeCell ref="F786:F787"/>
    <mergeCell ref="G786:G787"/>
    <mergeCell ref="J782:J783"/>
    <mergeCell ref="K782:K783"/>
    <mergeCell ref="L782:L783"/>
    <mergeCell ref="K786:K787"/>
    <mergeCell ref="L786:O787"/>
    <mergeCell ref="M782:M783"/>
    <mergeCell ref="N784:N785"/>
    <mergeCell ref="L784:L785"/>
    <mergeCell ref="M784:M785"/>
    <mergeCell ref="D784:D785"/>
    <mergeCell ref="E784:E785"/>
    <mergeCell ref="D782:G783"/>
    <mergeCell ref="F784:F785"/>
    <mergeCell ref="G784:G785"/>
    <mergeCell ref="R887:S888"/>
    <mergeCell ref="P882:Q882"/>
    <mergeCell ref="Q894:Q895"/>
    <mergeCell ref="R894:S895"/>
    <mergeCell ref="Q892:Q893"/>
    <mergeCell ref="R892:S893"/>
    <mergeCell ref="D781:E781"/>
    <mergeCell ref="F781:G781"/>
    <mergeCell ref="H781:I781"/>
    <mergeCell ref="J781:K781"/>
    <mergeCell ref="R263:T263"/>
    <mergeCell ref="T876:U877"/>
    <mergeCell ref="R875:S875"/>
    <mergeCell ref="T875:U875"/>
    <mergeCell ref="T868:U868"/>
    <mergeCell ref="R308:S308"/>
    <mergeCell ref="R333:S333"/>
    <mergeCell ref="T333:U333"/>
    <mergeCell ref="R432:S432"/>
    <mergeCell ref="T432:U432"/>
    <mergeCell ref="R764:R765"/>
    <mergeCell ref="S764:S765"/>
    <mergeCell ref="T894:U895"/>
    <mergeCell ref="I894:I895"/>
    <mergeCell ref="J894:J895"/>
    <mergeCell ref="L781:M781"/>
    <mergeCell ref="R883:S884"/>
    <mergeCell ref="Q880:Q881"/>
    <mergeCell ref="R880:S881"/>
    <mergeCell ref="R889:S889"/>
    <mergeCell ref="T766:T767"/>
    <mergeCell ref="U766:U767"/>
    <mergeCell ref="T761:U762"/>
    <mergeCell ref="T764:T765"/>
    <mergeCell ref="U764:U765"/>
    <mergeCell ref="R750:S751"/>
    <mergeCell ref="R747:S748"/>
    <mergeCell ref="R745:S746"/>
    <mergeCell ref="T757:U758"/>
    <mergeCell ref="N796:Q796"/>
    <mergeCell ref="N797:Q797"/>
    <mergeCell ref="W722:Y723"/>
    <mergeCell ref="W724:Y725"/>
    <mergeCell ref="R722:R723"/>
    <mergeCell ref="R724:R725"/>
    <mergeCell ref="S722:V723"/>
    <mergeCell ref="S724:V725"/>
    <mergeCell ref="R796:T796"/>
    <mergeCell ref="Q786:Q787"/>
    <mergeCell ref="Q768:Q769"/>
    <mergeCell ref="O782:O783"/>
    <mergeCell ref="P782:P783"/>
    <mergeCell ref="Q782:Q783"/>
    <mergeCell ref="P768:P769"/>
    <mergeCell ref="N781:O781"/>
    <mergeCell ref="P781:Q781"/>
    <mergeCell ref="R789:S790"/>
    <mergeCell ref="T789:U790"/>
    <mergeCell ref="R782:S783"/>
    <mergeCell ref="T784:U785"/>
    <mergeCell ref="T788:U788"/>
    <mergeCell ref="T786:U787"/>
    <mergeCell ref="R786:S787"/>
    <mergeCell ref="T782:U783"/>
    <mergeCell ref="K887:K888"/>
    <mergeCell ref="P887:P888"/>
    <mergeCell ref="Q887:Q888"/>
    <mergeCell ref="N892:N893"/>
    <mergeCell ref="Q890:Q891"/>
    <mergeCell ref="L892:L893"/>
    <mergeCell ref="O892:O893"/>
    <mergeCell ref="P892:P893"/>
    <mergeCell ref="M890:M891"/>
    <mergeCell ref="N890:N891"/>
    <mergeCell ref="D894:D895"/>
    <mergeCell ref="E894:E895"/>
    <mergeCell ref="K894:K895"/>
    <mergeCell ref="L894:O895"/>
    <mergeCell ref="F894:F895"/>
    <mergeCell ref="G894:G895"/>
    <mergeCell ref="H894:H895"/>
    <mergeCell ref="G892:G893"/>
    <mergeCell ref="H892:K893"/>
    <mergeCell ref="M892:M893"/>
    <mergeCell ref="D892:D893"/>
    <mergeCell ref="E892:E893"/>
    <mergeCell ref="F892:F893"/>
    <mergeCell ref="T892:U893"/>
    <mergeCell ref="N889:O889"/>
    <mergeCell ref="P889:Q889"/>
    <mergeCell ref="J890:J891"/>
    <mergeCell ref="K890:K891"/>
    <mergeCell ref="L890:L891"/>
    <mergeCell ref="O890:O891"/>
    <mergeCell ref="P890:P891"/>
    <mergeCell ref="D889:E889"/>
    <mergeCell ref="F889:G889"/>
    <mergeCell ref="A890:A891"/>
    <mergeCell ref="D890:G891"/>
    <mergeCell ref="H890:H891"/>
    <mergeCell ref="I890:I891"/>
    <mergeCell ref="T890:U891"/>
    <mergeCell ref="I887:I888"/>
    <mergeCell ref="J887:J888"/>
    <mergeCell ref="T887:U888"/>
    <mergeCell ref="L889:M889"/>
    <mergeCell ref="L887:O888"/>
    <mergeCell ref="T889:U889"/>
    <mergeCell ref="R890:S891"/>
    <mergeCell ref="H889:I889"/>
    <mergeCell ref="J889:K889"/>
    <mergeCell ref="T885:U886"/>
    <mergeCell ref="A887:A888"/>
    <mergeCell ref="D887:D888"/>
    <mergeCell ref="E887:E888"/>
    <mergeCell ref="F887:F888"/>
    <mergeCell ref="G887:G888"/>
    <mergeCell ref="H887:H888"/>
    <mergeCell ref="O885:O886"/>
    <mergeCell ref="M885:M886"/>
    <mergeCell ref="P885:P886"/>
    <mergeCell ref="Q885:Q886"/>
    <mergeCell ref="R885:S886"/>
    <mergeCell ref="N885:N886"/>
    <mergeCell ref="L885:L886"/>
    <mergeCell ref="G885:G886"/>
    <mergeCell ref="H885:K886"/>
    <mergeCell ref="D885:D886"/>
    <mergeCell ref="E885:E886"/>
    <mergeCell ref="F885:F886"/>
    <mergeCell ref="T882:U882"/>
    <mergeCell ref="R882:S882"/>
    <mergeCell ref="T883:U884"/>
    <mergeCell ref="I883:I884"/>
    <mergeCell ref="J883:J884"/>
    <mergeCell ref="K883:K884"/>
    <mergeCell ref="L883:L884"/>
    <mergeCell ref="M883:M884"/>
    <mergeCell ref="L882:M882"/>
    <mergeCell ref="N882:O882"/>
    <mergeCell ref="O883:O884"/>
    <mergeCell ref="P883:P884"/>
    <mergeCell ref="Q883:Q884"/>
    <mergeCell ref="D882:E882"/>
    <mergeCell ref="F882:G882"/>
    <mergeCell ref="H882:I882"/>
    <mergeCell ref="J882:K882"/>
    <mergeCell ref="N883:N884"/>
    <mergeCell ref="D883:G884"/>
    <mergeCell ref="H883:H884"/>
    <mergeCell ref="G880:G881"/>
    <mergeCell ref="H880:H881"/>
    <mergeCell ref="I880:I881"/>
    <mergeCell ref="T880:U881"/>
    <mergeCell ref="J880:J881"/>
    <mergeCell ref="K880:K881"/>
    <mergeCell ref="L880:O881"/>
    <mergeCell ref="P880:P881"/>
    <mergeCell ref="D880:D881"/>
    <mergeCell ref="E880:E881"/>
    <mergeCell ref="F880:F881"/>
    <mergeCell ref="M878:M879"/>
    <mergeCell ref="D878:D879"/>
    <mergeCell ref="E878:E879"/>
    <mergeCell ref="L878:L879"/>
    <mergeCell ref="F878:F879"/>
    <mergeCell ref="G878:G879"/>
    <mergeCell ref="H878:K879"/>
    <mergeCell ref="N878:N879"/>
    <mergeCell ref="O878:O879"/>
    <mergeCell ref="T878:U879"/>
    <mergeCell ref="P878:P879"/>
    <mergeCell ref="Q878:Q879"/>
    <mergeCell ref="R878:S879"/>
    <mergeCell ref="Q876:Q877"/>
    <mergeCell ref="M876:M877"/>
    <mergeCell ref="N876:N877"/>
    <mergeCell ref="O876:O877"/>
    <mergeCell ref="P876:P877"/>
    <mergeCell ref="A876:A877"/>
    <mergeCell ref="D876:G877"/>
    <mergeCell ref="H876:H877"/>
    <mergeCell ref="R873:S874"/>
    <mergeCell ref="P873:P874"/>
    <mergeCell ref="Q873:Q874"/>
    <mergeCell ref="I876:I877"/>
    <mergeCell ref="J876:J877"/>
    <mergeCell ref="K876:K877"/>
    <mergeCell ref="L876:L877"/>
    <mergeCell ref="T873:U874"/>
    <mergeCell ref="D875:E875"/>
    <mergeCell ref="F875:G875"/>
    <mergeCell ref="H875:I875"/>
    <mergeCell ref="J875:K875"/>
    <mergeCell ref="L875:M875"/>
    <mergeCell ref="N875:O875"/>
    <mergeCell ref="P875:Q875"/>
    <mergeCell ref="K873:K874"/>
    <mergeCell ref="L873:O874"/>
    <mergeCell ref="R871:S872"/>
    <mergeCell ref="T871:U872"/>
    <mergeCell ref="A873:A874"/>
    <mergeCell ref="D873:D874"/>
    <mergeCell ref="E873:E874"/>
    <mergeCell ref="F873:F874"/>
    <mergeCell ref="G873:G874"/>
    <mergeCell ref="H873:H874"/>
    <mergeCell ref="I873:I874"/>
    <mergeCell ref="J873:J874"/>
    <mergeCell ref="N871:N872"/>
    <mergeCell ref="O871:O872"/>
    <mergeCell ref="P871:P872"/>
    <mergeCell ref="Q871:Q872"/>
    <mergeCell ref="G871:G872"/>
    <mergeCell ref="H871:K872"/>
    <mergeCell ref="L871:L872"/>
    <mergeCell ref="M871:M872"/>
    <mergeCell ref="A871:A872"/>
    <mergeCell ref="D871:D872"/>
    <mergeCell ref="E871:E872"/>
    <mergeCell ref="F871:F872"/>
    <mergeCell ref="A869:A870"/>
    <mergeCell ref="D869:G870"/>
    <mergeCell ref="H869:H870"/>
    <mergeCell ref="T869:U870"/>
    <mergeCell ref="L869:L870"/>
    <mergeCell ref="M869:M870"/>
    <mergeCell ref="N869:N870"/>
    <mergeCell ref="O869:O870"/>
    <mergeCell ref="P869:P870"/>
    <mergeCell ref="R869:S870"/>
    <mergeCell ref="I869:I870"/>
    <mergeCell ref="J869:J870"/>
    <mergeCell ref="K869:K870"/>
    <mergeCell ref="Q869:Q870"/>
    <mergeCell ref="N807:R807"/>
    <mergeCell ref="F868:G868"/>
    <mergeCell ref="H868:I868"/>
    <mergeCell ref="J868:K868"/>
    <mergeCell ref="L868:M868"/>
    <mergeCell ref="H810:K810"/>
    <mergeCell ref="H814:K814"/>
    <mergeCell ref="H818:K818"/>
    <mergeCell ref="H822:K822"/>
    <mergeCell ref="H826:K826"/>
    <mergeCell ref="G752:G753"/>
    <mergeCell ref="D716:G716"/>
    <mergeCell ref="H752:K753"/>
    <mergeCell ref="J742:K742"/>
    <mergeCell ref="J743:J744"/>
    <mergeCell ref="K743:K744"/>
    <mergeCell ref="I743:I744"/>
    <mergeCell ref="F747:F748"/>
    <mergeCell ref="H717:K717"/>
    <mergeCell ref="F745:F746"/>
    <mergeCell ref="Q550:Q551"/>
    <mergeCell ref="N550:N551"/>
    <mergeCell ref="O550:O551"/>
    <mergeCell ref="P550:P551"/>
    <mergeCell ref="P632:S632"/>
    <mergeCell ref="R552:S553"/>
    <mergeCell ref="R707:S707"/>
    <mergeCell ref="A776:A777"/>
    <mergeCell ref="M552:M553"/>
    <mergeCell ref="N552:N553"/>
    <mergeCell ref="A558:A559"/>
    <mergeCell ref="A560:A561"/>
    <mergeCell ref="B724:B725"/>
    <mergeCell ref="I754:I755"/>
    <mergeCell ref="N770:N771"/>
    <mergeCell ref="M743:M744"/>
    <mergeCell ref="N745:N746"/>
    <mergeCell ref="N752:N753"/>
    <mergeCell ref="L756:M756"/>
    <mergeCell ref="N756:O756"/>
    <mergeCell ref="P756:Q756"/>
    <mergeCell ref="P745:P746"/>
    <mergeCell ref="P747:P748"/>
    <mergeCell ref="Q745:Q746"/>
    <mergeCell ref="Q754:Q755"/>
    <mergeCell ref="Q750:Q751"/>
    <mergeCell ref="P754:P755"/>
    <mergeCell ref="K547:K548"/>
    <mergeCell ref="L547:O548"/>
    <mergeCell ref="O745:O746"/>
    <mergeCell ref="J747:J748"/>
    <mergeCell ref="K747:K748"/>
    <mergeCell ref="L747:O748"/>
    <mergeCell ref="L698:O698"/>
    <mergeCell ref="H712:K712"/>
    <mergeCell ref="N743:N744"/>
    <mergeCell ref="O743:O744"/>
    <mergeCell ref="N545:N546"/>
    <mergeCell ref="O545:O546"/>
    <mergeCell ref="P545:P546"/>
    <mergeCell ref="R708:S708"/>
    <mergeCell ref="P547:P548"/>
    <mergeCell ref="L703:O703"/>
    <mergeCell ref="N549:O549"/>
    <mergeCell ref="Q547:Q548"/>
    <mergeCell ref="Q545:Q546"/>
    <mergeCell ref="P636:S636"/>
    <mergeCell ref="Q552:Q553"/>
    <mergeCell ref="P552:P553"/>
    <mergeCell ref="R692:S692"/>
    <mergeCell ref="R638:S638"/>
    <mergeCell ref="P641:Q641"/>
    <mergeCell ref="R641:S641"/>
    <mergeCell ref="R642:S642"/>
    <mergeCell ref="R645:S645"/>
    <mergeCell ref="R621:S621"/>
    <mergeCell ref="R647:S647"/>
    <mergeCell ref="T705:U705"/>
    <mergeCell ref="D710:G710"/>
    <mergeCell ref="H710:K710"/>
    <mergeCell ref="L710:O710"/>
    <mergeCell ref="P710:Q710"/>
    <mergeCell ref="T710:U710"/>
    <mergeCell ref="T702:U702"/>
    <mergeCell ref="R703:S703"/>
    <mergeCell ref="D706:G706"/>
    <mergeCell ref="R706:S706"/>
    <mergeCell ref="T706:U706"/>
    <mergeCell ref="D705:G705"/>
    <mergeCell ref="H705:K705"/>
    <mergeCell ref="L705:O705"/>
    <mergeCell ref="P705:Q705"/>
    <mergeCell ref="R705:S705"/>
    <mergeCell ref="T697:U697"/>
    <mergeCell ref="R698:S698"/>
    <mergeCell ref="D701:G701"/>
    <mergeCell ref="R701:S701"/>
    <mergeCell ref="T701:U701"/>
    <mergeCell ref="R700:S700"/>
    <mergeCell ref="T700:U700"/>
    <mergeCell ref="D700:G700"/>
    <mergeCell ref="H700:K700"/>
    <mergeCell ref="L700:O700"/>
    <mergeCell ref="T696:U696"/>
    <mergeCell ref="T693:U693"/>
    <mergeCell ref="P695:Q695"/>
    <mergeCell ref="R695:S695"/>
    <mergeCell ref="T695:U695"/>
    <mergeCell ref="R693:S693"/>
    <mergeCell ref="D685:G685"/>
    <mergeCell ref="D684:G684"/>
    <mergeCell ref="H684:K684"/>
    <mergeCell ref="L684:O684"/>
    <mergeCell ref="T684:U684"/>
    <mergeCell ref="P684:S684"/>
    <mergeCell ref="P543:P544"/>
    <mergeCell ref="R434:S434"/>
    <mergeCell ref="T434:U434"/>
    <mergeCell ref="R437:S437"/>
    <mergeCell ref="T437:U437"/>
    <mergeCell ref="R435:S435"/>
    <mergeCell ref="T435:U435"/>
    <mergeCell ref="R508:S509"/>
    <mergeCell ref="D434:G434"/>
    <mergeCell ref="H434:K434"/>
    <mergeCell ref="L434:O434"/>
    <mergeCell ref="P434:Q434"/>
    <mergeCell ref="L433:O433"/>
    <mergeCell ref="R433:S433"/>
    <mergeCell ref="T433:U433"/>
    <mergeCell ref="H428:K428"/>
    <mergeCell ref="R428:S428"/>
    <mergeCell ref="T428:U428"/>
    <mergeCell ref="R430:S430"/>
    <mergeCell ref="T430:U430"/>
    <mergeCell ref="D431:G431"/>
    <mergeCell ref="R431:S431"/>
    <mergeCell ref="T431:U431"/>
    <mergeCell ref="D430:G430"/>
    <mergeCell ref="H430:K430"/>
    <mergeCell ref="L430:O430"/>
    <mergeCell ref="P430:Q430"/>
    <mergeCell ref="R426:S426"/>
    <mergeCell ref="T426:U426"/>
    <mergeCell ref="L429:O429"/>
    <mergeCell ref="R429:S429"/>
    <mergeCell ref="T429:U429"/>
    <mergeCell ref="H404:K404"/>
    <mergeCell ref="R404:S404"/>
    <mergeCell ref="T404:U404"/>
    <mergeCell ref="D427:G427"/>
    <mergeCell ref="R427:S427"/>
    <mergeCell ref="T427:U427"/>
    <mergeCell ref="D426:G426"/>
    <mergeCell ref="H426:K426"/>
    <mergeCell ref="L426:O426"/>
    <mergeCell ref="P426:Q426"/>
    <mergeCell ref="D403:G403"/>
    <mergeCell ref="R403:S403"/>
    <mergeCell ref="T403:U403"/>
    <mergeCell ref="D402:G402"/>
    <mergeCell ref="H402:K402"/>
    <mergeCell ref="L402:O402"/>
    <mergeCell ref="P402:Q402"/>
    <mergeCell ref="R402:S402"/>
    <mergeCell ref="T402:U402"/>
    <mergeCell ref="L421:O421"/>
    <mergeCell ref="R421:S421"/>
    <mergeCell ref="T421:U421"/>
    <mergeCell ref="H420:K420"/>
    <mergeCell ref="R420:S420"/>
    <mergeCell ref="T420:U420"/>
    <mergeCell ref="D419:G419"/>
    <mergeCell ref="R419:S419"/>
    <mergeCell ref="T419:U419"/>
    <mergeCell ref="D418:G418"/>
    <mergeCell ref="H418:K418"/>
    <mergeCell ref="L418:O418"/>
    <mergeCell ref="P418:Q418"/>
    <mergeCell ref="R418:S418"/>
    <mergeCell ref="T418:U418"/>
    <mergeCell ref="L417:O417"/>
    <mergeCell ref="R417:S417"/>
    <mergeCell ref="T417:U417"/>
    <mergeCell ref="H416:K416"/>
    <mergeCell ref="R416:S416"/>
    <mergeCell ref="T416:U416"/>
    <mergeCell ref="D415:G415"/>
    <mergeCell ref="R415:S415"/>
    <mergeCell ref="T415:U415"/>
    <mergeCell ref="D414:G414"/>
    <mergeCell ref="H414:K414"/>
    <mergeCell ref="L414:O414"/>
    <mergeCell ref="P414:Q414"/>
    <mergeCell ref="R414:S414"/>
    <mergeCell ref="T414:U414"/>
    <mergeCell ref="H408:K408"/>
    <mergeCell ref="R408:S408"/>
    <mergeCell ref="T408:U408"/>
    <mergeCell ref="D411:G411"/>
    <mergeCell ref="R411:S411"/>
    <mergeCell ref="T411:U411"/>
    <mergeCell ref="D410:G410"/>
    <mergeCell ref="H410:K410"/>
    <mergeCell ref="L410:O410"/>
    <mergeCell ref="P410:Q410"/>
    <mergeCell ref="D407:G407"/>
    <mergeCell ref="R407:S407"/>
    <mergeCell ref="T407:U407"/>
    <mergeCell ref="D406:G406"/>
    <mergeCell ref="H406:K406"/>
    <mergeCell ref="L406:O406"/>
    <mergeCell ref="P406:Q406"/>
    <mergeCell ref="R406:S406"/>
    <mergeCell ref="T406:U406"/>
    <mergeCell ref="D423:G423"/>
    <mergeCell ref="D422:G422"/>
    <mergeCell ref="H422:K422"/>
    <mergeCell ref="L422:O422"/>
    <mergeCell ref="R410:S410"/>
    <mergeCell ref="T410:U410"/>
    <mergeCell ref="L425:O425"/>
    <mergeCell ref="H424:K424"/>
    <mergeCell ref="L413:O413"/>
    <mergeCell ref="R413:S413"/>
    <mergeCell ref="T413:U413"/>
    <mergeCell ref="H412:K412"/>
    <mergeCell ref="R412:S412"/>
    <mergeCell ref="T412:U412"/>
    <mergeCell ref="L401:O401"/>
    <mergeCell ref="R401:S401"/>
    <mergeCell ref="T401:U401"/>
    <mergeCell ref="L409:O409"/>
    <mergeCell ref="R409:S409"/>
    <mergeCell ref="T409:U409"/>
    <mergeCell ref="L405:O405"/>
    <mergeCell ref="R405:S405"/>
    <mergeCell ref="T405:U405"/>
    <mergeCell ref="H400:K400"/>
    <mergeCell ref="R400:S400"/>
    <mergeCell ref="T400:U400"/>
    <mergeCell ref="D399:G399"/>
    <mergeCell ref="R399:S399"/>
    <mergeCell ref="T399:U399"/>
    <mergeCell ref="D398:G398"/>
    <mergeCell ref="H398:K398"/>
    <mergeCell ref="L398:O398"/>
    <mergeCell ref="P398:Q398"/>
    <mergeCell ref="R398:S398"/>
    <mergeCell ref="T398:U398"/>
    <mergeCell ref="L397:O397"/>
    <mergeCell ref="R397:S397"/>
    <mergeCell ref="T397:U397"/>
    <mergeCell ref="H396:K396"/>
    <mergeCell ref="R396:S396"/>
    <mergeCell ref="T396:U396"/>
    <mergeCell ref="D395:G395"/>
    <mergeCell ref="R395:S395"/>
    <mergeCell ref="T395:U395"/>
    <mergeCell ref="L393:O393"/>
    <mergeCell ref="R393:S393"/>
    <mergeCell ref="T393:U393"/>
    <mergeCell ref="D394:G394"/>
    <mergeCell ref="H394:K394"/>
    <mergeCell ref="L394:O394"/>
    <mergeCell ref="P394:Q394"/>
    <mergeCell ref="H392:K392"/>
    <mergeCell ref="R392:S392"/>
    <mergeCell ref="T392:U392"/>
    <mergeCell ref="D391:G391"/>
    <mergeCell ref="R391:S391"/>
    <mergeCell ref="T391:U391"/>
    <mergeCell ref="L389:O389"/>
    <mergeCell ref="R389:S389"/>
    <mergeCell ref="T389:U389"/>
    <mergeCell ref="D390:G390"/>
    <mergeCell ref="H390:K390"/>
    <mergeCell ref="L390:O390"/>
    <mergeCell ref="P390:Q390"/>
    <mergeCell ref="R388:S388"/>
    <mergeCell ref="T388:U388"/>
    <mergeCell ref="D387:G387"/>
    <mergeCell ref="R387:S387"/>
    <mergeCell ref="T387:U387"/>
    <mergeCell ref="H388:K388"/>
    <mergeCell ref="D386:G386"/>
    <mergeCell ref="H386:K386"/>
    <mergeCell ref="L386:O386"/>
    <mergeCell ref="P386:Q386"/>
    <mergeCell ref="K258:K259"/>
    <mergeCell ref="L258:L259"/>
    <mergeCell ref="M258:M259"/>
    <mergeCell ref="N258:N259"/>
    <mergeCell ref="U247:U248"/>
    <mergeCell ref="J249:J250"/>
    <mergeCell ref="K249:K250"/>
    <mergeCell ref="J256:J257"/>
    <mergeCell ref="K256:K257"/>
    <mergeCell ref="L249:L250"/>
    <mergeCell ref="R247:R248"/>
    <mergeCell ref="S247:S248"/>
    <mergeCell ref="T247:T248"/>
    <mergeCell ref="O252:O253"/>
    <mergeCell ref="P247:P248"/>
    <mergeCell ref="Q247:Q248"/>
    <mergeCell ref="J247:J248"/>
    <mergeCell ref="K247:K248"/>
    <mergeCell ref="F245:F246"/>
    <mergeCell ref="G245:G246"/>
    <mergeCell ref="H245:K246"/>
    <mergeCell ref="I247:I248"/>
    <mergeCell ref="F247:F248"/>
    <mergeCell ref="G247:G248"/>
    <mergeCell ref="T508:U509"/>
    <mergeCell ref="N40:R40"/>
    <mergeCell ref="S40:U40"/>
    <mergeCell ref="R507:S507"/>
    <mergeCell ref="T507:U507"/>
    <mergeCell ref="T242:U242"/>
    <mergeCell ref="R242:S242"/>
    <mergeCell ref="P242:Q242"/>
    <mergeCell ref="D690:G690"/>
    <mergeCell ref="D695:G695"/>
    <mergeCell ref="H695:K695"/>
    <mergeCell ref="L695:O695"/>
    <mergeCell ref="D691:G691"/>
    <mergeCell ref="H692:K692"/>
    <mergeCell ref="P793:P794"/>
    <mergeCell ref="L687:O687"/>
    <mergeCell ref="H686:K686"/>
    <mergeCell ref="I554:I555"/>
    <mergeCell ref="H697:K697"/>
    <mergeCell ref="P700:Q700"/>
    <mergeCell ref="H702:K702"/>
    <mergeCell ref="J554:J555"/>
    <mergeCell ref="K554:K555"/>
    <mergeCell ref="L554:O555"/>
    <mergeCell ref="H457:K457"/>
    <mergeCell ref="H461:K461"/>
    <mergeCell ref="H465:K465"/>
    <mergeCell ref="H469:K469"/>
    <mergeCell ref="R366:S366"/>
    <mergeCell ref="T366:U366"/>
    <mergeCell ref="H371:K371"/>
    <mergeCell ref="R371:S371"/>
    <mergeCell ref="T371:U371"/>
    <mergeCell ref="R369:S369"/>
    <mergeCell ref="T369:U369"/>
    <mergeCell ref="H366:K366"/>
    <mergeCell ref="R372:S372"/>
    <mergeCell ref="T372:U372"/>
    <mergeCell ref="L367:O367"/>
    <mergeCell ref="R367:S367"/>
    <mergeCell ref="T367:U367"/>
    <mergeCell ref="L372:O372"/>
    <mergeCell ref="D370:G370"/>
    <mergeCell ref="R370:S370"/>
    <mergeCell ref="T370:U370"/>
    <mergeCell ref="D369:G369"/>
    <mergeCell ref="H369:K369"/>
    <mergeCell ref="L369:O369"/>
    <mergeCell ref="P369:Q369"/>
    <mergeCell ref="D365:G365"/>
    <mergeCell ref="R365:S365"/>
    <mergeCell ref="T365:U365"/>
    <mergeCell ref="D364:G364"/>
    <mergeCell ref="H364:K364"/>
    <mergeCell ref="L364:O364"/>
    <mergeCell ref="P364:Q364"/>
    <mergeCell ref="R364:S364"/>
    <mergeCell ref="T364:U364"/>
    <mergeCell ref="R362:S362"/>
    <mergeCell ref="T362:U362"/>
    <mergeCell ref="H361:K361"/>
    <mergeCell ref="R361:S361"/>
    <mergeCell ref="T361:U361"/>
    <mergeCell ref="D360:G360"/>
    <mergeCell ref="R360:S360"/>
    <mergeCell ref="T360:U360"/>
    <mergeCell ref="D359:G359"/>
    <mergeCell ref="H359:K359"/>
    <mergeCell ref="L359:O359"/>
    <mergeCell ref="P359:Q359"/>
    <mergeCell ref="R359:S359"/>
    <mergeCell ref="T359:U359"/>
    <mergeCell ref="H356:K356"/>
    <mergeCell ref="R356:S356"/>
    <mergeCell ref="P354:Q354"/>
    <mergeCell ref="R354:S354"/>
    <mergeCell ref="D355:G355"/>
    <mergeCell ref="R355:S355"/>
    <mergeCell ref="T355:U355"/>
    <mergeCell ref="D354:G354"/>
    <mergeCell ref="H354:K354"/>
    <mergeCell ref="L354:O354"/>
    <mergeCell ref="T338:U338"/>
    <mergeCell ref="L357:O357"/>
    <mergeCell ref="R357:S357"/>
    <mergeCell ref="T357:U357"/>
    <mergeCell ref="T356:U356"/>
    <mergeCell ref="P338:Q338"/>
    <mergeCell ref="R338:S338"/>
    <mergeCell ref="R339:S339"/>
    <mergeCell ref="T339:U339"/>
    <mergeCell ref="L341:O341"/>
    <mergeCell ref="D338:G338"/>
    <mergeCell ref="H338:K338"/>
    <mergeCell ref="L338:O338"/>
    <mergeCell ref="D339:G339"/>
    <mergeCell ref="H340:K340"/>
    <mergeCell ref="T354:U354"/>
    <mergeCell ref="L346:O346"/>
    <mergeCell ref="H345:K345"/>
    <mergeCell ref="R351:S351"/>
    <mergeCell ref="T351:U351"/>
    <mergeCell ref="R349:S349"/>
    <mergeCell ref="T349:U349"/>
    <mergeCell ref="L352:O352"/>
    <mergeCell ref="R352:S352"/>
    <mergeCell ref="H351:K351"/>
    <mergeCell ref="R341:S341"/>
    <mergeCell ref="T341:U341"/>
    <mergeCell ref="D344:G344"/>
    <mergeCell ref="D343:G343"/>
    <mergeCell ref="H343:K343"/>
    <mergeCell ref="L343:O343"/>
    <mergeCell ref="D350:G350"/>
    <mergeCell ref="R350:S350"/>
    <mergeCell ref="T350:U350"/>
    <mergeCell ref="H335:K335"/>
    <mergeCell ref="R335:S335"/>
    <mergeCell ref="T335:U335"/>
    <mergeCell ref="L336:O336"/>
    <mergeCell ref="R336:S336"/>
    <mergeCell ref="T336:U336"/>
    <mergeCell ref="D349:G349"/>
    <mergeCell ref="H349:K349"/>
    <mergeCell ref="L349:O349"/>
    <mergeCell ref="P349:Q349"/>
    <mergeCell ref="T334:U334"/>
    <mergeCell ref="R334:S334"/>
    <mergeCell ref="H309:K309"/>
    <mergeCell ref="D334:G334"/>
    <mergeCell ref="D333:G333"/>
    <mergeCell ref="H333:K333"/>
    <mergeCell ref="L333:O333"/>
    <mergeCell ref="R309:S309"/>
    <mergeCell ref="T309:U309"/>
    <mergeCell ref="P333:Q333"/>
    <mergeCell ref="T302:U302"/>
    <mergeCell ref="L306:O306"/>
    <mergeCell ref="R306:S306"/>
    <mergeCell ref="T306:U306"/>
    <mergeCell ref="D308:G308"/>
    <mergeCell ref="D307:G307"/>
    <mergeCell ref="H307:K307"/>
    <mergeCell ref="L307:O307"/>
    <mergeCell ref="D300:G300"/>
    <mergeCell ref="R300:S300"/>
    <mergeCell ref="T300:U300"/>
    <mergeCell ref="T303:U303"/>
    <mergeCell ref="D303:G303"/>
    <mergeCell ref="P303:Q303"/>
    <mergeCell ref="R303:S303"/>
    <mergeCell ref="H303:K303"/>
    <mergeCell ref="L303:O303"/>
    <mergeCell ref="R302:S302"/>
    <mergeCell ref="D304:G304"/>
    <mergeCell ref="R304:S304"/>
    <mergeCell ref="T304:U304"/>
    <mergeCell ref="H305:K305"/>
    <mergeCell ref="R305:S305"/>
    <mergeCell ref="T305:U305"/>
    <mergeCell ref="T299:U299"/>
    <mergeCell ref="R299:S299"/>
    <mergeCell ref="D299:G299"/>
    <mergeCell ref="H299:K299"/>
    <mergeCell ref="L299:O299"/>
    <mergeCell ref="P299:Q299"/>
    <mergeCell ref="D296:G296"/>
    <mergeCell ref="R296:S296"/>
    <mergeCell ref="T296:U296"/>
    <mergeCell ref="L298:O298"/>
    <mergeCell ref="R298:S298"/>
    <mergeCell ref="T298:U298"/>
    <mergeCell ref="R295:S295"/>
    <mergeCell ref="T295:U295"/>
    <mergeCell ref="H297:K297"/>
    <mergeCell ref="R297:S297"/>
    <mergeCell ref="T297:U297"/>
    <mergeCell ref="D295:G295"/>
    <mergeCell ref="H295:K295"/>
    <mergeCell ref="L295:O295"/>
    <mergeCell ref="P295:Q295"/>
    <mergeCell ref="L294:O294"/>
    <mergeCell ref="R294:S294"/>
    <mergeCell ref="T294:U294"/>
    <mergeCell ref="H293:K293"/>
    <mergeCell ref="R293:S293"/>
    <mergeCell ref="T293:U293"/>
    <mergeCell ref="D292:G292"/>
    <mergeCell ref="R292:S292"/>
    <mergeCell ref="T292:U292"/>
    <mergeCell ref="D291:G291"/>
    <mergeCell ref="H291:K291"/>
    <mergeCell ref="L291:O291"/>
    <mergeCell ref="P291:Q291"/>
    <mergeCell ref="R291:S291"/>
    <mergeCell ref="T291:U291"/>
    <mergeCell ref="L290:O290"/>
    <mergeCell ref="R290:S290"/>
    <mergeCell ref="T290:U290"/>
    <mergeCell ref="H289:K289"/>
    <mergeCell ref="R289:S289"/>
    <mergeCell ref="T289:U289"/>
    <mergeCell ref="D288:G288"/>
    <mergeCell ref="R288:S288"/>
    <mergeCell ref="T288:U288"/>
    <mergeCell ref="D287:G287"/>
    <mergeCell ref="H287:K287"/>
    <mergeCell ref="L287:O287"/>
    <mergeCell ref="P287:Q287"/>
    <mergeCell ref="R287:S287"/>
    <mergeCell ref="T287:U287"/>
    <mergeCell ref="T281:U281"/>
    <mergeCell ref="D284:G284"/>
    <mergeCell ref="R284:S284"/>
    <mergeCell ref="T284:U284"/>
    <mergeCell ref="D283:G283"/>
    <mergeCell ref="H283:K283"/>
    <mergeCell ref="L283:O283"/>
    <mergeCell ref="P283:Q283"/>
    <mergeCell ref="D280:G280"/>
    <mergeCell ref="R280:S280"/>
    <mergeCell ref="T280:U280"/>
    <mergeCell ref="D279:G279"/>
    <mergeCell ref="H279:K279"/>
    <mergeCell ref="L279:O279"/>
    <mergeCell ref="P279:Q279"/>
    <mergeCell ref="R279:S279"/>
    <mergeCell ref="T279:U279"/>
    <mergeCell ref="D275:G275"/>
    <mergeCell ref="D274:G274"/>
    <mergeCell ref="H274:K274"/>
    <mergeCell ref="L274:O274"/>
    <mergeCell ref="R24:S24"/>
    <mergeCell ref="D42:G42"/>
    <mergeCell ref="R151:S151"/>
    <mergeCell ref="R152:S152"/>
    <mergeCell ref="D149:G149"/>
    <mergeCell ref="L148:O148"/>
    <mergeCell ref="R148:S148"/>
    <mergeCell ref="R150:S150"/>
    <mergeCell ref="L69:M70"/>
    <mergeCell ref="L32:M33"/>
    <mergeCell ref="L25:O25"/>
    <mergeCell ref="P46:Q46"/>
    <mergeCell ref="H102:K102"/>
    <mergeCell ref="D41:G41"/>
    <mergeCell ref="H41:K41"/>
    <mergeCell ref="H61:K61"/>
    <mergeCell ref="D60:G60"/>
    <mergeCell ref="L46:O46"/>
    <mergeCell ref="D47:G47"/>
    <mergeCell ref="D51:G51"/>
    <mergeCell ref="H22:K22"/>
    <mergeCell ref="H24:K24"/>
    <mergeCell ref="D46:G46"/>
    <mergeCell ref="H46:K46"/>
    <mergeCell ref="D23:G23"/>
    <mergeCell ref="H11:K11"/>
    <mergeCell ref="R11:S11"/>
    <mergeCell ref="H19:K19"/>
    <mergeCell ref="R13:S13"/>
    <mergeCell ref="H15:K15"/>
    <mergeCell ref="R15:S15"/>
    <mergeCell ref="L16:O16"/>
    <mergeCell ref="L12:O12"/>
    <mergeCell ref="R12:S12"/>
    <mergeCell ref="H17:K17"/>
    <mergeCell ref="T12:U12"/>
    <mergeCell ref="L22:O22"/>
    <mergeCell ref="P22:Q22"/>
    <mergeCell ref="L20:O20"/>
    <mergeCell ref="P21:S21"/>
    <mergeCell ref="L17:O17"/>
    <mergeCell ref="P17:S17"/>
    <mergeCell ref="R14:S14"/>
    <mergeCell ref="T14:U14"/>
    <mergeCell ref="T13:U13"/>
    <mergeCell ref="V274:W274"/>
    <mergeCell ref="X274:Y274"/>
    <mergeCell ref="V17:W17"/>
    <mergeCell ref="X17:Y17"/>
    <mergeCell ref="V19:W19"/>
    <mergeCell ref="X19:Y19"/>
    <mergeCell ref="X18:Y18"/>
    <mergeCell ref="X20:Y20"/>
    <mergeCell ref="X21:Y21"/>
    <mergeCell ref="W128:X129"/>
    <mergeCell ref="T5:U5"/>
    <mergeCell ref="R8:S8"/>
    <mergeCell ref="T8:U8"/>
    <mergeCell ref="R22:S22"/>
    <mergeCell ref="T22:U22"/>
    <mergeCell ref="T15:U15"/>
    <mergeCell ref="R16:S16"/>
    <mergeCell ref="T16:U16"/>
    <mergeCell ref="T11:U11"/>
    <mergeCell ref="T17:U17"/>
    <mergeCell ref="H7:K7"/>
    <mergeCell ref="R7:S7"/>
    <mergeCell ref="T7:U7"/>
    <mergeCell ref="L8:O8"/>
    <mergeCell ref="N4:R4"/>
    <mergeCell ref="S4:U4"/>
    <mergeCell ref="D6:G6"/>
    <mergeCell ref="R6:S6"/>
    <mergeCell ref="T6:U6"/>
    <mergeCell ref="D5:G5"/>
    <mergeCell ref="H5:K5"/>
    <mergeCell ref="L5:O5"/>
    <mergeCell ref="P5:Q5"/>
    <mergeCell ref="R5:S5"/>
    <mergeCell ref="X686:Y686"/>
    <mergeCell ref="V687:W687"/>
    <mergeCell ref="X687:Y687"/>
    <mergeCell ref="V684:W684"/>
    <mergeCell ref="X684:Y684"/>
    <mergeCell ref="V685:W685"/>
    <mergeCell ref="X685:Y685"/>
    <mergeCell ref="X688:Y688"/>
    <mergeCell ref="H690:K690"/>
    <mergeCell ref="L690:O690"/>
    <mergeCell ref="P690:Q690"/>
    <mergeCell ref="R690:S690"/>
    <mergeCell ref="T690:U690"/>
    <mergeCell ref="B5:C5"/>
    <mergeCell ref="B17:C17"/>
    <mergeCell ref="B22:C22"/>
    <mergeCell ref="C34:C35"/>
    <mergeCell ref="C28:C29"/>
    <mergeCell ref="C30:C31"/>
    <mergeCell ref="B9:C9"/>
    <mergeCell ref="B13:C13"/>
    <mergeCell ref="B32:B33"/>
    <mergeCell ref="C32:C33"/>
    <mergeCell ref="B121:C121"/>
    <mergeCell ref="C65:C66"/>
    <mergeCell ref="B50:C50"/>
    <mergeCell ref="B104:C104"/>
    <mergeCell ref="B65:B66"/>
    <mergeCell ref="C73:C74"/>
    <mergeCell ref="B59:C59"/>
    <mergeCell ref="B54:C54"/>
    <mergeCell ref="B117:C117"/>
    <mergeCell ref="B113:C113"/>
    <mergeCell ref="B620:C620"/>
    <mergeCell ref="B624:C624"/>
    <mergeCell ref="B628:C628"/>
    <mergeCell ref="B637:C637"/>
    <mergeCell ref="B658:C658"/>
    <mergeCell ref="B662:C662"/>
    <mergeCell ref="B430:C430"/>
    <mergeCell ref="B426:C426"/>
    <mergeCell ref="B495:C495"/>
    <mergeCell ref="B499:C499"/>
    <mergeCell ref="B447:B448"/>
    <mergeCell ref="C443:C444"/>
    <mergeCell ref="C447:C448"/>
    <mergeCell ref="B455:C455"/>
    <mergeCell ref="B459:C459"/>
    <mergeCell ref="B475:C475"/>
    <mergeCell ref="B479:C479"/>
    <mergeCell ref="B406:C406"/>
    <mergeCell ref="B410:C410"/>
    <mergeCell ref="B414:C414"/>
    <mergeCell ref="B418:C418"/>
    <mergeCell ref="C441:C442"/>
    <mergeCell ref="B390:C390"/>
    <mergeCell ref="B394:C394"/>
    <mergeCell ref="B369:C369"/>
    <mergeCell ref="B386:C386"/>
    <mergeCell ref="B483:C483"/>
    <mergeCell ref="B487:C487"/>
    <mergeCell ref="B491:C491"/>
    <mergeCell ref="B889:C889"/>
    <mergeCell ref="B715:C715"/>
    <mergeCell ref="B722:B723"/>
    <mergeCell ref="C722:C723"/>
    <mergeCell ref="B726:B727"/>
    <mergeCell ref="C726:C727"/>
    <mergeCell ref="B868:C868"/>
    <mergeCell ref="B875:C875"/>
    <mergeCell ref="B882:C882"/>
    <mergeCell ref="B808:C808"/>
    <mergeCell ref="D868:E868"/>
    <mergeCell ref="B812:C812"/>
    <mergeCell ref="D812:G812"/>
    <mergeCell ref="B816:C816"/>
    <mergeCell ref="D816:G816"/>
    <mergeCell ref="B820:C820"/>
    <mergeCell ref="D820:G820"/>
    <mergeCell ref="V21:W21"/>
    <mergeCell ref="T23:U23"/>
    <mergeCell ref="T24:U24"/>
    <mergeCell ref="T25:U25"/>
    <mergeCell ref="R25:S25"/>
    <mergeCell ref="P145:Q145"/>
    <mergeCell ref="R145:S145"/>
    <mergeCell ref="R23:S23"/>
    <mergeCell ref="R47:S47"/>
    <mergeCell ref="R49:S49"/>
    <mergeCell ref="R46:S46"/>
    <mergeCell ref="R50:S50"/>
    <mergeCell ref="R52:S52"/>
    <mergeCell ref="R51:S51"/>
    <mergeCell ref="V18:W18"/>
    <mergeCell ref="V20:W20"/>
    <mergeCell ref="T156:U156"/>
    <mergeCell ref="T155:U155"/>
    <mergeCell ref="T152:U152"/>
    <mergeCell ref="T154:U154"/>
    <mergeCell ref="T46:U46"/>
    <mergeCell ref="T47:U47"/>
    <mergeCell ref="T50:U50"/>
    <mergeCell ref="T51:U51"/>
    <mergeCell ref="T145:U145"/>
    <mergeCell ref="R146:S146"/>
    <mergeCell ref="T146:U146"/>
    <mergeCell ref="R159:S159"/>
    <mergeCell ref="T159:U159"/>
    <mergeCell ref="T148:U148"/>
    <mergeCell ref="T149:U149"/>
    <mergeCell ref="T150:U150"/>
    <mergeCell ref="T282:U282"/>
    <mergeCell ref="R283:S283"/>
    <mergeCell ref="T283:U283"/>
    <mergeCell ref="T286:U286"/>
    <mergeCell ref="R285:S285"/>
    <mergeCell ref="T285:U285"/>
    <mergeCell ref="T200:U200"/>
    <mergeCell ref="Q201:Q202"/>
    <mergeCell ref="R201:S202"/>
    <mergeCell ref="T201:U202"/>
    <mergeCell ref="T425:U425"/>
    <mergeCell ref="D162:G162"/>
    <mergeCell ref="R166:S166"/>
    <mergeCell ref="D170:G170"/>
    <mergeCell ref="L169:O169"/>
    <mergeCell ref="L164:O164"/>
    <mergeCell ref="T169:U169"/>
    <mergeCell ref="P200:Q200"/>
    <mergeCell ref="R200:S200"/>
    <mergeCell ref="T340:U340"/>
    <mergeCell ref="T424:U424"/>
    <mergeCell ref="T343:U343"/>
    <mergeCell ref="P343:S343"/>
    <mergeCell ref="N385:R385"/>
    <mergeCell ref="S385:U385"/>
    <mergeCell ref="R386:S386"/>
    <mergeCell ref="P422:Q422"/>
    <mergeCell ref="R422:S422"/>
    <mergeCell ref="R423:S423"/>
    <mergeCell ref="L362:O362"/>
    <mergeCell ref="T924:U924"/>
    <mergeCell ref="V924:W924"/>
    <mergeCell ref="X924:Y924"/>
    <mergeCell ref="L277:O277"/>
    <mergeCell ref="R340:S340"/>
    <mergeCell ref="R425:S425"/>
    <mergeCell ref="P278:S278"/>
    <mergeCell ref="L282:O282"/>
    <mergeCell ref="R282:S282"/>
    <mergeCell ref="R424:S424"/>
    <mergeCell ref="A925:A926"/>
    <mergeCell ref="D925:G926"/>
    <mergeCell ref="H925:H926"/>
    <mergeCell ref="J924:K924"/>
    <mergeCell ref="I925:I926"/>
    <mergeCell ref="J925:J926"/>
    <mergeCell ref="K925:K926"/>
    <mergeCell ref="L925:L926"/>
    <mergeCell ref="R925:R926"/>
    <mergeCell ref="S925:S926"/>
    <mergeCell ref="T925:T926"/>
    <mergeCell ref="M925:M926"/>
    <mergeCell ref="N925:N926"/>
    <mergeCell ref="O925:O926"/>
    <mergeCell ref="P925:P926"/>
    <mergeCell ref="U925:U926"/>
    <mergeCell ref="V925:W926"/>
    <mergeCell ref="X925:Y926"/>
    <mergeCell ref="A927:A928"/>
    <mergeCell ref="D927:D928"/>
    <mergeCell ref="E927:E928"/>
    <mergeCell ref="F927:F928"/>
    <mergeCell ref="G927:G928"/>
    <mergeCell ref="H927:K928"/>
    <mergeCell ref="Q925:Q926"/>
    <mergeCell ref="T927:T928"/>
    <mergeCell ref="M927:M928"/>
    <mergeCell ref="N927:N928"/>
    <mergeCell ref="O927:O928"/>
    <mergeCell ref="P927:P928"/>
    <mergeCell ref="Q927:Q928"/>
    <mergeCell ref="L927:L928"/>
    <mergeCell ref="S929:S930"/>
    <mergeCell ref="I929:I930"/>
    <mergeCell ref="J929:J930"/>
    <mergeCell ref="K929:K930"/>
    <mergeCell ref="L929:O930"/>
    <mergeCell ref="R927:R928"/>
    <mergeCell ref="S927:S928"/>
    <mergeCell ref="T929:T930"/>
    <mergeCell ref="U929:U930"/>
    <mergeCell ref="A929:A930"/>
    <mergeCell ref="D929:D930"/>
    <mergeCell ref="E929:E930"/>
    <mergeCell ref="F929:F930"/>
    <mergeCell ref="G929:G930"/>
    <mergeCell ref="H929:H930"/>
    <mergeCell ref="P929:P930"/>
    <mergeCell ref="Q929:Q930"/>
    <mergeCell ref="V929:W930"/>
    <mergeCell ref="X929:Y930"/>
    <mergeCell ref="A931:A932"/>
    <mergeCell ref="D931:D932"/>
    <mergeCell ref="E931:E932"/>
    <mergeCell ref="F931:F932"/>
    <mergeCell ref="G931:G932"/>
    <mergeCell ref="H931:H932"/>
    <mergeCell ref="I931:I932"/>
    <mergeCell ref="R929:R930"/>
    <mergeCell ref="J931:J932"/>
    <mergeCell ref="K931:K932"/>
    <mergeCell ref="L931:L932"/>
    <mergeCell ref="M931:M932"/>
    <mergeCell ref="N931:N932"/>
    <mergeCell ref="O931:O932"/>
    <mergeCell ref="P931:S932"/>
    <mergeCell ref="T931:T932"/>
    <mergeCell ref="U931:U932"/>
    <mergeCell ref="V931:W932"/>
    <mergeCell ref="X931:Y932"/>
    <mergeCell ref="V343:W343"/>
    <mergeCell ref="X343:Y343"/>
    <mergeCell ref="V344:W344"/>
    <mergeCell ref="X344:Y344"/>
    <mergeCell ref="U927:U928"/>
    <mergeCell ref="V927:W928"/>
    <mergeCell ref="X927:Y928"/>
    <mergeCell ref="T423:U423"/>
    <mergeCell ref="T422:U422"/>
    <mergeCell ref="P347:S347"/>
    <mergeCell ref="V347:W347"/>
    <mergeCell ref="T352:U352"/>
    <mergeCell ref="T386:U386"/>
    <mergeCell ref="R390:S390"/>
    <mergeCell ref="T390:U390"/>
    <mergeCell ref="R394:S394"/>
    <mergeCell ref="T394:U394"/>
    <mergeCell ref="X347:Y347"/>
    <mergeCell ref="V345:W345"/>
    <mergeCell ref="X345:Y345"/>
    <mergeCell ref="V346:W346"/>
    <mergeCell ref="X346:Y346"/>
    <mergeCell ref="A34:A35"/>
    <mergeCell ref="B34:B35"/>
    <mergeCell ref="A28:A29"/>
    <mergeCell ref="B28:B29"/>
    <mergeCell ref="A32:A33"/>
    <mergeCell ref="A30:A31"/>
    <mergeCell ref="B30:B31"/>
    <mergeCell ref="D10:G10"/>
    <mergeCell ref="R10:S10"/>
    <mergeCell ref="T10:U10"/>
    <mergeCell ref="H9:K9"/>
    <mergeCell ref="L9:O9"/>
    <mergeCell ref="P9:Q9"/>
    <mergeCell ref="D9:G9"/>
    <mergeCell ref="R9:S9"/>
    <mergeCell ref="T9:U9"/>
    <mergeCell ref="D13:G13"/>
    <mergeCell ref="H13:K13"/>
    <mergeCell ref="L13:O13"/>
    <mergeCell ref="P13:Q13"/>
    <mergeCell ref="D14:G14"/>
    <mergeCell ref="D17:G17"/>
    <mergeCell ref="B46:C46"/>
    <mergeCell ref="B67:B68"/>
    <mergeCell ref="D22:G22"/>
    <mergeCell ref="D50:G50"/>
    <mergeCell ref="D18:G18"/>
    <mergeCell ref="B41:C41"/>
    <mergeCell ref="D109:G109"/>
    <mergeCell ref="L54:O54"/>
    <mergeCell ref="D55:G55"/>
    <mergeCell ref="D54:G54"/>
    <mergeCell ref="H54:K54"/>
    <mergeCell ref="D59:G59"/>
    <mergeCell ref="H59:K59"/>
    <mergeCell ref="L59:O59"/>
    <mergeCell ref="L62:O62"/>
    <mergeCell ref="D81:G81"/>
    <mergeCell ref="I130:J131"/>
    <mergeCell ref="B133:B134"/>
    <mergeCell ref="C127:C128"/>
    <mergeCell ref="AC127:AF128"/>
    <mergeCell ref="AB129:AB130"/>
    <mergeCell ref="AB127:AB128"/>
    <mergeCell ref="M127:P128"/>
    <mergeCell ref="B131:B132"/>
    <mergeCell ref="Q129:S130"/>
    <mergeCell ref="C131:C132"/>
    <mergeCell ref="H48:K48"/>
    <mergeCell ref="R48:S48"/>
    <mergeCell ref="T48:U48"/>
    <mergeCell ref="T49:U49"/>
    <mergeCell ref="L49:O49"/>
    <mergeCell ref="H50:K50"/>
    <mergeCell ref="L50:O50"/>
    <mergeCell ref="P50:Q50"/>
    <mergeCell ref="H52:K52"/>
    <mergeCell ref="L53:O53"/>
    <mergeCell ref="R53:S53"/>
    <mergeCell ref="T53:U53"/>
    <mergeCell ref="P54:S54"/>
    <mergeCell ref="T54:U54"/>
    <mergeCell ref="X54:Y54"/>
    <mergeCell ref="X58:Y58"/>
    <mergeCell ref="H56:K56"/>
    <mergeCell ref="V56:W56"/>
    <mergeCell ref="X56:Y56"/>
    <mergeCell ref="L57:O57"/>
    <mergeCell ref="V58:W58"/>
    <mergeCell ref="P58:S58"/>
    <mergeCell ref="X57:Y57"/>
    <mergeCell ref="V54:W54"/>
    <mergeCell ref="R62:S62"/>
    <mergeCell ref="T62:U62"/>
    <mergeCell ref="V57:W57"/>
    <mergeCell ref="R61:S61"/>
    <mergeCell ref="T61:U61"/>
    <mergeCell ref="T60:U60"/>
    <mergeCell ref="P59:Q59"/>
    <mergeCell ref="R59:S59"/>
    <mergeCell ref="T59:U59"/>
    <mergeCell ref="R60:S60"/>
    <mergeCell ref="A65:A66"/>
    <mergeCell ref="A67:A68"/>
    <mergeCell ref="C67:C68"/>
    <mergeCell ref="AB73:AD74"/>
    <mergeCell ref="W65:W66"/>
    <mergeCell ref="W73:W74"/>
    <mergeCell ref="AB67:AD68"/>
    <mergeCell ref="A69:A70"/>
    <mergeCell ref="B69:B70"/>
    <mergeCell ref="C69:C70"/>
    <mergeCell ref="P41:S41"/>
    <mergeCell ref="H43:K43"/>
    <mergeCell ref="V43:W43"/>
    <mergeCell ref="X43:Y43"/>
    <mergeCell ref="L41:O41"/>
    <mergeCell ref="T41:U41"/>
    <mergeCell ref="V41:W41"/>
    <mergeCell ref="X41:Y41"/>
    <mergeCell ref="V42:W42"/>
    <mergeCell ref="X42:Y42"/>
    <mergeCell ref="L44:O44"/>
    <mergeCell ref="V44:W44"/>
    <mergeCell ref="X44:Y44"/>
    <mergeCell ref="P45:S45"/>
    <mergeCell ref="V45:W45"/>
    <mergeCell ref="X45:Y45"/>
    <mergeCell ref="B900:C900"/>
    <mergeCell ref="D900:G900"/>
    <mergeCell ref="H900:K900"/>
    <mergeCell ref="L900:O900"/>
    <mergeCell ref="P900:S900"/>
    <mergeCell ref="T900:U900"/>
    <mergeCell ref="V900:W900"/>
    <mergeCell ref="X900:Y900"/>
    <mergeCell ref="D901:G901"/>
    <mergeCell ref="V901:W901"/>
    <mergeCell ref="X901:Y901"/>
    <mergeCell ref="H902:K902"/>
    <mergeCell ref="V902:W902"/>
    <mergeCell ref="X902:Y902"/>
    <mergeCell ref="L903:O903"/>
    <mergeCell ref="V903:W903"/>
    <mergeCell ref="X903:Y903"/>
    <mergeCell ref="P904:S904"/>
    <mergeCell ref="V904:W904"/>
    <mergeCell ref="X904:Y904"/>
    <mergeCell ref="B905:C905"/>
    <mergeCell ref="D905:G905"/>
    <mergeCell ref="H905:K905"/>
    <mergeCell ref="L905:O905"/>
    <mergeCell ref="P905:S905"/>
    <mergeCell ref="T905:U905"/>
    <mergeCell ref="V905:W905"/>
    <mergeCell ref="X905:Y905"/>
    <mergeCell ref="D906:G906"/>
    <mergeCell ref="V906:W906"/>
    <mergeCell ref="X906:Y906"/>
    <mergeCell ref="H907:K907"/>
    <mergeCell ref="V907:W907"/>
    <mergeCell ref="X907:Y907"/>
    <mergeCell ref="L908:O908"/>
    <mergeCell ref="V908:W908"/>
    <mergeCell ref="X908:Y908"/>
    <mergeCell ref="P909:S909"/>
    <mergeCell ref="V909:W909"/>
    <mergeCell ref="X909:Y909"/>
    <mergeCell ref="B80:C80"/>
    <mergeCell ref="D80:G80"/>
    <mergeCell ref="H80:K80"/>
    <mergeCell ref="L80:O80"/>
    <mergeCell ref="R81:S81"/>
    <mergeCell ref="T81:U81"/>
    <mergeCell ref="H82:K82"/>
    <mergeCell ref="R82:S82"/>
    <mergeCell ref="T82:U82"/>
    <mergeCell ref="L83:O83"/>
    <mergeCell ref="R83:S83"/>
    <mergeCell ref="T83:U83"/>
    <mergeCell ref="B84:C84"/>
    <mergeCell ref="D84:G84"/>
    <mergeCell ref="H84:K84"/>
    <mergeCell ref="L84:O84"/>
    <mergeCell ref="P84:Q84"/>
    <mergeCell ref="R84:S84"/>
    <mergeCell ref="T84:U84"/>
    <mergeCell ref="D85:G85"/>
    <mergeCell ref="R85:S85"/>
    <mergeCell ref="T85:U85"/>
    <mergeCell ref="H86:K86"/>
    <mergeCell ref="R86:S86"/>
    <mergeCell ref="T86:U86"/>
    <mergeCell ref="L87:O87"/>
    <mergeCell ref="R87:S87"/>
    <mergeCell ref="T87:U87"/>
    <mergeCell ref="B88:C88"/>
    <mergeCell ref="D88:G88"/>
    <mergeCell ref="H88:K88"/>
    <mergeCell ref="L88:O88"/>
    <mergeCell ref="P88:Q88"/>
    <mergeCell ref="R88:S88"/>
    <mergeCell ref="T88:U88"/>
    <mergeCell ref="D89:G89"/>
    <mergeCell ref="R89:S89"/>
    <mergeCell ref="T89:U89"/>
    <mergeCell ref="H90:K90"/>
    <mergeCell ref="R90:S90"/>
    <mergeCell ref="T90:U90"/>
    <mergeCell ref="L91:O91"/>
    <mergeCell ref="R91:S91"/>
    <mergeCell ref="T91:U91"/>
    <mergeCell ref="B92:C92"/>
    <mergeCell ref="D92:G92"/>
    <mergeCell ref="H92:K92"/>
    <mergeCell ref="L92:O92"/>
    <mergeCell ref="P92:Q92"/>
    <mergeCell ref="R92:S92"/>
    <mergeCell ref="T92:U92"/>
    <mergeCell ref="D93:G93"/>
    <mergeCell ref="R93:S93"/>
    <mergeCell ref="T93:U93"/>
    <mergeCell ref="H94:K94"/>
    <mergeCell ref="R94:S94"/>
    <mergeCell ref="T94:U94"/>
    <mergeCell ref="L95:O95"/>
    <mergeCell ref="R95:S95"/>
    <mergeCell ref="T95:U95"/>
    <mergeCell ref="B96:C96"/>
    <mergeCell ref="D96:G96"/>
    <mergeCell ref="H96:K96"/>
    <mergeCell ref="L96:O96"/>
    <mergeCell ref="P96:Q96"/>
    <mergeCell ref="R96:S96"/>
    <mergeCell ref="T96:U96"/>
    <mergeCell ref="D97:G97"/>
    <mergeCell ref="R97:S97"/>
    <mergeCell ref="T97:U97"/>
    <mergeCell ref="H98:K98"/>
    <mergeCell ref="R98:S98"/>
    <mergeCell ref="T98:U98"/>
    <mergeCell ref="B100:C100"/>
    <mergeCell ref="D100:G100"/>
    <mergeCell ref="H100:K100"/>
    <mergeCell ref="L100:O100"/>
    <mergeCell ref="P100:Q100"/>
    <mergeCell ref="R100:S100"/>
    <mergeCell ref="L99:O99"/>
    <mergeCell ref="R99:S99"/>
    <mergeCell ref="R103:S103"/>
    <mergeCell ref="R104:S104"/>
    <mergeCell ref="R105:S105"/>
    <mergeCell ref="D101:G101"/>
    <mergeCell ref="P104:Q104"/>
    <mergeCell ref="R101:S101"/>
    <mergeCell ref="R102:S102"/>
    <mergeCell ref="D104:G104"/>
    <mergeCell ref="H104:K104"/>
    <mergeCell ref="L104:O104"/>
    <mergeCell ref="H110:K110"/>
    <mergeCell ref="R107:S107"/>
    <mergeCell ref="L111:O111"/>
    <mergeCell ref="T105:U105"/>
    <mergeCell ref="R106:S106"/>
    <mergeCell ref="T106:U106"/>
    <mergeCell ref="T107:U107"/>
    <mergeCell ref="H106:K106"/>
    <mergeCell ref="L108:O108"/>
    <mergeCell ref="P108:S108"/>
    <mergeCell ref="D113:G113"/>
    <mergeCell ref="H113:K113"/>
    <mergeCell ref="L113:O113"/>
    <mergeCell ref="P113:Q113"/>
    <mergeCell ref="D114:G114"/>
    <mergeCell ref="R114:S114"/>
    <mergeCell ref="T114:U114"/>
    <mergeCell ref="H115:K115"/>
    <mergeCell ref="R115:S115"/>
    <mergeCell ref="T115:U115"/>
    <mergeCell ref="L116:O116"/>
    <mergeCell ref="R116:S116"/>
    <mergeCell ref="T116:U116"/>
    <mergeCell ref="R117:S117"/>
    <mergeCell ref="T117:U117"/>
    <mergeCell ref="D118:G118"/>
    <mergeCell ref="R118:S118"/>
    <mergeCell ref="T118:U118"/>
    <mergeCell ref="D117:G117"/>
    <mergeCell ref="H117:K117"/>
    <mergeCell ref="L117:O117"/>
    <mergeCell ref="P117:Q117"/>
    <mergeCell ref="H119:K119"/>
    <mergeCell ref="R119:S119"/>
    <mergeCell ref="T119:U119"/>
    <mergeCell ref="L120:O120"/>
    <mergeCell ref="R120:S120"/>
    <mergeCell ref="T120:U120"/>
    <mergeCell ref="D122:G122"/>
    <mergeCell ref="R122:S122"/>
    <mergeCell ref="T122:U122"/>
    <mergeCell ref="D121:G121"/>
    <mergeCell ref="H121:K121"/>
    <mergeCell ref="L121:O121"/>
    <mergeCell ref="R121:S121"/>
    <mergeCell ref="P121:Q121"/>
    <mergeCell ref="H123:K123"/>
    <mergeCell ref="R123:S123"/>
    <mergeCell ref="T123:U123"/>
    <mergeCell ref="R124:S124"/>
    <mergeCell ref="T124:U124"/>
    <mergeCell ref="L124:O124"/>
    <mergeCell ref="L143:O143"/>
    <mergeCell ref="L129:L130"/>
    <mergeCell ref="L127:L128"/>
    <mergeCell ref="M129:P130"/>
    <mergeCell ref="L140:O140"/>
    <mergeCell ref="P140:S140"/>
    <mergeCell ref="S139:U139"/>
    <mergeCell ref="B140:C140"/>
    <mergeCell ref="N139:R139"/>
    <mergeCell ref="Q127:S128"/>
    <mergeCell ref="B145:C145"/>
    <mergeCell ref="H145:K145"/>
    <mergeCell ref="H142:K142"/>
    <mergeCell ref="D140:G140"/>
    <mergeCell ref="H140:K140"/>
    <mergeCell ref="C133:C134"/>
    <mergeCell ref="L145:O145"/>
    <mergeCell ref="D157:G157"/>
    <mergeCell ref="R155:S155"/>
    <mergeCell ref="R154:S154"/>
    <mergeCell ref="L149:O149"/>
    <mergeCell ref="P149:Q149"/>
    <mergeCell ref="L156:O156"/>
    <mergeCell ref="H157:K157"/>
    <mergeCell ref="L157:O157"/>
    <mergeCell ref="H151:K151"/>
    <mergeCell ref="H149:K149"/>
    <mergeCell ref="H171:K171"/>
    <mergeCell ref="D158:G158"/>
    <mergeCell ref="R158:S158"/>
    <mergeCell ref="H165:K165"/>
    <mergeCell ref="L165:O165"/>
    <mergeCell ref="D169:G169"/>
    <mergeCell ref="H169:K169"/>
    <mergeCell ref="P161:Q161"/>
    <mergeCell ref="P174:Q174"/>
    <mergeCell ref="R174:S174"/>
    <mergeCell ref="T174:U174"/>
    <mergeCell ref="H159:K159"/>
    <mergeCell ref="H174:K174"/>
    <mergeCell ref="L174:O174"/>
    <mergeCell ref="L160:O160"/>
    <mergeCell ref="L172:O172"/>
    <mergeCell ref="L161:O161"/>
    <mergeCell ref="H163:K163"/>
    <mergeCell ref="L178:O178"/>
    <mergeCell ref="H176:K176"/>
    <mergeCell ref="R176:S176"/>
    <mergeCell ref="T176:U176"/>
    <mergeCell ref="H180:K180"/>
    <mergeCell ref="R180:S180"/>
    <mergeCell ref="T180:U180"/>
    <mergeCell ref="L177:O177"/>
    <mergeCell ref="R177:S177"/>
    <mergeCell ref="T177:U177"/>
    <mergeCell ref="P178:Q178"/>
    <mergeCell ref="R178:S178"/>
    <mergeCell ref="T178:U178"/>
    <mergeCell ref="H178:K178"/>
    <mergeCell ref="L181:O181"/>
    <mergeCell ref="R181:S181"/>
    <mergeCell ref="T181:U181"/>
    <mergeCell ref="T182:U182"/>
    <mergeCell ref="L182:O182"/>
    <mergeCell ref="P182:Q182"/>
    <mergeCell ref="R182:S182"/>
    <mergeCell ref="A188:A189"/>
    <mergeCell ref="A190:A191"/>
    <mergeCell ref="W189:X190"/>
    <mergeCell ref="C190:C191"/>
    <mergeCell ref="L190:L191"/>
    <mergeCell ref="Q190:S191"/>
    <mergeCell ref="I191:J192"/>
    <mergeCell ref="A192:A193"/>
    <mergeCell ref="L185:O185"/>
    <mergeCell ref="R185:S185"/>
    <mergeCell ref="T185:U185"/>
    <mergeCell ref="L188:L189"/>
    <mergeCell ref="Q188:S189"/>
    <mergeCell ref="AI163:AL164"/>
    <mergeCell ref="C194:C195"/>
    <mergeCell ref="AB190:AB191"/>
    <mergeCell ref="A194:A195"/>
    <mergeCell ref="D183:G183"/>
    <mergeCell ref="H184:K184"/>
    <mergeCell ref="B182:C182"/>
    <mergeCell ref="D182:G182"/>
    <mergeCell ref="H182:K182"/>
    <mergeCell ref="D179:G179"/>
    <mergeCell ref="B174:C174"/>
    <mergeCell ref="D174:G174"/>
    <mergeCell ref="D141:G141"/>
    <mergeCell ref="B178:C178"/>
    <mergeCell ref="D178:G178"/>
    <mergeCell ref="D154:G154"/>
    <mergeCell ref="D150:G150"/>
    <mergeCell ref="D146:G146"/>
    <mergeCell ref="B149:C149"/>
    <mergeCell ref="D161:G161"/>
    <mergeCell ref="T183:U183"/>
    <mergeCell ref="T163:U163"/>
    <mergeCell ref="R164:S164"/>
    <mergeCell ref="T164:U164"/>
    <mergeCell ref="R165:S165"/>
    <mergeCell ref="T165:U165"/>
    <mergeCell ref="T168:U168"/>
    <mergeCell ref="R167:S167"/>
    <mergeCell ref="T166:U166"/>
    <mergeCell ref="R175:S175"/>
    <mergeCell ref="R184:S184"/>
    <mergeCell ref="V142:W142"/>
    <mergeCell ref="T184:U184"/>
    <mergeCell ref="R179:S179"/>
    <mergeCell ref="T179:U179"/>
    <mergeCell ref="T175:U175"/>
    <mergeCell ref="T157:U157"/>
    <mergeCell ref="T151:U151"/>
    <mergeCell ref="T162:U162"/>
    <mergeCell ref="R183:S183"/>
    <mergeCell ref="N273:R273"/>
    <mergeCell ref="S273:U273"/>
    <mergeCell ref="T274:U274"/>
    <mergeCell ref="N242:O242"/>
    <mergeCell ref="N249:N250"/>
    <mergeCell ref="O249:O250"/>
    <mergeCell ref="S252:S253"/>
    <mergeCell ref="T252:T253"/>
    <mergeCell ref="N252:N253"/>
    <mergeCell ref="L247:O248"/>
    <mergeCell ref="H276:K276"/>
    <mergeCell ref="P274:S274"/>
    <mergeCell ref="P443:R444"/>
    <mergeCell ref="L441:O442"/>
    <mergeCell ref="L443:O444"/>
    <mergeCell ref="L286:O286"/>
    <mergeCell ref="R286:S286"/>
    <mergeCell ref="H281:K281"/>
    <mergeCell ref="R281:S281"/>
    <mergeCell ref="H285:K285"/>
    <mergeCell ref="N454:R454"/>
    <mergeCell ref="S454:U454"/>
    <mergeCell ref="A445:A446"/>
    <mergeCell ref="B445:B446"/>
    <mergeCell ref="C445:C446"/>
    <mergeCell ref="K449:K450"/>
    <mergeCell ref="K447:K448"/>
    <mergeCell ref="P449:R450"/>
    <mergeCell ref="L447:O448"/>
    <mergeCell ref="L449:O450"/>
    <mergeCell ref="D456:G456"/>
    <mergeCell ref="R456:S456"/>
    <mergeCell ref="T456:U456"/>
    <mergeCell ref="D455:G455"/>
    <mergeCell ref="H455:K455"/>
    <mergeCell ref="L455:O455"/>
    <mergeCell ref="P455:Q455"/>
    <mergeCell ref="R455:S455"/>
    <mergeCell ref="T455:U455"/>
    <mergeCell ref="R457:S457"/>
    <mergeCell ref="T457:U457"/>
    <mergeCell ref="L458:O458"/>
    <mergeCell ref="R458:S458"/>
    <mergeCell ref="T458:U458"/>
    <mergeCell ref="R459:S459"/>
    <mergeCell ref="T459:U459"/>
    <mergeCell ref="D460:G460"/>
    <mergeCell ref="R460:S460"/>
    <mergeCell ref="T460:U460"/>
    <mergeCell ref="D459:G459"/>
    <mergeCell ref="H459:K459"/>
    <mergeCell ref="L459:O459"/>
    <mergeCell ref="P459:Q459"/>
    <mergeCell ref="R461:S461"/>
    <mergeCell ref="T461:U461"/>
    <mergeCell ref="L462:O462"/>
    <mergeCell ref="R462:S462"/>
    <mergeCell ref="T462:U462"/>
    <mergeCell ref="R463:S463"/>
    <mergeCell ref="T463:U463"/>
    <mergeCell ref="D464:G464"/>
    <mergeCell ref="R464:S464"/>
    <mergeCell ref="T464:U464"/>
    <mergeCell ref="D463:G463"/>
    <mergeCell ref="H463:K463"/>
    <mergeCell ref="L463:O463"/>
    <mergeCell ref="P463:Q463"/>
    <mergeCell ref="R465:S465"/>
    <mergeCell ref="T465:U465"/>
    <mergeCell ref="L466:O466"/>
    <mergeCell ref="R466:S466"/>
    <mergeCell ref="T466:U466"/>
    <mergeCell ref="R467:S467"/>
    <mergeCell ref="T467:U467"/>
    <mergeCell ref="D468:G468"/>
    <mergeCell ref="R468:S468"/>
    <mergeCell ref="T468:U468"/>
    <mergeCell ref="D467:G467"/>
    <mergeCell ref="H467:K467"/>
    <mergeCell ref="L467:O467"/>
    <mergeCell ref="P467:Q467"/>
    <mergeCell ref="R469:S469"/>
    <mergeCell ref="T469:U469"/>
    <mergeCell ref="L470:O470"/>
    <mergeCell ref="R470:S470"/>
    <mergeCell ref="T470:U470"/>
    <mergeCell ref="R471:S471"/>
    <mergeCell ref="T471:U471"/>
    <mergeCell ref="D472:G472"/>
    <mergeCell ref="R472:S472"/>
    <mergeCell ref="T472:U472"/>
    <mergeCell ref="D471:G471"/>
    <mergeCell ref="H471:K471"/>
    <mergeCell ref="L471:O471"/>
    <mergeCell ref="P471:Q471"/>
    <mergeCell ref="H473:K473"/>
    <mergeCell ref="R473:S473"/>
    <mergeCell ref="T473:U473"/>
    <mergeCell ref="L474:O474"/>
    <mergeCell ref="R474:S474"/>
    <mergeCell ref="T474:U474"/>
    <mergeCell ref="R475:S475"/>
    <mergeCell ref="T475:U475"/>
    <mergeCell ref="D476:G476"/>
    <mergeCell ref="R476:S476"/>
    <mergeCell ref="T476:U476"/>
    <mergeCell ref="D475:G475"/>
    <mergeCell ref="H475:K475"/>
    <mergeCell ref="L475:O475"/>
    <mergeCell ref="P475:Q475"/>
    <mergeCell ref="H477:K477"/>
    <mergeCell ref="R477:S477"/>
    <mergeCell ref="T477:U477"/>
    <mergeCell ref="L478:O478"/>
    <mergeCell ref="R478:S478"/>
    <mergeCell ref="T478:U478"/>
    <mergeCell ref="R479:S479"/>
    <mergeCell ref="T479:U479"/>
    <mergeCell ref="D480:G480"/>
    <mergeCell ref="R480:S480"/>
    <mergeCell ref="T480:U480"/>
    <mergeCell ref="D479:G479"/>
    <mergeCell ref="H479:K479"/>
    <mergeCell ref="L479:O479"/>
    <mergeCell ref="P479:Q479"/>
    <mergeCell ref="H481:K481"/>
    <mergeCell ref="R481:S481"/>
    <mergeCell ref="T481:U481"/>
    <mergeCell ref="L482:O482"/>
    <mergeCell ref="R482:S482"/>
    <mergeCell ref="T482:U482"/>
    <mergeCell ref="R483:S483"/>
    <mergeCell ref="T483:U483"/>
    <mergeCell ref="D484:G484"/>
    <mergeCell ref="R484:S484"/>
    <mergeCell ref="T484:U484"/>
    <mergeCell ref="D483:G483"/>
    <mergeCell ref="H483:K483"/>
    <mergeCell ref="L483:O483"/>
    <mergeCell ref="P483:Q483"/>
    <mergeCell ref="H485:K485"/>
    <mergeCell ref="R485:S485"/>
    <mergeCell ref="T485:U485"/>
    <mergeCell ref="L486:O486"/>
    <mergeCell ref="R486:S486"/>
    <mergeCell ref="T486:U486"/>
    <mergeCell ref="R487:S487"/>
    <mergeCell ref="T487:U487"/>
    <mergeCell ref="D488:G488"/>
    <mergeCell ref="R488:S488"/>
    <mergeCell ref="T488:U488"/>
    <mergeCell ref="D487:G487"/>
    <mergeCell ref="H487:K487"/>
    <mergeCell ref="L487:O487"/>
    <mergeCell ref="P487:Q487"/>
    <mergeCell ref="H489:K489"/>
    <mergeCell ref="R489:S489"/>
    <mergeCell ref="T489:U489"/>
    <mergeCell ref="L490:O490"/>
    <mergeCell ref="R490:S490"/>
    <mergeCell ref="T490:U490"/>
    <mergeCell ref="R491:S491"/>
    <mergeCell ref="T491:U491"/>
    <mergeCell ref="D492:G492"/>
    <mergeCell ref="R492:S492"/>
    <mergeCell ref="T492:U492"/>
    <mergeCell ref="D491:G491"/>
    <mergeCell ref="H491:K491"/>
    <mergeCell ref="L491:O491"/>
    <mergeCell ref="P491:Q491"/>
    <mergeCell ref="H493:K493"/>
    <mergeCell ref="R493:S493"/>
    <mergeCell ref="T493:U493"/>
    <mergeCell ref="L494:O494"/>
    <mergeCell ref="R494:S494"/>
    <mergeCell ref="T494:U494"/>
    <mergeCell ref="R495:S495"/>
    <mergeCell ref="T495:U495"/>
    <mergeCell ref="D496:G496"/>
    <mergeCell ref="R496:S496"/>
    <mergeCell ref="T496:U496"/>
    <mergeCell ref="D495:G495"/>
    <mergeCell ref="H495:K495"/>
    <mergeCell ref="L495:O495"/>
    <mergeCell ref="P495:Q495"/>
    <mergeCell ref="H497:K497"/>
    <mergeCell ref="R497:S497"/>
    <mergeCell ref="T497:U497"/>
    <mergeCell ref="L498:O498"/>
    <mergeCell ref="R498:S498"/>
    <mergeCell ref="T498:U498"/>
    <mergeCell ref="R499:S499"/>
    <mergeCell ref="T499:U499"/>
    <mergeCell ref="D500:G500"/>
    <mergeCell ref="R500:S500"/>
    <mergeCell ref="T500:U500"/>
    <mergeCell ref="D499:G499"/>
    <mergeCell ref="H499:K499"/>
    <mergeCell ref="L499:O499"/>
    <mergeCell ref="P499:Q499"/>
    <mergeCell ref="H501:K501"/>
    <mergeCell ref="R501:S501"/>
    <mergeCell ref="T501:U501"/>
    <mergeCell ref="L502:O502"/>
    <mergeCell ref="R502:S502"/>
    <mergeCell ref="T502:U502"/>
    <mergeCell ref="X717:Y717"/>
    <mergeCell ref="V718:W718"/>
    <mergeCell ref="X718:Y718"/>
    <mergeCell ref="V715:W715"/>
    <mergeCell ref="X715:Y715"/>
    <mergeCell ref="V716:W716"/>
    <mergeCell ref="X716:Y716"/>
    <mergeCell ref="X719:Y719"/>
    <mergeCell ref="N619:R619"/>
    <mergeCell ref="S619:U619"/>
    <mergeCell ref="R620:S620"/>
    <mergeCell ref="T620:U620"/>
    <mergeCell ref="L623:O623"/>
    <mergeCell ref="R623:S623"/>
    <mergeCell ref="T623:U623"/>
    <mergeCell ref="R624:S624"/>
    <mergeCell ref="V717:W717"/>
    <mergeCell ref="H620:K620"/>
    <mergeCell ref="L620:O620"/>
    <mergeCell ref="P620:Q620"/>
    <mergeCell ref="V719:W719"/>
    <mergeCell ref="T692:U692"/>
    <mergeCell ref="P688:S688"/>
    <mergeCell ref="R691:S691"/>
    <mergeCell ref="V688:W688"/>
    <mergeCell ref="V686:W686"/>
    <mergeCell ref="T698:U698"/>
    <mergeCell ref="T621:U621"/>
    <mergeCell ref="H622:K622"/>
    <mergeCell ref="R622:S622"/>
    <mergeCell ref="T622:U622"/>
    <mergeCell ref="T624:U624"/>
    <mergeCell ref="D625:G625"/>
    <mergeCell ref="R625:S625"/>
    <mergeCell ref="T625:U625"/>
    <mergeCell ref="D624:G624"/>
    <mergeCell ref="H624:K624"/>
    <mergeCell ref="L624:O624"/>
    <mergeCell ref="P624:Q624"/>
    <mergeCell ref="H626:K626"/>
    <mergeCell ref="R626:S626"/>
    <mergeCell ref="T626:U626"/>
    <mergeCell ref="L627:O627"/>
    <mergeCell ref="R627:S627"/>
    <mergeCell ref="T627:U627"/>
    <mergeCell ref="T628:U628"/>
    <mergeCell ref="D629:G629"/>
    <mergeCell ref="R629:S629"/>
    <mergeCell ref="T629:U629"/>
    <mergeCell ref="D628:G628"/>
    <mergeCell ref="H628:K628"/>
    <mergeCell ref="L628:O628"/>
    <mergeCell ref="P628:Q628"/>
    <mergeCell ref="R628:S628"/>
    <mergeCell ref="H630:K630"/>
    <mergeCell ref="R630:S630"/>
    <mergeCell ref="T630:U630"/>
    <mergeCell ref="L631:O631"/>
    <mergeCell ref="R631:S631"/>
    <mergeCell ref="T631:U631"/>
    <mergeCell ref="T640:U640"/>
    <mergeCell ref="D637:G637"/>
    <mergeCell ref="H637:K637"/>
    <mergeCell ref="L637:O637"/>
    <mergeCell ref="D638:G638"/>
    <mergeCell ref="H641:K641"/>
    <mergeCell ref="L641:O641"/>
    <mergeCell ref="H639:K639"/>
    <mergeCell ref="R639:S639"/>
    <mergeCell ref="R640:S640"/>
    <mergeCell ref="H643:K643"/>
    <mergeCell ref="R643:S643"/>
    <mergeCell ref="T643:U643"/>
    <mergeCell ref="R644:S644"/>
    <mergeCell ref="T644:U644"/>
    <mergeCell ref="T632:U632"/>
    <mergeCell ref="D633:G633"/>
    <mergeCell ref="H634:K634"/>
    <mergeCell ref="D642:G642"/>
    <mergeCell ref="L635:O635"/>
    <mergeCell ref="L640:O640"/>
    <mergeCell ref="D632:G632"/>
    <mergeCell ref="H632:K632"/>
    <mergeCell ref="L632:O632"/>
    <mergeCell ref="D641:G641"/>
    <mergeCell ref="H651:K651"/>
    <mergeCell ref="L644:O644"/>
    <mergeCell ref="B653:C653"/>
    <mergeCell ref="D653:G653"/>
    <mergeCell ref="H653:K653"/>
    <mergeCell ref="L653:O653"/>
    <mergeCell ref="L656:O656"/>
    <mergeCell ref="B645:C645"/>
    <mergeCell ref="D645:G645"/>
    <mergeCell ref="H645:K645"/>
    <mergeCell ref="L645:O645"/>
    <mergeCell ref="H647:K647"/>
    <mergeCell ref="B649:C649"/>
    <mergeCell ref="D649:G649"/>
    <mergeCell ref="H649:K649"/>
    <mergeCell ref="L649:O649"/>
    <mergeCell ref="T645:U645"/>
    <mergeCell ref="D646:G646"/>
    <mergeCell ref="R646:S646"/>
    <mergeCell ref="T646:U646"/>
    <mergeCell ref="T647:U647"/>
    <mergeCell ref="L648:O648"/>
    <mergeCell ref="R648:S648"/>
    <mergeCell ref="T648:U648"/>
    <mergeCell ref="P649:Q649"/>
    <mergeCell ref="R649:S649"/>
    <mergeCell ref="T649:U649"/>
    <mergeCell ref="D650:G650"/>
    <mergeCell ref="R650:S650"/>
    <mergeCell ref="T650:U650"/>
    <mergeCell ref="R651:S651"/>
    <mergeCell ref="T651:U651"/>
    <mergeCell ref="L652:O652"/>
    <mergeCell ref="R652:S652"/>
    <mergeCell ref="T652:U652"/>
    <mergeCell ref="D659:G659"/>
    <mergeCell ref="R659:S659"/>
    <mergeCell ref="T659:U659"/>
    <mergeCell ref="D658:G658"/>
    <mergeCell ref="H658:K658"/>
    <mergeCell ref="L658:O658"/>
    <mergeCell ref="P658:Q658"/>
    <mergeCell ref="L661:O661"/>
    <mergeCell ref="R661:S661"/>
    <mergeCell ref="T661:U661"/>
    <mergeCell ref="T662:U662"/>
    <mergeCell ref="D663:G663"/>
    <mergeCell ref="R663:S663"/>
    <mergeCell ref="T663:U663"/>
    <mergeCell ref="D662:G662"/>
    <mergeCell ref="H662:K662"/>
    <mergeCell ref="L662:O662"/>
    <mergeCell ref="P662:Q662"/>
    <mergeCell ref="L665:O665"/>
    <mergeCell ref="R665:S665"/>
    <mergeCell ref="T665:U665"/>
    <mergeCell ref="R666:S666"/>
    <mergeCell ref="T666:U666"/>
    <mergeCell ref="D667:G667"/>
    <mergeCell ref="R667:S667"/>
    <mergeCell ref="T667:U667"/>
    <mergeCell ref="D666:G666"/>
    <mergeCell ref="H666:K666"/>
    <mergeCell ref="L666:O666"/>
    <mergeCell ref="P666:Q666"/>
    <mergeCell ref="T668:U668"/>
    <mergeCell ref="L669:O669"/>
    <mergeCell ref="R669:S669"/>
    <mergeCell ref="T669:U669"/>
    <mergeCell ref="A672:A673"/>
    <mergeCell ref="B672:B673"/>
    <mergeCell ref="C672:C673"/>
    <mergeCell ref="L914:L915"/>
    <mergeCell ref="L912:L913"/>
    <mergeCell ref="A674:A675"/>
    <mergeCell ref="B674:B675"/>
    <mergeCell ref="C674:C675"/>
    <mergeCell ref="A678:A679"/>
    <mergeCell ref="B678:B679"/>
    <mergeCell ref="C678:C679"/>
    <mergeCell ref="A676:A677"/>
    <mergeCell ref="B676:B677"/>
    <mergeCell ref="C676:C677"/>
    <mergeCell ref="K793:K794"/>
    <mergeCell ref="L788:M788"/>
    <mergeCell ref="N788:O788"/>
    <mergeCell ref="M791:M792"/>
    <mergeCell ref="L793:O794"/>
    <mergeCell ref="N789:N790"/>
    <mergeCell ref="O789:O790"/>
    <mergeCell ref="K789:K790"/>
    <mergeCell ref="Q789:Q790"/>
    <mergeCell ref="T781:U781"/>
    <mergeCell ref="S768:S769"/>
    <mergeCell ref="R798:T798"/>
    <mergeCell ref="R797:T797"/>
    <mergeCell ref="N798:Q798"/>
    <mergeCell ref="P788:Q788"/>
    <mergeCell ref="P786:P787"/>
    <mergeCell ref="R781:S781"/>
    <mergeCell ref="N782:N783"/>
    <mergeCell ref="R799:T799"/>
    <mergeCell ref="J750:J751"/>
    <mergeCell ref="K750:K751"/>
    <mergeCell ref="L750:L751"/>
    <mergeCell ref="T793:U794"/>
    <mergeCell ref="Q793:Q794"/>
    <mergeCell ref="P770:S771"/>
    <mergeCell ref="R791:S792"/>
    <mergeCell ref="T791:U792"/>
    <mergeCell ref="R788:S788"/>
    <mergeCell ref="S807:U807"/>
    <mergeCell ref="M750:M751"/>
    <mergeCell ref="O770:O771"/>
    <mergeCell ref="N791:N792"/>
    <mergeCell ref="O791:O792"/>
    <mergeCell ref="M759:M760"/>
    <mergeCell ref="N759:N760"/>
    <mergeCell ref="N757:N758"/>
    <mergeCell ref="P757:P758"/>
    <mergeCell ref="R793:S794"/>
    <mergeCell ref="R808:S808"/>
    <mergeCell ref="T808:U808"/>
    <mergeCell ref="D809:G809"/>
    <mergeCell ref="R809:S809"/>
    <mergeCell ref="T809:U809"/>
    <mergeCell ref="D808:G808"/>
    <mergeCell ref="H808:K808"/>
    <mergeCell ref="L808:O808"/>
    <mergeCell ref="P808:Q808"/>
    <mergeCell ref="R810:S810"/>
    <mergeCell ref="T810:U810"/>
    <mergeCell ref="L811:O811"/>
    <mergeCell ref="R811:S811"/>
    <mergeCell ref="T811:U811"/>
    <mergeCell ref="T812:U812"/>
    <mergeCell ref="D813:G813"/>
    <mergeCell ref="R813:S813"/>
    <mergeCell ref="T813:U813"/>
    <mergeCell ref="H812:K812"/>
    <mergeCell ref="L812:O812"/>
    <mergeCell ref="P812:Q812"/>
    <mergeCell ref="R812:S812"/>
    <mergeCell ref="R814:S814"/>
    <mergeCell ref="T814:U814"/>
    <mergeCell ref="L815:O815"/>
    <mergeCell ref="R815:S815"/>
    <mergeCell ref="T815:U815"/>
    <mergeCell ref="T816:U816"/>
    <mergeCell ref="D817:G817"/>
    <mergeCell ref="R817:S817"/>
    <mergeCell ref="T817:U817"/>
    <mergeCell ref="H816:K816"/>
    <mergeCell ref="L816:O816"/>
    <mergeCell ref="P816:Q816"/>
    <mergeCell ref="R816:S816"/>
    <mergeCell ref="R818:S818"/>
    <mergeCell ref="T818:U818"/>
    <mergeCell ref="L819:O819"/>
    <mergeCell ref="R819:S819"/>
    <mergeCell ref="T819:U819"/>
    <mergeCell ref="T820:U820"/>
    <mergeCell ref="D821:G821"/>
    <mergeCell ref="R821:S821"/>
    <mergeCell ref="T821:U821"/>
    <mergeCell ref="H820:K820"/>
    <mergeCell ref="L820:O820"/>
    <mergeCell ref="P820:Q820"/>
    <mergeCell ref="R820:S820"/>
    <mergeCell ref="R822:S822"/>
    <mergeCell ref="T822:U822"/>
    <mergeCell ref="L823:O823"/>
    <mergeCell ref="R823:S823"/>
    <mergeCell ref="T823:U823"/>
    <mergeCell ref="B824:C824"/>
    <mergeCell ref="D824:G824"/>
    <mergeCell ref="H824:K824"/>
    <mergeCell ref="L824:O824"/>
    <mergeCell ref="P824:Q824"/>
    <mergeCell ref="R824:S824"/>
    <mergeCell ref="T824:U824"/>
    <mergeCell ref="D825:G825"/>
    <mergeCell ref="R825:S825"/>
    <mergeCell ref="T825:U825"/>
    <mergeCell ref="R826:S826"/>
    <mergeCell ref="T826:U826"/>
    <mergeCell ref="L827:O827"/>
    <mergeCell ref="R827:S827"/>
    <mergeCell ref="T827:U827"/>
    <mergeCell ref="B828:C828"/>
    <mergeCell ref="D828:G828"/>
    <mergeCell ref="H828:K828"/>
    <mergeCell ref="L828:O828"/>
    <mergeCell ref="P828:Q828"/>
    <mergeCell ref="R828:S828"/>
    <mergeCell ref="T828:U828"/>
    <mergeCell ref="D829:G829"/>
    <mergeCell ref="R829:S829"/>
    <mergeCell ref="T829:U829"/>
    <mergeCell ref="H830:K830"/>
    <mergeCell ref="R830:S830"/>
    <mergeCell ref="T830:U830"/>
    <mergeCell ref="L831:O831"/>
    <mergeCell ref="R831:S831"/>
    <mergeCell ref="T831:U831"/>
    <mergeCell ref="B832:C832"/>
    <mergeCell ref="D832:G832"/>
    <mergeCell ref="H832:K832"/>
    <mergeCell ref="L832:O832"/>
    <mergeCell ref="P832:Q832"/>
    <mergeCell ref="R832:S832"/>
    <mergeCell ref="T832:U832"/>
    <mergeCell ref="D833:G833"/>
    <mergeCell ref="R833:S833"/>
    <mergeCell ref="T833:U833"/>
    <mergeCell ref="H834:K834"/>
    <mergeCell ref="R834:S834"/>
    <mergeCell ref="T834:U834"/>
    <mergeCell ref="B836:C836"/>
    <mergeCell ref="D836:G836"/>
    <mergeCell ref="H836:K836"/>
    <mergeCell ref="L836:O836"/>
    <mergeCell ref="T837:U837"/>
    <mergeCell ref="L835:O835"/>
    <mergeCell ref="R835:S835"/>
    <mergeCell ref="T835:U835"/>
    <mergeCell ref="T836:U836"/>
    <mergeCell ref="D837:G837"/>
    <mergeCell ref="P836:Q836"/>
    <mergeCell ref="R836:S836"/>
    <mergeCell ref="R837:S837"/>
    <mergeCell ref="P840:Q840"/>
    <mergeCell ref="R840:S840"/>
    <mergeCell ref="T840:U840"/>
    <mergeCell ref="H838:K838"/>
    <mergeCell ref="L839:O839"/>
    <mergeCell ref="R838:S838"/>
    <mergeCell ref="T838:U838"/>
    <mergeCell ref="R839:S839"/>
    <mergeCell ref="T839:U839"/>
    <mergeCell ref="B840:C840"/>
    <mergeCell ref="D840:G840"/>
    <mergeCell ref="H840:K840"/>
    <mergeCell ref="L840:O840"/>
    <mergeCell ref="D841:G841"/>
    <mergeCell ref="R841:S841"/>
    <mergeCell ref="T841:U841"/>
    <mergeCell ref="H842:K842"/>
    <mergeCell ref="R842:S842"/>
    <mergeCell ref="T842:U842"/>
    <mergeCell ref="L843:O843"/>
    <mergeCell ref="R843:S843"/>
    <mergeCell ref="T843:U843"/>
    <mergeCell ref="B844:C844"/>
    <mergeCell ref="D844:G844"/>
    <mergeCell ref="H844:K844"/>
    <mergeCell ref="L844:O844"/>
    <mergeCell ref="P844:Q844"/>
    <mergeCell ref="R844:S844"/>
    <mergeCell ref="T844:U844"/>
    <mergeCell ref="D845:G845"/>
    <mergeCell ref="R845:S845"/>
    <mergeCell ref="T845:U845"/>
    <mergeCell ref="H846:K846"/>
    <mergeCell ref="R846:S846"/>
    <mergeCell ref="T846:U846"/>
    <mergeCell ref="L847:O847"/>
    <mergeCell ref="R847:S847"/>
    <mergeCell ref="T847:U847"/>
    <mergeCell ref="B848:C848"/>
    <mergeCell ref="D848:G848"/>
    <mergeCell ref="H848:K848"/>
    <mergeCell ref="L848:O848"/>
    <mergeCell ref="P848:Q848"/>
    <mergeCell ref="R848:S848"/>
    <mergeCell ref="T848:U848"/>
    <mergeCell ref="T851:U851"/>
    <mergeCell ref="D849:G849"/>
    <mergeCell ref="R849:S849"/>
    <mergeCell ref="T849:U849"/>
    <mergeCell ref="H850:K850"/>
    <mergeCell ref="R850:S850"/>
    <mergeCell ref="T850:U850"/>
    <mergeCell ref="L851:O851"/>
    <mergeCell ref="R851:S851"/>
    <mergeCell ref="AA854:AA855"/>
    <mergeCell ref="A854:A855"/>
    <mergeCell ref="B854:B855"/>
    <mergeCell ref="C854:C855"/>
    <mergeCell ref="L854:L855"/>
    <mergeCell ref="AB854:AB855"/>
    <mergeCell ref="AG854:AI855"/>
    <mergeCell ref="N868:O868"/>
    <mergeCell ref="P868:Q868"/>
    <mergeCell ref="AG856:AI857"/>
    <mergeCell ref="AA856:AA857"/>
    <mergeCell ref="AB856:AB857"/>
    <mergeCell ref="R868:S868"/>
    <mergeCell ref="N854:Q855"/>
    <mergeCell ref="N856:Q857"/>
    <mergeCell ref="M854:M855"/>
    <mergeCell ref="R854:T855"/>
    <mergeCell ref="A858:A859"/>
    <mergeCell ref="B858:B859"/>
    <mergeCell ref="C858:C859"/>
    <mergeCell ref="R856:T857"/>
    <mergeCell ref="A856:A857"/>
    <mergeCell ref="B856:B857"/>
    <mergeCell ref="C856:C857"/>
    <mergeCell ref="L856:L857"/>
    <mergeCell ref="J857:K858"/>
    <mergeCell ref="M856:M857"/>
    <mergeCell ref="J242:K242"/>
    <mergeCell ref="L242:M242"/>
    <mergeCell ref="M249:M250"/>
    <mergeCell ref="M252:M253"/>
    <mergeCell ref="L565:M565"/>
    <mergeCell ref="J566:J567"/>
    <mergeCell ref="K566:K567"/>
    <mergeCell ref="L566:L567"/>
    <mergeCell ref="V242:W242"/>
    <mergeCell ref="X242:Y242"/>
    <mergeCell ref="J243:J244"/>
    <mergeCell ref="K243:K244"/>
    <mergeCell ref="X243:Y244"/>
    <mergeCell ref="P243:P244"/>
    <mergeCell ref="Q243:Q244"/>
    <mergeCell ref="R243:R244"/>
    <mergeCell ref="S243:S244"/>
    <mergeCell ref="A243:A244"/>
    <mergeCell ref="D243:G244"/>
    <mergeCell ref="H243:H244"/>
    <mergeCell ref="B242:C242"/>
    <mergeCell ref="D242:E242"/>
    <mergeCell ref="F242:G242"/>
    <mergeCell ref="H242:I242"/>
    <mergeCell ref="I243:I244"/>
    <mergeCell ref="E245:E246"/>
    <mergeCell ref="T243:T244"/>
    <mergeCell ref="U243:U244"/>
    <mergeCell ref="V243:W244"/>
    <mergeCell ref="L243:L244"/>
    <mergeCell ref="M243:M244"/>
    <mergeCell ref="N243:N244"/>
    <mergeCell ref="O243:O244"/>
    <mergeCell ref="U245:U246"/>
    <mergeCell ref="V245:W246"/>
    <mergeCell ref="X245:Y246"/>
    <mergeCell ref="P245:P246"/>
    <mergeCell ref="Q245:Q246"/>
    <mergeCell ref="R245:R246"/>
    <mergeCell ref="S245:S246"/>
    <mergeCell ref="A247:A248"/>
    <mergeCell ref="D247:D248"/>
    <mergeCell ref="E247:E248"/>
    <mergeCell ref="T245:T246"/>
    <mergeCell ref="L245:L246"/>
    <mergeCell ref="M245:M246"/>
    <mergeCell ref="N245:N246"/>
    <mergeCell ref="O245:O246"/>
    <mergeCell ref="A245:A246"/>
    <mergeCell ref="D245:D246"/>
    <mergeCell ref="V247:W248"/>
    <mergeCell ref="X247:Y248"/>
    <mergeCell ref="A249:A250"/>
    <mergeCell ref="D249:D250"/>
    <mergeCell ref="E249:E250"/>
    <mergeCell ref="F249:F250"/>
    <mergeCell ref="G249:G250"/>
    <mergeCell ref="H249:H250"/>
    <mergeCell ref="I249:I250"/>
    <mergeCell ref="H247:H248"/>
    <mergeCell ref="P251:Q251"/>
    <mergeCell ref="V251:W251"/>
    <mergeCell ref="V249:W250"/>
    <mergeCell ref="P249:S250"/>
    <mergeCell ref="T249:T250"/>
    <mergeCell ref="U249:U250"/>
    <mergeCell ref="R251:S251"/>
    <mergeCell ref="R252:R253"/>
    <mergeCell ref="X249:Y250"/>
    <mergeCell ref="B251:C251"/>
    <mergeCell ref="D251:E251"/>
    <mergeCell ref="F251:G251"/>
    <mergeCell ref="H251:I251"/>
    <mergeCell ref="J251:K251"/>
    <mergeCell ref="L251:M251"/>
    <mergeCell ref="N251:O251"/>
    <mergeCell ref="V252:W253"/>
    <mergeCell ref="X252:Y253"/>
    <mergeCell ref="X251:Y251"/>
    <mergeCell ref="A252:A253"/>
    <mergeCell ref="D252:G253"/>
    <mergeCell ref="H252:H253"/>
    <mergeCell ref="I252:I253"/>
    <mergeCell ref="J252:J253"/>
    <mergeCell ref="K252:K253"/>
    <mergeCell ref="L252:L253"/>
    <mergeCell ref="A254:A255"/>
    <mergeCell ref="D254:D255"/>
    <mergeCell ref="E254:E255"/>
    <mergeCell ref="F254:F255"/>
    <mergeCell ref="G254:G255"/>
    <mergeCell ref="H254:K255"/>
    <mergeCell ref="Q252:Q253"/>
    <mergeCell ref="U254:U255"/>
    <mergeCell ref="P252:P253"/>
    <mergeCell ref="U252:U253"/>
    <mergeCell ref="V254:W255"/>
    <mergeCell ref="X254:Y255"/>
    <mergeCell ref="P254:P255"/>
    <mergeCell ref="Q254:Q255"/>
    <mergeCell ref="R254:R255"/>
    <mergeCell ref="S254:S255"/>
    <mergeCell ref="A256:A257"/>
    <mergeCell ref="D256:D257"/>
    <mergeCell ref="E256:E257"/>
    <mergeCell ref="T254:T255"/>
    <mergeCell ref="L254:L255"/>
    <mergeCell ref="M254:M255"/>
    <mergeCell ref="N254:N255"/>
    <mergeCell ref="O254:O255"/>
    <mergeCell ref="F256:F257"/>
    <mergeCell ref="G256:G257"/>
    <mergeCell ref="H256:H257"/>
    <mergeCell ref="I256:I257"/>
    <mergeCell ref="R256:R257"/>
    <mergeCell ref="S256:S257"/>
    <mergeCell ref="Q256:Q257"/>
    <mergeCell ref="T256:T257"/>
    <mergeCell ref="L256:O257"/>
    <mergeCell ref="P256:P257"/>
    <mergeCell ref="U256:U257"/>
    <mergeCell ref="V256:W257"/>
    <mergeCell ref="X256:Y257"/>
    <mergeCell ref="A258:A259"/>
    <mergeCell ref="D258:D259"/>
    <mergeCell ref="E258:E259"/>
    <mergeCell ref="F258:F259"/>
    <mergeCell ref="G258:G259"/>
    <mergeCell ref="H258:H259"/>
    <mergeCell ref="I258:I259"/>
    <mergeCell ref="J258:J259"/>
    <mergeCell ref="V258:W259"/>
    <mergeCell ref="X258:Y259"/>
    <mergeCell ref="M261:M262"/>
    <mergeCell ref="R261:T261"/>
    <mergeCell ref="R262:T262"/>
    <mergeCell ref="T258:T259"/>
    <mergeCell ref="U258:U259"/>
    <mergeCell ref="O258:O259"/>
    <mergeCell ref="B200:C200"/>
    <mergeCell ref="D200:E200"/>
    <mergeCell ref="F200:G200"/>
    <mergeCell ref="H200:I200"/>
    <mergeCell ref="N200:O200"/>
    <mergeCell ref="I201:I202"/>
    <mergeCell ref="J201:J202"/>
    <mergeCell ref="M201:M202"/>
    <mergeCell ref="N201:N202"/>
    <mergeCell ref="J200:K200"/>
    <mergeCell ref="L200:M200"/>
    <mergeCell ref="K201:K202"/>
    <mergeCell ref="L201:L202"/>
    <mergeCell ref="A201:A202"/>
    <mergeCell ref="D201:G202"/>
    <mergeCell ref="H201:H202"/>
    <mergeCell ref="N203:N204"/>
    <mergeCell ref="A203:A204"/>
    <mergeCell ref="D203:D204"/>
    <mergeCell ref="E203:E204"/>
    <mergeCell ref="F203:F204"/>
    <mergeCell ref="G203:G204"/>
    <mergeCell ref="H203:K204"/>
    <mergeCell ref="L203:L204"/>
    <mergeCell ref="O203:O204"/>
    <mergeCell ref="P203:P204"/>
    <mergeCell ref="O201:O202"/>
    <mergeCell ref="P201:P202"/>
    <mergeCell ref="Q203:Q204"/>
    <mergeCell ref="R203:S204"/>
    <mergeCell ref="T203:U204"/>
    <mergeCell ref="A205:A206"/>
    <mergeCell ref="D205:D206"/>
    <mergeCell ref="E205:E206"/>
    <mergeCell ref="F205:F206"/>
    <mergeCell ref="G205:G206"/>
    <mergeCell ref="H205:H206"/>
    <mergeCell ref="M203:M204"/>
    <mergeCell ref="I205:I206"/>
    <mergeCell ref="J205:J206"/>
    <mergeCell ref="K205:K206"/>
    <mergeCell ref="L205:O206"/>
    <mergeCell ref="P205:P206"/>
    <mergeCell ref="Q205:Q206"/>
    <mergeCell ref="R205:S206"/>
    <mergeCell ref="T205:U206"/>
    <mergeCell ref="N207:O207"/>
    <mergeCell ref="P207:Q207"/>
    <mergeCell ref="R207:S207"/>
    <mergeCell ref="D207:E207"/>
    <mergeCell ref="F207:G207"/>
    <mergeCell ref="H207:I207"/>
    <mergeCell ref="J207:K207"/>
    <mergeCell ref="T207:U207"/>
    <mergeCell ref="V207:W207"/>
    <mergeCell ref="X207:Y207"/>
    <mergeCell ref="A208:A209"/>
    <mergeCell ref="D208:G209"/>
    <mergeCell ref="H208:H209"/>
    <mergeCell ref="I208:I209"/>
    <mergeCell ref="J208:J209"/>
    <mergeCell ref="K208:K209"/>
    <mergeCell ref="L207:M207"/>
    <mergeCell ref="U208:U209"/>
    <mergeCell ref="V208:W209"/>
    <mergeCell ref="X208:Y209"/>
    <mergeCell ref="P208:P209"/>
    <mergeCell ref="Q208:Q209"/>
    <mergeCell ref="R208:R209"/>
    <mergeCell ref="S208:S209"/>
    <mergeCell ref="A210:A211"/>
    <mergeCell ref="D210:D211"/>
    <mergeCell ref="E210:E211"/>
    <mergeCell ref="T208:T209"/>
    <mergeCell ref="L208:L209"/>
    <mergeCell ref="M208:M209"/>
    <mergeCell ref="N208:N209"/>
    <mergeCell ref="O208:O209"/>
    <mergeCell ref="F210:F211"/>
    <mergeCell ref="G210:G211"/>
    <mergeCell ref="H210:K211"/>
    <mergeCell ref="L210:L211"/>
    <mergeCell ref="R210:R211"/>
    <mergeCell ref="S210:S211"/>
    <mergeCell ref="T210:T211"/>
    <mergeCell ref="M210:M211"/>
    <mergeCell ref="N210:N211"/>
    <mergeCell ref="O210:O211"/>
    <mergeCell ref="P210:P211"/>
    <mergeCell ref="U210:U211"/>
    <mergeCell ref="V210:W211"/>
    <mergeCell ref="X210:Y211"/>
    <mergeCell ref="A212:A213"/>
    <mergeCell ref="D212:D213"/>
    <mergeCell ref="E212:E213"/>
    <mergeCell ref="F212:F213"/>
    <mergeCell ref="G212:G213"/>
    <mergeCell ref="H212:H213"/>
    <mergeCell ref="Q210:Q211"/>
    <mergeCell ref="I212:I213"/>
    <mergeCell ref="J212:J213"/>
    <mergeCell ref="K212:K213"/>
    <mergeCell ref="L212:O213"/>
    <mergeCell ref="P212:P213"/>
    <mergeCell ref="Q212:Q213"/>
    <mergeCell ref="R212:R213"/>
    <mergeCell ref="S212:S213"/>
    <mergeCell ref="T212:T213"/>
    <mergeCell ref="U212:U213"/>
    <mergeCell ref="V212:W213"/>
    <mergeCell ref="X212:Y213"/>
    <mergeCell ref="A214:A215"/>
    <mergeCell ref="D214:D215"/>
    <mergeCell ref="E214:E215"/>
    <mergeCell ref="F214:F215"/>
    <mergeCell ref="B214:B215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N216:O216"/>
    <mergeCell ref="P216:Q216"/>
    <mergeCell ref="O214:O215"/>
    <mergeCell ref="P214:S215"/>
    <mergeCell ref="T216:U216"/>
    <mergeCell ref="V216:W216"/>
    <mergeCell ref="X216:Y216"/>
    <mergeCell ref="V214:W215"/>
    <mergeCell ref="X214:Y215"/>
    <mergeCell ref="T214:T215"/>
    <mergeCell ref="U214:U215"/>
    <mergeCell ref="A217:A218"/>
    <mergeCell ref="D217:G218"/>
    <mergeCell ref="H217:H218"/>
    <mergeCell ref="R216:S216"/>
    <mergeCell ref="B216:C216"/>
    <mergeCell ref="D216:E216"/>
    <mergeCell ref="F216:G216"/>
    <mergeCell ref="H216:I216"/>
    <mergeCell ref="J216:K216"/>
    <mergeCell ref="L216:M216"/>
    <mergeCell ref="I217:I218"/>
    <mergeCell ref="J217:J218"/>
    <mergeCell ref="K217:K218"/>
    <mergeCell ref="L217:L218"/>
    <mergeCell ref="R217:R218"/>
    <mergeCell ref="S217:S218"/>
    <mergeCell ref="T217:T218"/>
    <mergeCell ref="M217:M218"/>
    <mergeCell ref="N217:N218"/>
    <mergeCell ref="O217:O218"/>
    <mergeCell ref="P217:P218"/>
    <mergeCell ref="U217:U218"/>
    <mergeCell ref="V217:W218"/>
    <mergeCell ref="X217:Y218"/>
    <mergeCell ref="A219:A220"/>
    <mergeCell ref="D219:D220"/>
    <mergeCell ref="E219:E220"/>
    <mergeCell ref="F219:F220"/>
    <mergeCell ref="G219:G220"/>
    <mergeCell ref="H219:K220"/>
    <mergeCell ref="Q217:Q218"/>
    <mergeCell ref="U219:U220"/>
    <mergeCell ref="V219:W220"/>
    <mergeCell ref="X219:Y220"/>
    <mergeCell ref="P219:P220"/>
    <mergeCell ref="Q219:Q220"/>
    <mergeCell ref="R219:R220"/>
    <mergeCell ref="S219:S220"/>
    <mergeCell ref="A221:A222"/>
    <mergeCell ref="D221:D222"/>
    <mergeCell ref="E221:E222"/>
    <mergeCell ref="T219:T220"/>
    <mergeCell ref="L219:L220"/>
    <mergeCell ref="M219:M220"/>
    <mergeCell ref="N219:N220"/>
    <mergeCell ref="O219:O220"/>
    <mergeCell ref="F221:F222"/>
    <mergeCell ref="G221:G222"/>
    <mergeCell ref="H221:H222"/>
    <mergeCell ref="I221:I222"/>
    <mergeCell ref="J221:J222"/>
    <mergeCell ref="K221:K222"/>
    <mergeCell ref="L221:O222"/>
    <mergeCell ref="P221:P222"/>
    <mergeCell ref="Q221:Q222"/>
    <mergeCell ref="R221:R222"/>
    <mergeCell ref="S221:S222"/>
    <mergeCell ref="T221:T222"/>
    <mergeCell ref="U221:U222"/>
    <mergeCell ref="V221:W222"/>
    <mergeCell ref="X221:Y222"/>
    <mergeCell ref="A223:A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L223:L224"/>
    <mergeCell ref="M223:M224"/>
    <mergeCell ref="N223:N224"/>
    <mergeCell ref="O223:O224"/>
    <mergeCell ref="P223:S224"/>
    <mergeCell ref="T223:T224"/>
    <mergeCell ref="U223:U224"/>
    <mergeCell ref="V223:W224"/>
    <mergeCell ref="X223:Y224"/>
    <mergeCell ref="B225:C225"/>
    <mergeCell ref="D225:E225"/>
    <mergeCell ref="F225:G225"/>
    <mergeCell ref="H225:I225"/>
    <mergeCell ref="J225:K225"/>
    <mergeCell ref="L225:M225"/>
    <mergeCell ref="N225:O225"/>
    <mergeCell ref="P225:Q225"/>
    <mergeCell ref="R225:S225"/>
    <mergeCell ref="T225:U225"/>
    <mergeCell ref="A226:A227"/>
    <mergeCell ref="D226:G227"/>
    <mergeCell ref="H226:H227"/>
    <mergeCell ref="I226:I227"/>
    <mergeCell ref="J226:J227"/>
    <mergeCell ref="K226:K227"/>
    <mergeCell ref="Q226:Q227"/>
    <mergeCell ref="R226:S227"/>
    <mergeCell ref="T226:U227"/>
    <mergeCell ref="L226:L227"/>
    <mergeCell ref="M226:M227"/>
    <mergeCell ref="N226:N227"/>
    <mergeCell ref="O226:O227"/>
    <mergeCell ref="T228:U229"/>
    <mergeCell ref="A228:A229"/>
    <mergeCell ref="D228:D229"/>
    <mergeCell ref="E228:E229"/>
    <mergeCell ref="F228:F229"/>
    <mergeCell ref="G228:G229"/>
    <mergeCell ref="H228:K229"/>
    <mergeCell ref="M228:M229"/>
    <mergeCell ref="N228:N229"/>
    <mergeCell ref="O228:O229"/>
    <mergeCell ref="A230:A231"/>
    <mergeCell ref="D230:D231"/>
    <mergeCell ref="E230:E231"/>
    <mergeCell ref="I230:I231"/>
    <mergeCell ref="T230:U231"/>
    <mergeCell ref="J230:J231"/>
    <mergeCell ref="K230:K231"/>
    <mergeCell ref="Q230:Q231"/>
    <mergeCell ref="L230:O231"/>
    <mergeCell ref="P230:P231"/>
    <mergeCell ref="D565:E565"/>
    <mergeCell ref="F565:G565"/>
    <mergeCell ref="H565:I565"/>
    <mergeCell ref="J565:K565"/>
    <mergeCell ref="N565:O565"/>
    <mergeCell ref="P565:Q565"/>
    <mergeCell ref="R565:S565"/>
    <mergeCell ref="T565:U565"/>
    <mergeCell ref="A566:A567"/>
    <mergeCell ref="D566:G567"/>
    <mergeCell ref="H566:H567"/>
    <mergeCell ref="I566:I567"/>
    <mergeCell ref="M566:M567"/>
    <mergeCell ref="T566:U567"/>
    <mergeCell ref="A568:A569"/>
    <mergeCell ref="D568:D569"/>
    <mergeCell ref="E568:E569"/>
    <mergeCell ref="F568:F569"/>
    <mergeCell ref="G568:G569"/>
    <mergeCell ref="H568:K569"/>
    <mergeCell ref="L568:L569"/>
    <mergeCell ref="N566:N567"/>
    <mergeCell ref="O566:O567"/>
    <mergeCell ref="N568:N569"/>
    <mergeCell ref="O568:O569"/>
    <mergeCell ref="P568:P569"/>
    <mergeCell ref="R566:S567"/>
    <mergeCell ref="P566:P567"/>
    <mergeCell ref="Q566:Q567"/>
    <mergeCell ref="Q568:Q569"/>
    <mergeCell ref="R568:S569"/>
    <mergeCell ref="Q570:Q571"/>
    <mergeCell ref="T568:U569"/>
    <mergeCell ref="A570:A571"/>
    <mergeCell ref="D570:D571"/>
    <mergeCell ref="E570:E571"/>
    <mergeCell ref="F570:F571"/>
    <mergeCell ref="G570:G571"/>
    <mergeCell ref="H570:H571"/>
    <mergeCell ref="M568:M569"/>
    <mergeCell ref="I570:I571"/>
    <mergeCell ref="R570:S571"/>
    <mergeCell ref="T570:U571"/>
    <mergeCell ref="B572:C572"/>
    <mergeCell ref="D572:E572"/>
    <mergeCell ref="F572:G572"/>
    <mergeCell ref="H572:I572"/>
    <mergeCell ref="T572:U572"/>
    <mergeCell ref="K570:K571"/>
    <mergeCell ref="L570:O571"/>
    <mergeCell ref="P570:P571"/>
    <mergeCell ref="L573:L574"/>
    <mergeCell ref="J572:K572"/>
    <mergeCell ref="L572:M572"/>
    <mergeCell ref="A573:A574"/>
    <mergeCell ref="D573:G574"/>
    <mergeCell ref="H573:H574"/>
    <mergeCell ref="I573:I574"/>
    <mergeCell ref="N573:N574"/>
    <mergeCell ref="O573:O574"/>
    <mergeCell ref="P573:P574"/>
    <mergeCell ref="R572:S572"/>
    <mergeCell ref="N572:O572"/>
    <mergeCell ref="P572:Q572"/>
    <mergeCell ref="Q573:Q574"/>
    <mergeCell ref="R573:S574"/>
    <mergeCell ref="T573:U574"/>
    <mergeCell ref="A575:A576"/>
    <mergeCell ref="D575:D576"/>
    <mergeCell ref="E575:E576"/>
    <mergeCell ref="F575:F576"/>
    <mergeCell ref="G575:G576"/>
    <mergeCell ref="H575:K576"/>
    <mergeCell ref="M573:M574"/>
    <mergeCell ref="Q575:Q576"/>
    <mergeCell ref="R575:S576"/>
    <mergeCell ref="T575:U576"/>
    <mergeCell ref="L575:L576"/>
    <mergeCell ref="M575:M576"/>
    <mergeCell ref="N575:N576"/>
    <mergeCell ref="O575:O576"/>
    <mergeCell ref="A577:A578"/>
    <mergeCell ref="D577:D578"/>
    <mergeCell ref="E577:E578"/>
    <mergeCell ref="P575:P576"/>
    <mergeCell ref="F577:F578"/>
    <mergeCell ref="G577:G578"/>
    <mergeCell ref="H577:H578"/>
    <mergeCell ref="I577:I578"/>
    <mergeCell ref="J577:J578"/>
    <mergeCell ref="K577:K578"/>
    <mergeCell ref="L577:O578"/>
    <mergeCell ref="P577:P578"/>
    <mergeCell ref="Q577:Q578"/>
    <mergeCell ref="R577:S578"/>
    <mergeCell ref="T577:U578"/>
    <mergeCell ref="B579:C579"/>
    <mergeCell ref="D579:E579"/>
    <mergeCell ref="F579:G579"/>
    <mergeCell ref="H579:I579"/>
    <mergeCell ref="J579:K579"/>
    <mergeCell ref="L579:M579"/>
    <mergeCell ref="N579:O579"/>
    <mergeCell ref="P579:Q579"/>
    <mergeCell ref="R579:S579"/>
    <mergeCell ref="T580:U581"/>
    <mergeCell ref="M580:M581"/>
    <mergeCell ref="N580:N581"/>
    <mergeCell ref="O580:O581"/>
    <mergeCell ref="A580:A581"/>
    <mergeCell ref="D580:G581"/>
    <mergeCell ref="H580:H581"/>
    <mergeCell ref="I580:I581"/>
    <mergeCell ref="T579:U579"/>
    <mergeCell ref="P580:P581"/>
    <mergeCell ref="N582:N583"/>
    <mergeCell ref="O582:O583"/>
    <mergeCell ref="P582:P583"/>
    <mergeCell ref="Q582:Q583"/>
    <mergeCell ref="R582:S583"/>
    <mergeCell ref="T582:U583"/>
    <mergeCell ref="Q580:Q581"/>
    <mergeCell ref="R580:S581"/>
    <mergeCell ref="A582:A583"/>
    <mergeCell ref="D582:D583"/>
    <mergeCell ref="E582:E583"/>
    <mergeCell ref="F582:F583"/>
    <mergeCell ref="A584:A585"/>
    <mergeCell ref="D584:D585"/>
    <mergeCell ref="E584:E585"/>
    <mergeCell ref="F584:F585"/>
    <mergeCell ref="M582:M583"/>
    <mergeCell ref="I584:I585"/>
    <mergeCell ref="J584:J585"/>
    <mergeCell ref="K584:K585"/>
    <mergeCell ref="L584:O585"/>
    <mergeCell ref="L582:L583"/>
    <mergeCell ref="H582:K583"/>
    <mergeCell ref="P584:P585"/>
    <mergeCell ref="Q584:Q585"/>
    <mergeCell ref="R584:S585"/>
    <mergeCell ref="T584:U585"/>
    <mergeCell ref="B586:C586"/>
    <mergeCell ref="D586:E586"/>
    <mergeCell ref="F586:G586"/>
    <mergeCell ref="H586:I586"/>
    <mergeCell ref="T586:U586"/>
    <mergeCell ref="A587:A588"/>
    <mergeCell ref="D587:G588"/>
    <mergeCell ref="H587:H588"/>
    <mergeCell ref="I587:I588"/>
    <mergeCell ref="J587:J588"/>
    <mergeCell ref="K587:K588"/>
    <mergeCell ref="L587:L588"/>
    <mergeCell ref="J586:K586"/>
    <mergeCell ref="L586:M586"/>
    <mergeCell ref="O587:O588"/>
    <mergeCell ref="P587:P588"/>
    <mergeCell ref="R586:S586"/>
    <mergeCell ref="N586:O586"/>
    <mergeCell ref="P586:Q586"/>
    <mergeCell ref="Q587:Q588"/>
    <mergeCell ref="R587:S588"/>
    <mergeCell ref="N587:N588"/>
    <mergeCell ref="T587:U588"/>
    <mergeCell ref="A589:A590"/>
    <mergeCell ref="D589:D590"/>
    <mergeCell ref="E589:E590"/>
    <mergeCell ref="F589:F590"/>
    <mergeCell ref="G589:G590"/>
    <mergeCell ref="H589:K590"/>
    <mergeCell ref="M587:M588"/>
    <mergeCell ref="Q589:Q590"/>
    <mergeCell ref="R589:S590"/>
    <mergeCell ref="T589:U590"/>
    <mergeCell ref="L589:L590"/>
    <mergeCell ref="M589:M590"/>
    <mergeCell ref="N589:N590"/>
    <mergeCell ref="O589:O590"/>
    <mergeCell ref="A591:A592"/>
    <mergeCell ref="D591:D592"/>
    <mergeCell ref="E591:E592"/>
    <mergeCell ref="P589:P590"/>
    <mergeCell ref="F591:F592"/>
    <mergeCell ref="G591:G592"/>
    <mergeCell ref="H591:H592"/>
    <mergeCell ref="T591:U592"/>
    <mergeCell ref="I591:I592"/>
    <mergeCell ref="J591:J592"/>
    <mergeCell ref="K591:K592"/>
    <mergeCell ref="L591:O592"/>
    <mergeCell ref="R591:S592"/>
    <mergeCell ref="P591:P592"/>
    <mergeCell ref="Q591:Q592"/>
    <mergeCell ref="T593:U593"/>
    <mergeCell ref="A594:A595"/>
    <mergeCell ref="D594:G595"/>
    <mergeCell ref="H594:H595"/>
    <mergeCell ref="I594:I595"/>
    <mergeCell ref="J594:J595"/>
    <mergeCell ref="K594:K595"/>
    <mergeCell ref="L594:L595"/>
    <mergeCell ref="F593:G593"/>
    <mergeCell ref="H593:I593"/>
    <mergeCell ref="R593:S593"/>
    <mergeCell ref="Q594:Q595"/>
    <mergeCell ref="R594:S595"/>
    <mergeCell ref="P593:Q593"/>
    <mergeCell ref="P594:P595"/>
    <mergeCell ref="T594:U595"/>
    <mergeCell ref="A596:A597"/>
    <mergeCell ref="D596:D597"/>
    <mergeCell ref="E596:E597"/>
    <mergeCell ref="F596:F597"/>
    <mergeCell ref="G596:G597"/>
    <mergeCell ref="H596:K597"/>
    <mergeCell ref="M594:M595"/>
    <mergeCell ref="L596:L597"/>
    <mergeCell ref="M596:M597"/>
    <mergeCell ref="R596:S597"/>
    <mergeCell ref="T596:U597"/>
    <mergeCell ref="G598:G599"/>
    <mergeCell ref="H598:H599"/>
    <mergeCell ref="I598:I599"/>
    <mergeCell ref="N596:N597"/>
    <mergeCell ref="O596:O597"/>
    <mergeCell ref="P596:P597"/>
    <mergeCell ref="Q596:Q597"/>
    <mergeCell ref="Q598:Q599"/>
    <mergeCell ref="A598:A599"/>
    <mergeCell ref="D598:D599"/>
    <mergeCell ref="E598:E599"/>
    <mergeCell ref="P598:P599"/>
    <mergeCell ref="T598:U599"/>
    <mergeCell ref="J600:K600"/>
    <mergeCell ref="L600:M600"/>
    <mergeCell ref="N600:O600"/>
    <mergeCell ref="J598:J599"/>
    <mergeCell ref="K598:K599"/>
    <mergeCell ref="L598:O599"/>
    <mergeCell ref="R600:S600"/>
    <mergeCell ref="T600:U600"/>
    <mergeCell ref="A601:A602"/>
    <mergeCell ref="D601:G602"/>
    <mergeCell ref="H601:H602"/>
    <mergeCell ref="P600:Q600"/>
    <mergeCell ref="N601:N602"/>
    <mergeCell ref="O601:O602"/>
    <mergeCell ref="P601:P602"/>
    <mergeCell ref="Q601:Q602"/>
    <mergeCell ref="J601:J602"/>
    <mergeCell ref="K601:K602"/>
    <mergeCell ref="A605:A606"/>
    <mergeCell ref="P603:P604"/>
    <mergeCell ref="A603:A604"/>
    <mergeCell ref="D603:D604"/>
    <mergeCell ref="E603:E604"/>
    <mergeCell ref="F603:F604"/>
    <mergeCell ref="G603:G604"/>
    <mergeCell ref="H603:K604"/>
    <mergeCell ref="L603:L604"/>
    <mergeCell ref="I605:I606"/>
    <mergeCell ref="R510:S511"/>
    <mergeCell ref="J535:K535"/>
    <mergeCell ref="L535:M535"/>
    <mergeCell ref="M536:M537"/>
    <mergeCell ref="N535:O535"/>
    <mergeCell ref="R535:S535"/>
    <mergeCell ref="R531:S532"/>
    <mergeCell ref="O531:O532"/>
    <mergeCell ref="P531:P532"/>
    <mergeCell ref="Q531:Q532"/>
    <mergeCell ref="B535:C535"/>
    <mergeCell ref="J605:J606"/>
    <mergeCell ref="K605:K606"/>
    <mergeCell ref="L605:O606"/>
    <mergeCell ref="M601:M602"/>
    <mergeCell ref="N594:N595"/>
    <mergeCell ref="O594:O595"/>
    <mergeCell ref="J593:K593"/>
    <mergeCell ref="L593:M593"/>
    <mergeCell ref="N593:O593"/>
    <mergeCell ref="G793:G794"/>
    <mergeCell ref="T510:U511"/>
    <mergeCell ref="A610:A611"/>
    <mergeCell ref="R601:S602"/>
    <mergeCell ref="T601:U602"/>
    <mergeCell ref="R603:S604"/>
    <mergeCell ref="T603:U604"/>
    <mergeCell ref="R605:S606"/>
    <mergeCell ref="T605:U606"/>
    <mergeCell ref="A608:A609"/>
    <mergeCell ref="A793:A794"/>
    <mergeCell ref="D793:D794"/>
    <mergeCell ref="E793:E794"/>
    <mergeCell ref="F793:F794"/>
    <mergeCell ref="H793:H794"/>
    <mergeCell ref="I793:I794"/>
    <mergeCell ref="J793:J794"/>
    <mergeCell ref="H782:H783"/>
    <mergeCell ref="H786:H787"/>
    <mergeCell ref="I786:I787"/>
    <mergeCell ref="J786:J787"/>
    <mergeCell ref="J789:J790"/>
    <mergeCell ref="H784:K785"/>
    <mergeCell ref="I782:I783"/>
    <mergeCell ref="R528:S528"/>
    <mergeCell ref="F605:F606"/>
    <mergeCell ref="G605:G606"/>
    <mergeCell ref="H605:H606"/>
    <mergeCell ref="Q603:Q604"/>
    <mergeCell ref="M603:M604"/>
    <mergeCell ref="N603:N604"/>
    <mergeCell ref="O603:O604"/>
    <mergeCell ref="R598:S599"/>
    <mergeCell ref="J580:J581"/>
    <mergeCell ref="B600:C600"/>
    <mergeCell ref="D600:E600"/>
    <mergeCell ref="B593:C593"/>
    <mergeCell ref="D593:E593"/>
    <mergeCell ref="B749:C749"/>
    <mergeCell ref="D749:E749"/>
    <mergeCell ref="D605:D606"/>
    <mergeCell ref="E605:E606"/>
    <mergeCell ref="B632:C632"/>
    <mergeCell ref="B641:C641"/>
    <mergeCell ref="D621:G621"/>
    <mergeCell ref="D620:G620"/>
    <mergeCell ref="B666:C666"/>
    <mergeCell ref="B705:C705"/>
    <mergeCell ref="H660:K660"/>
    <mergeCell ref="D654:G654"/>
    <mergeCell ref="H655:K655"/>
    <mergeCell ref="D535:E535"/>
    <mergeCell ref="D542:E542"/>
    <mergeCell ref="G582:G583"/>
    <mergeCell ref="K580:K581"/>
    <mergeCell ref="J573:J574"/>
    <mergeCell ref="K573:K574"/>
    <mergeCell ref="J570:J571"/>
    <mergeCell ref="G552:G553"/>
    <mergeCell ref="H552:K553"/>
    <mergeCell ref="H747:H748"/>
    <mergeCell ref="I747:I748"/>
    <mergeCell ref="I601:I602"/>
    <mergeCell ref="F600:G600"/>
    <mergeCell ref="H600:I600"/>
    <mergeCell ref="H668:K668"/>
    <mergeCell ref="H664:K664"/>
    <mergeCell ref="H742:I742"/>
    <mergeCell ref="F535:G535"/>
    <mergeCell ref="H535:I535"/>
    <mergeCell ref="F598:F599"/>
    <mergeCell ref="G584:G585"/>
    <mergeCell ref="H584:H585"/>
    <mergeCell ref="F554:F555"/>
    <mergeCell ref="G554:G555"/>
    <mergeCell ref="H554:H555"/>
    <mergeCell ref="G547:G548"/>
    <mergeCell ref="F549:G549"/>
    <mergeCell ref="T535:U535"/>
    <mergeCell ref="N536:N537"/>
    <mergeCell ref="O536:O537"/>
    <mergeCell ref="P536:P537"/>
    <mergeCell ref="R536:S537"/>
    <mergeCell ref="T536:U537"/>
    <mergeCell ref="R761:S762"/>
    <mergeCell ref="R768:R769"/>
    <mergeCell ref="U770:U771"/>
    <mergeCell ref="R757:S758"/>
    <mergeCell ref="T759:U760"/>
    <mergeCell ref="T768:T769"/>
    <mergeCell ref="U768:U769"/>
    <mergeCell ref="T770:T771"/>
    <mergeCell ref="R763:S763"/>
    <mergeCell ref="T763:U763"/>
    <mergeCell ref="A554:A555"/>
    <mergeCell ref="D554:D555"/>
    <mergeCell ref="E554:E555"/>
    <mergeCell ref="T747:U748"/>
    <mergeCell ref="B742:C742"/>
    <mergeCell ref="D742:E742"/>
    <mergeCell ref="F742:G742"/>
    <mergeCell ref="A743:A744"/>
    <mergeCell ref="D743:G744"/>
    <mergeCell ref="H743:H744"/>
    <mergeCell ref="T749:U749"/>
    <mergeCell ref="M745:M746"/>
    <mergeCell ref="L745:L746"/>
    <mergeCell ref="L743:L744"/>
    <mergeCell ref="P743:P744"/>
    <mergeCell ref="R743:S744"/>
    <mergeCell ref="G745:G746"/>
    <mergeCell ref="H745:K746"/>
    <mergeCell ref="P554:P555"/>
    <mergeCell ref="Q554:Q555"/>
    <mergeCell ref="L742:M742"/>
    <mergeCell ref="N742:O742"/>
    <mergeCell ref="P742:Q742"/>
    <mergeCell ref="P605:P606"/>
    <mergeCell ref="L601:L602"/>
    <mergeCell ref="L580:L581"/>
    <mergeCell ref="L552:L553"/>
    <mergeCell ref="T752:U753"/>
    <mergeCell ref="R554:S555"/>
    <mergeCell ref="T554:U555"/>
    <mergeCell ref="P752:P753"/>
    <mergeCell ref="Q752:Q753"/>
    <mergeCell ref="R752:S753"/>
    <mergeCell ref="Q605:Q606"/>
    <mergeCell ref="L752:L753"/>
    <mergeCell ref="M752:M753"/>
    <mergeCell ref="A552:A553"/>
    <mergeCell ref="D552:D553"/>
    <mergeCell ref="E552:E553"/>
    <mergeCell ref="F552:F553"/>
    <mergeCell ref="J549:K549"/>
    <mergeCell ref="L549:M549"/>
    <mergeCell ref="J550:J551"/>
    <mergeCell ref="K550:K551"/>
    <mergeCell ref="L550:L551"/>
    <mergeCell ref="M550:M551"/>
    <mergeCell ref="H549:I549"/>
    <mergeCell ref="D550:G551"/>
    <mergeCell ref="H550:H551"/>
    <mergeCell ref="I550:I551"/>
    <mergeCell ref="D549:E549"/>
    <mergeCell ref="G545:G546"/>
    <mergeCell ref="H545:K546"/>
    <mergeCell ref="L545:L546"/>
    <mergeCell ref="A550:A551"/>
    <mergeCell ref="I547:I548"/>
    <mergeCell ref="J547:J548"/>
    <mergeCell ref="A547:A548"/>
    <mergeCell ref="D547:D548"/>
    <mergeCell ref="E547:E548"/>
    <mergeCell ref="F547:F548"/>
    <mergeCell ref="A545:A546"/>
    <mergeCell ref="D545:D546"/>
    <mergeCell ref="E545:E546"/>
    <mergeCell ref="F545:F546"/>
    <mergeCell ref="L542:M542"/>
    <mergeCell ref="N542:O542"/>
    <mergeCell ref="L543:L544"/>
    <mergeCell ref="M543:M544"/>
    <mergeCell ref="N543:N544"/>
    <mergeCell ref="O543:O544"/>
    <mergeCell ref="A543:A544"/>
    <mergeCell ref="D543:G544"/>
    <mergeCell ref="H543:H544"/>
    <mergeCell ref="K543:K544"/>
    <mergeCell ref="F542:G542"/>
    <mergeCell ref="H542:I542"/>
    <mergeCell ref="J542:K542"/>
    <mergeCell ref="R533:S534"/>
    <mergeCell ref="L536:L537"/>
    <mergeCell ref="Q536:Q537"/>
    <mergeCell ref="L538:L539"/>
    <mergeCell ref="M538:M539"/>
    <mergeCell ref="N538:N539"/>
    <mergeCell ref="O538:O539"/>
    <mergeCell ref="T533:U534"/>
    <mergeCell ref="J533:J534"/>
    <mergeCell ref="K533:K534"/>
    <mergeCell ref="L533:O534"/>
    <mergeCell ref="P533:P534"/>
    <mergeCell ref="T531:U532"/>
    <mergeCell ref="A533:A534"/>
    <mergeCell ref="D533:D534"/>
    <mergeCell ref="E533:E534"/>
    <mergeCell ref="F533:F534"/>
    <mergeCell ref="G533:G534"/>
    <mergeCell ref="H533:H534"/>
    <mergeCell ref="I533:I534"/>
    <mergeCell ref="Q533:Q534"/>
    <mergeCell ref="N531:N532"/>
    <mergeCell ref="R529:S530"/>
    <mergeCell ref="T529:U530"/>
    <mergeCell ref="A531:A532"/>
    <mergeCell ref="D531:D532"/>
    <mergeCell ref="E531:E532"/>
    <mergeCell ref="F531:F532"/>
    <mergeCell ref="G531:G532"/>
    <mergeCell ref="H531:K532"/>
    <mergeCell ref="L531:L532"/>
    <mergeCell ref="M531:M532"/>
    <mergeCell ref="N529:N530"/>
    <mergeCell ref="O529:O530"/>
    <mergeCell ref="P529:P530"/>
    <mergeCell ref="Q529:Q530"/>
    <mergeCell ref="A529:A530"/>
    <mergeCell ref="D529:G530"/>
    <mergeCell ref="H529:H530"/>
    <mergeCell ref="M529:M530"/>
    <mergeCell ref="I529:I530"/>
    <mergeCell ref="J529:J530"/>
    <mergeCell ref="K529:K530"/>
    <mergeCell ref="L529:L530"/>
    <mergeCell ref="T526:U527"/>
    <mergeCell ref="D528:E528"/>
    <mergeCell ref="F528:G528"/>
    <mergeCell ref="H528:I528"/>
    <mergeCell ref="J528:K528"/>
    <mergeCell ref="L528:M528"/>
    <mergeCell ref="N528:O528"/>
    <mergeCell ref="P528:Q528"/>
    <mergeCell ref="T528:U528"/>
    <mergeCell ref="K526:K527"/>
    <mergeCell ref="Q526:Q527"/>
    <mergeCell ref="G526:G527"/>
    <mergeCell ref="H526:H527"/>
    <mergeCell ref="I526:I527"/>
    <mergeCell ref="J526:J527"/>
    <mergeCell ref="N524:N525"/>
    <mergeCell ref="O524:O525"/>
    <mergeCell ref="P524:P525"/>
    <mergeCell ref="A526:A527"/>
    <mergeCell ref="D526:D527"/>
    <mergeCell ref="E526:E527"/>
    <mergeCell ref="F526:F527"/>
    <mergeCell ref="L526:O527"/>
    <mergeCell ref="P526:P527"/>
    <mergeCell ref="G524:G525"/>
    <mergeCell ref="H524:K525"/>
    <mergeCell ref="L524:L525"/>
    <mergeCell ref="M524:M525"/>
    <mergeCell ref="A524:A525"/>
    <mergeCell ref="D524:D525"/>
    <mergeCell ref="E524:E525"/>
    <mergeCell ref="F524:F525"/>
    <mergeCell ref="M522:M523"/>
    <mergeCell ref="N522:N523"/>
    <mergeCell ref="O522:O523"/>
    <mergeCell ref="P522:P523"/>
    <mergeCell ref="N521:O521"/>
    <mergeCell ref="P521:Q521"/>
    <mergeCell ref="R521:S521"/>
    <mergeCell ref="A522:A523"/>
    <mergeCell ref="D522:G523"/>
    <mergeCell ref="H522:H523"/>
    <mergeCell ref="I522:I523"/>
    <mergeCell ref="J522:J523"/>
    <mergeCell ref="K522:K523"/>
    <mergeCell ref="L522:L523"/>
    <mergeCell ref="D521:E521"/>
    <mergeCell ref="F521:G521"/>
    <mergeCell ref="H521:I521"/>
    <mergeCell ref="J521:K521"/>
    <mergeCell ref="T512:U513"/>
    <mergeCell ref="T750:U751"/>
    <mergeCell ref="T521:U521"/>
    <mergeCell ref="Q522:Q523"/>
    <mergeCell ref="R522:S523"/>
    <mergeCell ref="T522:U523"/>
    <mergeCell ref="Q524:Q525"/>
    <mergeCell ref="R524:S525"/>
    <mergeCell ref="T524:U525"/>
    <mergeCell ref="R526:S527"/>
    <mergeCell ref="L512:O513"/>
    <mergeCell ref="P512:P513"/>
    <mergeCell ref="Q512:Q513"/>
    <mergeCell ref="R512:S513"/>
    <mergeCell ref="G512:G513"/>
    <mergeCell ref="H512:H513"/>
    <mergeCell ref="I512:I513"/>
    <mergeCell ref="Q519:Q520"/>
    <mergeCell ref="N517:N518"/>
    <mergeCell ref="O517:O518"/>
    <mergeCell ref="P517:P518"/>
    <mergeCell ref="Q517:Q518"/>
    <mergeCell ref="J512:J513"/>
    <mergeCell ref="K512:K513"/>
    <mergeCell ref="A512:A513"/>
    <mergeCell ref="D512:D513"/>
    <mergeCell ref="E512:E513"/>
    <mergeCell ref="F512:F513"/>
    <mergeCell ref="N510:N511"/>
    <mergeCell ref="O510:O511"/>
    <mergeCell ref="P510:P511"/>
    <mergeCell ref="Q510:Q511"/>
    <mergeCell ref="G510:G511"/>
    <mergeCell ref="H510:K511"/>
    <mergeCell ref="L510:L511"/>
    <mergeCell ref="M510:M511"/>
    <mergeCell ref="A510:A511"/>
    <mergeCell ref="D510:D511"/>
    <mergeCell ref="E510:E511"/>
    <mergeCell ref="F510:F511"/>
    <mergeCell ref="A508:A509"/>
    <mergeCell ref="D508:G509"/>
    <mergeCell ref="H508:H509"/>
    <mergeCell ref="J508:J509"/>
    <mergeCell ref="M508:M509"/>
    <mergeCell ref="J519:J520"/>
    <mergeCell ref="K519:K520"/>
    <mergeCell ref="R517:S518"/>
    <mergeCell ref="K508:K509"/>
    <mergeCell ref="L508:L509"/>
    <mergeCell ref="N508:N509"/>
    <mergeCell ref="O508:O509"/>
    <mergeCell ref="P508:P509"/>
    <mergeCell ref="Q508:Q509"/>
    <mergeCell ref="J507:K507"/>
    <mergeCell ref="L507:M507"/>
    <mergeCell ref="N507:O507"/>
    <mergeCell ref="P507:Q507"/>
    <mergeCell ref="A519:A520"/>
    <mergeCell ref="D519:D520"/>
    <mergeCell ref="E519:E520"/>
    <mergeCell ref="T519:U520"/>
    <mergeCell ref="R519:S520"/>
    <mergeCell ref="F519:F520"/>
    <mergeCell ref="G519:G520"/>
    <mergeCell ref="H519:H520"/>
    <mergeCell ref="I519:I520"/>
    <mergeCell ref="T515:U516"/>
    <mergeCell ref="A517:A518"/>
    <mergeCell ref="D517:D518"/>
    <mergeCell ref="E517:E518"/>
    <mergeCell ref="F517:F518"/>
    <mergeCell ref="G517:G518"/>
    <mergeCell ref="H517:K518"/>
    <mergeCell ref="L517:L518"/>
    <mergeCell ref="T517:U518"/>
    <mergeCell ref="L515:L516"/>
    <mergeCell ref="P514:Q514"/>
    <mergeCell ref="R514:S514"/>
    <mergeCell ref="T514:U514"/>
    <mergeCell ref="A515:A516"/>
    <mergeCell ref="D515:G516"/>
    <mergeCell ref="H515:H516"/>
    <mergeCell ref="I515:I516"/>
    <mergeCell ref="J515:J516"/>
    <mergeCell ref="K515:K516"/>
    <mergeCell ref="R515:S516"/>
    <mergeCell ref="L514:M514"/>
    <mergeCell ref="N514:O514"/>
    <mergeCell ref="D507:E507"/>
    <mergeCell ref="F507:G507"/>
    <mergeCell ref="H507:I507"/>
    <mergeCell ref="D514:E514"/>
    <mergeCell ref="F514:G514"/>
    <mergeCell ref="H514:I514"/>
    <mergeCell ref="J514:K514"/>
    <mergeCell ref="I508:I509"/>
    <mergeCell ref="B507:C507"/>
    <mergeCell ref="B514:C514"/>
    <mergeCell ref="B521:C521"/>
    <mergeCell ref="B528:C528"/>
    <mergeCell ref="M515:M516"/>
    <mergeCell ref="N515:N516"/>
    <mergeCell ref="P535:Q535"/>
    <mergeCell ref="O515:O516"/>
    <mergeCell ref="P515:P516"/>
    <mergeCell ref="Q515:Q516"/>
    <mergeCell ref="M517:M518"/>
    <mergeCell ref="L519:O520"/>
    <mergeCell ref="P519:P520"/>
    <mergeCell ref="L521:M521"/>
    <mergeCell ref="A536:A537"/>
    <mergeCell ref="D536:G537"/>
    <mergeCell ref="H536:H537"/>
    <mergeCell ref="G538:G539"/>
    <mergeCell ref="H538:K539"/>
    <mergeCell ref="I536:I537"/>
    <mergeCell ref="J536:J537"/>
    <mergeCell ref="K536:K537"/>
    <mergeCell ref="A538:A539"/>
    <mergeCell ref="D538:D539"/>
    <mergeCell ref="E538:E539"/>
    <mergeCell ref="F538:F539"/>
    <mergeCell ref="P538:P539"/>
    <mergeCell ref="Q538:Q539"/>
    <mergeCell ref="R538:S539"/>
    <mergeCell ref="R542:S542"/>
    <mergeCell ref="R540:S541"/>
    <mergeCell ref="P542:Q542"/>
    <mergeCell ref="T542:U542"/>
    <mergeCell ref="R550:S551"/>
    <mergeCell ref="T550:U551"/>
    <mergeCell ref="R543:S544"/>
    <mergeCell ref="R545:S546"/>
    <mergeCell ref="T545:U546"/>
    <mergeCell ref="R547:S548"/>
    <mergeCell ref="T547:U548"/>
    <mergeCell ref="R549:S549"/>
    <mergeCell ref="T549:U549"/>
    <mergeCell ref="T538:U539"/>
    <mergeCell ref="T742:U742"/>
    <mergeCell ref="T743:U744"/>
    <mergeCell ref="T745:U746"/>
    <mergeCell ref="T543:U544"/>
    <mergeCell ref="T691:U691"/>
    <mergeCell ref="T715:U715"/>
    <mergeCell ref="T552:U553"/>
    <mergeCell ref="T708:U708"/>
    <mergeCell ref="T540:U541"/>
    <mergeCell ref="K540:K541"/>
    <mergeCell ref="L540:O541"/>
    <mergeCell ref="P540:P541"/>
    <mergeCell ref="A540:A541"/>
    <mergeCell ref="D540:D541"/>
    <mergeCell ref="E540:E541"/>
    <mergeCell ref="G761:G762"/>
    <mergeCell ref="H761:H762"/>
    <mergeCell ref="Q540:Q541"/>
    <mergeCell ref="F540:F541"/>
    <mergeCell ref="G540:G541"/>
    <mergeCell ref="H540:H541"/>
    <mergeCell ref="I540:I541"/>
    <mergeCell ref="I543:I544"/>
    <mergeCell ref="J543:J544"/>
    <mergeCell ref="J540:J541"/>
    <mergeCell ref="A761:A762"/>
    <mergeCell ref="D761:D762"/>
    <mergeCell ref="E761:E762"/>
    <mergeCell ref="F761:F762"/>
    <mergeCell ref="D788:E788"/>
    <mergeCell ref="F788:G788"/>
    <mergeCell ref="H788:I788"/>
    <mergeCell ref="J788:K788"/>
    <mergeCell ref="A747:A748"/>
    <mergeCell ref="A745:A746"/>
    <mergeCell ref="D745:D746"/>
    <mergeCell ref="E745:E746"/>
    <mergeCell ref="D747:D748"/>
    <mergeCell ref="E747:E748"/>
    <mergeCell ref="G747:G748"/>
    <mergeCell ref="P749:Q749"/>
    <mergeCell ref="H749:I749"/>
    <mergeCell ref="J749:K749"/>
    <mergeCell ref="F749:G749"/>
    <mergeCell ref="Q747:Q748"/>
    <mergeCell ref="A750:A751"/>
    <mergeCell ref="D750:G751"/>
    <mergeCell ref="H750:H751"/>
    <mergeCell ref="N750:N751"/>
    <mergeCell ref="O750:O751"/>
    <mergeCell ref="P750:P751"/>
    <mergeCell ref="I750:I751"/>
    <mergeCell ref="L749:M749"/>
    <mergeCell ref="N749:O749"/>
    <mergeCell ref="O752:O753"/>
    <mergeCell ref="A754:A755"/>
    <mergeCell ref="D754:D755"/>
    <mergeCell ref="E754:E755"/>
    <mergeCell ref="L754:O755"/>
    <mergeCell ref="A752:A753"/>
    <mergeCell ref="D752:D753"/>
    <mergeCell ref="E752:E753"/>
    <mergeCell ref="F752:F753"/>
    <mergeCell ref="J754:J755"/>
    <mergeCell ref="K754:K755"/>
    <mergeCell ref="D756:E756"/>
    <mergeCell ref="F756:G756"/>
    <mergeCell ref="F754:F755"/>
    <mergeCell ref="G754:G755"/>
    <mergeCell ref="H754:H755"/>
    <mergeCell ref="H757:H758"/>
    <mergeCell ref="H756:I756"/>
    <mergeCell ref="I757:I758"/>
    <mergeCell ref="O757:O758"/>
    <mergeCell ref="J757:J758"/>
    <mergeCell ref="K757:K758"/>
    <mergeCell ref="J756:K756"/>
    <mergeCell ref="L757:L758"/>
    <mergeCell ref="M757:M758"/>
    <mergeCell ref="A759:A760"/>
    <mergeCell ref="D759:D760"/>
    <mergeCell ref="E759:E760"/>
    <mergeCell ref="A757:A758"/>
    <mergeCell ref="D757:G758"/>
    <mergeCell ref="F759:F760"/>
    <mergeCell ref="G759:G760"/>
    <mergeCell ref="K761:K762"/>
    <mergeCell ref="L761:O762"/>
    <mergeCell ref="O759:O760"/>
    <mergeCell ref="P759:P760"/>
    <mergeCell ref="P761:P762"/>
    <mergeCell ref="H759:K760"/>
    <mergeCell ref="L759:L760"/>
    <mergeCell ref="I761:I762"/>
    <mergeCell ref="J761:J762"/>
    <mergeCell ref="H763:I763"/>
    <mergeCell ref="P763:Q763"/>
    <mergeCell ref="J763:K763"/>
    <mergeCell ref="L763:M763"/>
    <mergeCell ref="N763:O763"/>
    <mergeCell ref="X763:Y763"/>
    <mergeCell ref="A764:A765"/>
    <mergeCell ref="D764:G765"/>
    <mergeCell ref="H764:H765"/>
    <mergeCell ref="I764:I765"/>
    <mergeCell ref="J764:J765"/>
    <mergeCell ref="K764:K765"/>
    <mergeCell ref="L764:L765"/>
    <mergeCell ref="D763:E763"/>
    <mergeCell ref="F763:G763"/>
    <mergeCell ref="P764:P765"/>
    <mergeCell ref="N766:N767"/>
    <mergeCell ref="M766:M767"/>
    <mergeCell ref="O766:O767"/>
    <mergeCell ref="P766:P767"/>
    <mergeCell ref="M764:M765"/>
    <mergeCell ref="N764:N765"/>
    <mergeCell ref="O764:O765"/>
    <mergeCell ref="A766:A767"/>
    <mergeCell ref="D766:D767"/>
    <mergeCell ref="E766:E767"/>
    <mergeCell ref="F766:F767"/>
    <mergeCell ref="G766:G767"/>
    <mergeCell ref="H766:K767"/>
    <mergeCell ref="L766:L767"/>
    <mergeCell ref="J768:J769"/>
    <mergeCell ref="A768:A769"/>
    <mergeCell ref="A770:A771"/>
    <mergeCell ref="D770:D771"/>
    <mergeCell ref="E770:E771"/>
    <mergeCell ref="F770:F771"/>
    <mergeCell ref="D768:D769"/>
    <mergeCell ref="E768:E769"/>
    <mergeCell ref="F768:F769"/>
    <mergeCell ref="J770:J771"/>
    <mergeCell ref="G768:G769"/>
    <mergeCell ref="H768:H769"/>
    <mergeCell ref="I768:I769"/>
    <mergeCell ref="G770:G771"/>
    <mergeCell ref="H770:H771"/>
    <mergeCell ref="I770:I771"/>
    <mergeCell ref="V763:W763"/>
    <mergeCell ref="K443:K444"/>
    <mergeCell ref="K770:K771"/>
    <mergeCell ref="L770:L771"/>
    <mergeCell ref="M770:M771"/>
    <mergeCell ref="V770:W771"/>
    <mergeCell ref="R766:R767"/>
    <mergeCell ref="S766:S767"/>
    <mergeCell ref="K768:K769"/>
    <mergeCell ref="L768:O769"/>
    <mergeCell ref="V108:W108"/>
    <mergeCell ref="X108:Y108"/>
    <mergeCell ref="X770:Y771"/>
    <mergeCell ref="K441:K442"/>
    <mergeCell ref="V768:W769"/>
    <mergeCell ref="X768:Y769"/>
    <mergeCell ref="V766:W767"/>
    <mergeCell ref="X766:Y767"/>
    <mergeCell ref="X764:Y765"/>
    <mergeCell ref="V764:W765"/>
    <mergeCell ref="B108:C108"/>
    <mergeCell ref="D108:G108"/>
    <mergeCell ref="H108:K108"/>
    <mergeCell ref="L107:O107"/>
    <mergeCell ref="D105:G105"/>
    <mergeCell ref="P173:S173"/>
    <mergeCell ref="R230:S231"/>
    <mergeCell ref="L228:L229"/>
    <mergeCell ref="F230:F231"/>
    <mergeCell ref="G230:G231"/>
    <mergeCell ref="H230:H231"/>
    <mergeCell ref="Q228:Q229"/>
    <mergeCell ref="R228:S229"/>
    <mergeCell ref="P226:P227"/>
    <mergeCell ref="P228:P229"/>
    <mergeCell ref="V109:W109"/>
    <mergeCell ref="X109:Y109"/>
    <mergeCell ref="V110:W110"/>
    <mergeCell ref="X110:Y110"/>
    <mergeCell ref="V144:W144"/>
    <mergeCell ref="X144:Y144"/>
    <mergeCell ref="X142:Y142"/>
    <mergeCell ref="V111:W111"/>
    <mergeCell ref="X111:Y111"/>
    <mergeCell ref="V112:W112"/>
    <mergeCell ref="X112:Y112"/>
    <mergeCell ref="V143:W143"/>
    <mergeCell ref="X143:Y143"/>
    <mergeCell ref="X140:Y140"/>
    <mergeCell ref="V141:W141"/>
    <mergeCell ref="X141:Y141"/>
    <mergeCell ref="V140:W140"/>
    <mergeCell ref="P169:S169"/>
    <mergeCell ref="H167:K167"/>
    <mergeCell ref="L168:O168"/>
    <mergeCell ref="P144:S144"/>
    <mergeCell ref="R163:S163"/>
    <mergeCell ref="R161:S161"/>
    <mergeCell ref="H155:K155"/>
    <mergeCell ref="R156:S156"/>
    <mergeCell ref="R149:S149"/>
    <mergeCell ref="H147:K147"/>
    <mergeCell ref="T158:U158"/>
    <mergeCell ref="R168:S168"/>
    <mergeCell ref="R160:S160"/>
    <mergeCell ref="R162:S162"/>
    <mergeCell ref="T167:U167"/>
    <mergeCell ref="T160:U160"/>
    <mergeCell ref="V169:W169"/>
    <mergeCell ref="X169:Y169"/>
    <mergeCell ref="V170:W170"/>
    <mergeCell ref="X170:Y170"/>
    <mergeCell ref="V173:W173"/>
    <mergeCell ref="X173:Y173"/>
    <mergeCell ref="V171:W171"/>
    <mergeCell ref="X171:Y171"/>
    <mergeCell ref="V172:W172"/>
    <mergeCell ref="X172:Y172"/>
    <mergeCell ref="N32:O33"/>
    <mergeCell ref="J35:K36"/>
    <mergeCell ref="AJ29:AK30"/>
    <mergeCell ref="AK35:AL36"/>
    <mergeCell ref="AB34:AD35"/>
    <mergeCell ref="AB36:AD37"/>
    <mergeCell ref="X34:AA35"/>
    <mergeCell ref="X36:AA37"/>
    <mergeCell ref="W34:W35"/>
  </mergeCells>
  <printOptions/>
  <pageMargins left="0.75" right="0.54" top="0.72" bottom="0.71" header="0.512" footer="0.512"/>
  <pageSetup horizontalDpi="600" verticalDpi="600" orientation="portrait" paperSize="9" scale="61" r:id="rId1"/>
  <rowBreaks count="14" manualBreakCount="14">
    <brk id="75" max="39" man="1"/>
    <brk id="135" max="39" man="1"/>
    <brk id="196" max="39" man="1"/>
    <brk id="269" max="39" man="1"/>
    <brk id="328" max="39" man="1"/>
    <brk id="381" max="39" man="1"/>
    <brk id="451" max="39" man="1"/>
    <brk id="503" max="39" man="1"/>
    <brk id="562" max="39" man="1"/>
    <brk id="615" max="39" man="1"/>
    <brk id="679" max="39" man="1"/>
    <brk id="738" max="39" man="1"/>
    <brk id="803" max="39" man="1"/>
    <brk id="863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宮崎県テニス協会</dc:creator>
  <cp:keywords/>
  <dc:description/>
  <cp:lastModifiedBy>himeda </cp:lastModifiedBy>
  <cp:lastPrinted>2010-12-08T03:37:23Z</cp:lastPrinted>
  <dcterms:created xsi:type="dcterms:W3CDTF">2010-11-30T03:49:04Z</dcterms:created>
  <dcterms:modified xsi:type="dcterms:W3CDTF">2010-12-10T02:18:38Z</dcterms:modified>
  <cp:category/>
  <cp:version/>
  <cp:contentType/>
  <cp:contentStatus/>
</cp:coreProperties>
</file>