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s2\掲示板\05国際課\〇R2第2次補正予算関係\05_補助金事務局\記入例ver.2\"/>
    </mc:Choice>
  </mc:AlternateContent>
  <xr:revisionPtr revIDLastSave="0" documentId="13_ncr:1_{C4C430A7-23DB-4752-9744-15AF1820862C}" xr6:coauthVersionLast="45" xr6:coauthVersionMax="45" xr10:uidLastSave="{00000000-0000-0000-0000-000000000000}"/>
  <bookViews>
    <workbookView xWindow="-110" yWindow="-110" windowWidth="27580" windowHeight="17860" xr2:uid="{23212EBC-86D3-46D3-8003-97918289DA6E}"/>
  </bookViews>
  <sheets>
    <sheet name="様式B-1 【共通 必須】" sheetId="5" r:id="rId1"/>
    <sheet name="様式C" sheetId="2" r:id="rId2"/>
  </sheets>
  <definedNames>
    <definedName name="_xlnm.Print_Area" localSheetId="0">'様式B-1 【共通 必須】'!$A$1:$H$71</definedName>
    <definedName name="_xlnm.Print_Area" localSheetId="1">様式C!$A$1:$H$27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5" l="1"/>
  <c r="E42" i="5"/>
  <c r="H10" i="5"/>
  <c r="H9" i="5"/>
  <c r="E10" i="5"/>
  <c r="F60" i="5"/>
  <c r="E36" i="5"/>
  <c r="E37" i="5" s="1"/>
  <c r="F31" i="5"/>
  <c r="H30" i="5"/>
  <c r="H29" i="5"/>
  <c r="H28" i="5"/>
  <c r="H27" i="5"/>
  <c r="H26" i="5"/>
  <c r="H25" i="5"/>
  <c r="H24" i="5"/>
  <c r="H23" i="5"/>
  <c r="H22" i="5"/>
  <c r="H21" i="5"/>
  <c r="H20" i="5"/>
  <c r="H19" i="5"/>
  <c r="H18" i="5"/>
  <c r="H17" i="5"/>
  <c r="H16" i="5"/>
  <c r="H15" i="5"/>
  <c r="H14" i="5"/>
  <c r="H13" i="5"/>
  <c r="H12" i="5"/>
  <c r="H11" i="5"/>
  <c r="H8" i="5"/>
  <c r="H31" i="5" l="1"/>
  <c r="E33" i="5" s="1"/>
  <c r="E35" i="5" s="1"/>
  <c r="E32" i="5" s="1"/>
  <c r="E61" i="5" s="1"/>
  <c r="F63" i="5" s="1"/>
  <c r="D5" i="2"/>
  <c r="E25" i="2" l="1"/>
  <c r="E22" i="2"/>
  <c r="E26" i="2" l="1"/>
  <c r="E23" i="2"/>
</calcChain>
</file>

<file path=xl/sharedStrings.xml><?xml version="1.0" encoding="utf-8"?>
<sst xmlns="http://schemas.openxmlformats.org/spreadsheetml/2006/main" count="104" uniqueCount="83">
  <si>
    <t>＜経費明細表＞</t>
    <rPh sb="1" eb="3">
      <t>ケイヒ</t>
    </rPh>
    <rPh sb="3" eb="5">
      <t>メイサイ</t>
    </rPh>
    <rPh sb="5" eb="6">
      <t>ヒョウ</t>
    </rPh>
    <phoneticPr fontId="5"/>
  </si>
  <si>
    <r>
      <t>計画の内容</t>
    </r>
    <r>
      <rPr>
        <sz val="12"/>
        <rFont val="游ゴシック"/>
        <family val="3"/>
        <charset val="128"/>
        <scheme val="minor"/>
      </rPr>
      <t>「4.今回の申請計画における補助対象経費を1/6以上投資する類型」の選択</t>
    </r>
    <r>
      <rPr>
        <sz val="12"/>
        <color theme="1"/>
        <rFont val="游ゴシック"/>
        <family val="3"/>
        <charset val="128"/>
        <scheme val="minor"/>
      </rPr>
      <t>によって補助金交付申請額の補助率が異なります。以下該当する表に記載ください。</t>
    </r>
    <rPh sb="0" eb="2">
      <t>ケイカク</t>
    </rPh>
    <rPh sb="3" eb="5">
      <t>ナイヨウホジョキンコウフシンセイガクホジョリツコトイカガイトウヒョウキサイ</t>
    </rPh>
    <phoneticPr fontId="5"/>
  </si>
  <si>
    <t>（単位：円）</t>
  </si>
  <si>
    <t>公募要領Ⅰ3. (1)①～③に関する経費</t>
    <rPh sb="0" eb="2">
      <t>コウボ</t>
    </rPh>
    <rPh sb="2" eb="4">
      <t>ヨウリョウ</t>
    </rPh>
    <rPh sb="15" eb="16">
      <t>カン</t>
    </rPh>
    <phoneticPr fontId="5"/>
  </si>
  <si>
    <t>経費区分</t>
    <rPh sb="0" eb="2">
      <t>ケイヒ</t>
    </rPh>
    <rPh sb="2" eb="4">
      <t>クブン</t>
    </rPh>
    <phoneticPr fontId="5"/>
  </si>
  <si>
    <t>経費内訳
（単価×回数）</t>
    <rPh sb="0" eb="2">
      <t>ケイヒ</t>
    </rPh>
    <rPh sb="2" eb="4">
      <t>ウチワケ</t>
    </rPh>
    <rPh sb="6" eb="8">
      <t>タンカ</t>
    </rPh>
    <rPh sb="9" eb="11">
      <t>カイスウ</t>
    </rPh>
    <phoneticPr fontId="5"/>
  </si>
  <si>
    <t>補助対象経費
（税抜・税込）</t>
    <rPh sb="0" eb="2">
      <t>ホジョ</t>
    </rPh>
    <rPh sb="2" eb="4">
      <t>タイショウ</t>
    </rPh>
    <rPh sb="4" eb="6">
      <t>ケイヒ</t>
    </rPh>
    <rPh sb="8" eb="9">
      <t>ゼイ</t>
    </rPh>
    <rPh sb="9" eb="10">
      <t>ヌ</t>
    </rPh>
    <rPh sb="11" eb="13">
      <t>ゼイコ</t>
    </rPh>
    <phoneticPr fontId="5"/>
  </si>
  <si>
    <r>
      <t>Ａ・Ｂ類型に該当する</t>
    </r>
    <r>
      <rPr>
        <b/>
        <sz val="10"/>
        <rFont val="Yu Gothic (本文)"/>
        <family val="3"/>
        <charset val="128"/>
      </rPr>
      <t>経費について</t>
    </r>
    <r>
      <rPr>
        <b/>
        <sz val="10"/>
        <rFont val="Yu Gothic (本文)"/>
        <charset val="128"/>
      </rPr>
      <t>はプルダウンから●を選択</t>
    </r>
    <rPh sb="6" eb="8">
      <t>ガイトウ</t>
    </rPh>
    <rPh sb="10" eb="12">
      <t>ケイヒ</t>
    </rPh>
    <rPh sb="26" eb="28">
      <t>センタク</t>
    </rPh>
    <phoneticPr fontId="5"/>
  </si>
  <si>
    <t>　</t>
  </si>
  <si>
    <t>ⅰ．補助対象経費合計</t>
    <rPh sb="2" eb="4">
      <t>ホジョ</t>
    </rPh>
    <rPh sb="4" eb="6">
      <t>タイショウ</t>
    </rPh>
    <rPh sb="6" eb="8">
      <t>ケイヒ</t>
    </rPh>
    <rPh sb="8" eb="10">
      <t>ゴウケイ</t>
    </rPh>
    <phoneticPr fontId="5"/>
  </si>
  <si>
    <t>①(ア)</t>
    <phoneticPr fontId="5"/>
  </si>
  <si>
    <t>②</t>
    <phoneticPr fontId="5"/>
  </si>
  <si>
    <r>
      <t>ⅱ．補助金交付申請額　(ア)</t>
    </r>
    <r>
      <rPr>
        <b/>
        <sz val="9"/>
        <rFont val="游ゴシック"/>
        <family val="3"/>
        <charset val="128"/>
        <scheme val="minor"/>
      </rPr>
      <t>×</t>
    </r>
    <r>
      <rPr>
        <b/>
        <sz val="11"/>
        <rFont val="游ゴシック"/>
        <family val="3"/>
        <charset val="128"/>
        <scheme val="minor"/>
      </rPr>
      <t>(エ)</t>
    </r>
    <r>
      <rPr>
        <b/>
        <sz val="9"/>
        <rFont val="游ゴシック"/>
        <family val="3"/>
        <charset val="128"/>
        <scheme val="minor"/>
      </rPr>
      <t>（</t>
    </r>
    <r>
      <rPr>
        <b/>
        <sz val="9"/>
        <rFont val="Yu Gothic (本文)"/>
        <charset val="128"/>
      </rPr>
      <t>1,000</t>
    </r>
    <r>
      <rPr>
        <b/>
        <sz val="9"/>
        <rFont val="游ゴシック"/>
        <family val="3"/>
        <charset val="128"/>
        <scheme val="minor"/>
      </rPr>
      <t>円未満切捨て）</t>
    </r>
    <rPh sb="2" eb="5">
      <t>ホジョキン</t>
    </rPh>
    <rPh sb="5" eb="7">
      <t>コウフ</t>
    </rPh>
    <rPh sb="7" eb="9">
      <t>シンセイ</t>
    </rPh>
    <rPh sb="9" eb="10">
      <t>ガク</t>
    </rPh>
    <phoneticPr fontId="5"/>
  </si>
  <si>
    <t>——(イ)</t>
    <phoneticPr fontId="5"/>
  </si>
  <si>
    <t>ⅲ．補助対象経費のうちＡ・Ｂ類型関連投資額の割合（％）</t>
    <rPh sb="2" eb="4">
      <t>ホジョ</t>
    </rPh>
    <rPh sb="4" eb="6">
      <t>タイショウ</t>
    </rPh>
    <rPh sb="6" eb="8">
      <t>ケイヒ</t>
    </rPh>
    <rPh sb="14" eb="16">
      <t>ルイケイ</t>
    </rPh>
    <rPh sb="16" eb="18">
      <t>カンレン</t>
    </rPh>
    <rPh sb="18" eb="20">
      <t>トウシ</t>
    </rPh>
    <rPh sb="20" eb="21">
      <t>ガク</t>
    </rPh>
    <rPh sb="22" eb="24">
      <t>ワリアイ</t>
    </rPh>
    <phoneticPr fontId="5"/>
  </si>
  <si>
    <t>——(ウ)</t>
    <phoneticPr fontId="5"/>
  </si>
  <si>
    <t>②／①×100％※小数点第2位を四捨五入</t>
    <phoneticPr fontId="5"/>
  </si>
  <si>
    <t>補助率：(ウ)が16.7%以上の場合3/4、16.7%未満の場合2/3</t>
    <rPh sb="0" eb="3">
      <t>ホジョリツ</t>
    </rPh>
    <rPh sb="13" eb="15">
      <t>イジョウ</t>
    </rPh>
    <rPh sb="16" eb="18">
      <t>バアイ</t>
    </rPh>
    <rPh sb="27" eb="29">
      <t>ミマン</t>
    </rPh>
    <rPh sb="30" eb="32">
      <t>バアイ</t>
    </rPh>
    <phoneticPr fontId="5"/>
  </si>
  <si>
    <t>——(エ)</t>
    <phoneticPr fontId="5"/>
  </si>
  <si>
    <t>消耗品費合計（補助対象経費合計の50％以内であること）</t>
    <rPh sb="0" eb="3">
      <t>ショウモウヒン</t>
    </rPh>
    <rPh sb="3" eb="4">
      <t>ヒ</t>
    </rPh>
    <rPh sb="4" eb="6">
      <t>ゴウケイ</t>
    </rPh>
    <rPh sb="7" eb="13">
      <t>ホジョタイショウケイヒ</t>
    </rPh>
    <rPh sb="13" eb="15">
      <t>ゴウケイ</t>
    </rPh>
    <rPh sb="19" eb="21">
      <t>イナイ</t>
    </rPh>
    <phoneticPr fontId="5"/>
  </si>
  <si>
    <t>公募要領Ⅰ3. (2)新型コロナウイルス感染対策に関する経費</t>
    <rPh sb="11" eb="13">
      <t>シンガタ</t>
    </rPh>
    <rPh sb="20" eb="22">
      <t>カンセン</t>
    </rPh>
    <rPh sb="22" eb="24">
      <t>タイサク</t>
    </rPh>
    <rPh sb="25" eb="26">
      <t>カン</t>
    </rPh>
    <rPh sb="28" eb="30">
      <t>ケイヒ</t>
    </rPh>
    <phoneticPr fontId="5"/>
  </si>
  <si>
    <t>(オ)</t>
    <phoneticPr fontId="5"/>
  </si>
  <si>
    <r>
      <t>ⅱ．補助金交付申請額</t>
    </r>
    <r>
      <rPr>
        <b/>
        <sz val="11"/>
        <rFont val="游ゴシック"/>
        <family val="3"/>
        <charset val="128"/>
        <scheme val="minor"/>
      </rPr>
      <t>　最大50万円（</t>
    </r>
    <r>
      <rPr>
        <b/>
        <sz val="11"/>
        <rFont val="Yu Gothic"/>
        <family val="3"/>
        <charset val="128"/>
      </rPr>
      <t>1,000</t>
    </r>
    <r>
      <rPr>
        <b/>
        <sz val="11"/>
        <rFont val="游ゴシック"/>
        <family val="3"/>
        <charset val="128"/>
        <scheme val="minor"/>
      </rPr>
      <t>円未満切捨て）</t>
    </r>
    <r>
      <rPr>
        <b/>
        <sz val="9"/>
        <rFont val="游ゴシック"/>
        <family val="3"/>
        <charset val="128"/>
        <scheme val="minor"/>
      </rPr>
      <t xml:space="preserve">
　　　　　※</t>
    </r>
    <r>
      <rPr>
        <b/>
        <sz val="10"/>
        <rFont val="游ゴシック"/>
        <family val="3"/>
        <charset val="128"/>
        <scheme val="minor"/>
      </rPr>
      <t>ただし、</t>
    </r>
    <r>
      <rPr>
        <b/>
        <sz val="10"/>
        <color theme="1"/>
        <rFont val="游ゴシック"/>
        <family val="3"/>
        <charset val="128"/>
        <scheme val="minor"/>
      </rPr>
      <t>(1)に関する交付申請額以内</t>
    </r>
    <rPh sb="2" eb="5">
      <t>ホジョキン</t>
    </rPh>
    <rPh sb="5" eb="7">
      <t>コウフ</t>
    </rPh>
    <rPh sb="7" eb="9">
      <t>シンセイ</t>
    </rPh>
    <rPh sb="9" eb="10">
      <t>ガク</t>
    </rPh>
    <rPh sb="11" eb="13">
      <t>サイダイ</t>
    </rPh>
    <rPh sb="15" eb="17">
      <t>マンエン</t>
    </rPh>
    <rPh sb="18" eb="19">
      <t>エン</t>
    </rPh>
    <rPh sb="19" eb="21">
      <t>ミマン</t>
    </rPh>
    <rPh sb="21" eb="23">
      <t>キリス</t>
    </rPh>
    <rPh sb="45" eb="46">
      <t>カン</t>
    </rPh>
    <rPh sb="48" eb="50">
      <t>コウフ</t>
    </rPh>
    <rPh sb="50" eb="52">
      <t>シンセイ</t>
    </rPh>
    <rPh sb="52" eb="53">
      <t>ガク</t>
    </rPh>
    <rPh sb="53" eb="55">
      <t>イナイ</t>
    </rPh>
    <phoneticPr fontId="5"/>
  </si>
  <si>
    <t>——(カ)</t>
    <phoneticPr fontId="5"/>
  </si>
  <si>
    <t>補助金総額(イ)＋(カ)</t>
    <phoneticPr fontId="5"/>
  </si>
  <si>
    <t>=</t>
    <phoneticPr fontId="5"/>
  </si>
  <si>
    <t>円——(キ)</t>
    <phoneticPr fontId="5"/>
  </si>
  <si>
    <t>※経費区分は、各費目をプルダウンから選択してください。</t>
    <rPh sb="1" eb="5">
      <t>ケイヒクブン</t>
    </rPh>
    <rPh sb="7" eb="10">
      <t>カクヒモク</t>
    </rPh>
    <rPh sb="18" eb="20">
      <t>センタク</t>
    </rPh>
    <phoneticPr fontId="5"/>
  </si>
  <si>
    <t>※消耗品費は(1)に関する補助対象経費の50%以内に限ります。</t>
    <rPh sb="1" eb="5">
      <t>ショウモウヒンヒ</t>
    </rPh>
    <rPh sb="10" eb="11">
      <t>カン</t>
    </rPh>
    <rPh sb="13" eb="15">
      <t>ホジョ</t>
    </rPh>
    <rPh sb="15" eb="17">
      <t>タイショウ</t>
    </rPh>
    <rPh sb="17" eb="19">
      <t>ケイヒ</t>
    </rPh>
    <rPh sb="23" eb="25">
      <t>イナイ</t>
    </rPh>
    <rPh sb="26" eb="27">
      <t>カギ</t>
    </rPh>
    <phoneticPr fontId="5"/>
  </si>
  <si>
    <t>※備品費は1個または1組の価格が50万円未満のものに限ります。</t>
    <rPh sb="1" eb="4">
      <t>ビヒンヒ</t>
    </rPh>
    <rPh sb="6" eb="7">
      <t>コ</t>
    </rPh>
    <rPh sb="11" eb="12">
      <t>クミ</t>
    </rPh>
    <rPh sb="13" eb="15">
      <t>カカク</t>
    </rPh>
    <rPh sb="18" eb="20">
      <t>マンエン</t>
    </rPh>
    <rPh sb="20" eb="22">
      <t>ミマン</t>
    </rPh>
    <rPh sb="26" eb="27">
      <t>カギ</t>
    </rPh>
    <phoneticPr fontId="5"/>
  </si>
  <si>
    <t>※補助対象経費の消費税（税込・税抜）区分については、公募要領を参照してください。</t>
    <rPh sb="1" eb="3">
      <t>ホジョ</t>
    </rPh>
    <rPh sb="3" eb="5">
      <t>タイショウ</t>
    </rPh>
    <rPh sb="5" eb="7">
      <t>ケイヒ</t>
    </rPh>
    <rPh sb="8" eb="11">
      <t>ショウヒゼイ</t>
    </rPh>
    <rPh sb="12" eb="14">
      <t>ゼイコミ</t>
    </rPh>
    <rPh sb="15" eb="17">
      <t>ゼイヌキ</t>
    </rPh>
    <rPh sb="18" eb="20">
      <t>クブン</t>
    </rPh>
    <rPh sb="26" eb="28">
      <t>コウボ</t>
    </rPh>
    <rPh sb="28" eb="30">
      <t>ヨウリョウ</t>
    </rPh>
    <rPh sb="31" eb="33">
      <t>サンショウ</t>
    </rPh>
    <phoneticPr fontId="5"/>
  </si>
  <si>
    <t>※(1)①～③の取組に関する補助率が3/4となるのは、(1)①～③に関する補助対象経費の1/6以上が「非対面型ビジネスモデルへの転換」、「テレワーク環境の整備」に関する投資である場合のみです。</t>
    <rPh sb="8" eb="10">
      <t>トリクミ</t>
    </rPh>
    <rPh sb="11" eb="12">
      <t>カン</t>
    </rPh>
    <rPh sb="34" eb="35">
      <t>カン</t>
    </rPh>
    <rPh sb="83" eb="85">
      <t>バアイ</t>
    </rPh>
    <rPh sb="89" eb="91">
      <t>バアイ</t>
    </rPh>
    <phoneticPr fontId="5"/>
  </si>
  <si>
    <t>※（イ）の上限は100万円です。</t>
    <rPh sb="5" eb="7">
      <t>ジョウゲン</t>
    </rPh>
    <rPh sb="11" eb="13">
      <t>マンエン</t>
    </rPh>
    <phoneticPr fontId="5"/>
  </si>
  <si>
    <t>※備品を補助対象経費として申請するにあたっては、「新型コロナウイルス感染症拡大後の新たな生活様式の下での事業の継続・高度化を確保する上で、その購入が不可欠である理由」を明確に記載いただく必要があります。
なお、老朽化等による単なる取り換え更新や単純なグレードアップは認められません。</t>
    <phoneticPr fontId="5"/>
  </si>
  <si>
    <t>様式C（個人事業主のみ提出）</t>
    <rPh sb="0" eb="2">
      <t>ヨウシキ</t>
    </rPh>
    <rPh sb="4" eb="6">
      <t>コジン</t>
    </rPh>
    <rPh sb="6" eb="9">
      <t>ジギョウヌシ</t>
    </rPh>
    <rPh sb="11" eb="13">
      <t>テイシュツ</t>
    </rPh>
    <phoneticPr fontId="28"/>
  </si>
  <si>
    <t>2019年における収入内訳書</t>
    <rPh sb="4" eb="5">
      <t>ネン</t>
    </rPh>
    <rPh sb="9" eb="11">
      <t>シュウニュウ</t>
    </rPh>
    <rPh sb="11" eb="13">
      <t>ウチワケ</t>
    </rPh>
    <rPh sb="13" eb="14">
      <t>ショ</t>
    </rPh>
    <phoneticPr fontId="28"/>
  </si>
  <si>
    <t>①</t>
    <phoneticPr fontId="28"/>
  </si>
  <si>
    <t>2019年の収入の総額</t>
    <rPh sb="4" eb="5">
      <t>ネン</t>
    </rPh>
    <rPh sb="6" eb="8">
      <t>シュウニュウ</t>
    </rPh>
    <rPh sb="9" eb="11">
      <t>ソウガク</t>
    </rPh>
    <phoneticPr fontId="28"/>
  </si>
  <si>
    <t>円</t>
    <rPh sb="0" eb="1">
      <t>エン</t>
    </rPh>
    <phoneticPr fontId="28"/>
  </si>
  <si>
    <t>②</t>
    <phoneticPr fontId="28"/>
  </si>
  <si>
    <r>
      <t>2019年の収入のうち、</t>
    </r>
    <r>
      <rPr>
        <b/>
        <u/>
        <sz val="11"/>
        <color theme="1"/>
        <rFont val="ＭＳ ゴシック"/>
        <family val="3"/>
        <charset val="128"/>
      </rPr>
      <t>個人事業主（フリーランスを含む。）としてスポーツに関する物・サービスを提供する事業を実施したことにより得られた収入</t>
    </r>
    <rPh sb="4" eb="5">
      <t>ネン</t>
    </rPh>
    <rPh sb="6" eb="8">
      <t>シュウニュウ</t>
    </rPh>
    <rPh sb="12" eb="14">
      <t>コジン</t>
    </rPh>
    <rPh sb="14" eb="16">
      <t>ジギョウ</t>
    </rPh>
    <rPh sb="16" eb="17">
      <t>ヌシ</t>
    </rPh>
    <rPh sb="25" eb="26">
      <t>フク</t>
    </rPh>
    <rPh sb="37" eb="38">
      <t>カン</t>
    </rPh>
    <rPh sb="40" eb="41">
      <t>モノ</t>
    </rPh>
    <rPh sb="47" eb="49">
      <t>テイキョウ</t>
    </rPh>
    <rPh sb="51" eb="53">
      <t>ジギョウ</t>
    </rPh>
    <rPh sb="54" eb="56">
      <t>ジッシ</t>
    </rPh>
    <rPh sb="63" eb="64">
      <t>エ</t>
    </rPh>
    <rPh sb="67" eb="69">
      <t>シュウニュウ</t>
    </rPh>
    <phoneticPr fontId="28"/>
  </si>
  <si>
    <t xml:space="preserve">（A）収入の種類 </t>
    <rPh sb="3" eb="5">
      <t>シュウニュウ</t>
    </rPh>
    <phoneticPr fontId="28"/>
  </si>
  <si>
    <t xml:space="preserve"> （B）売上先、給与などの支払者の
氏名・名称</t>
    <rPh sb="4" eb="5">
      <t>ウ</t>
    </rPh>
    <rPh sb="5" eb="6">
      <t>ア</t>
    </rPh>
    <rPh sb="6" eb="7">
      <t>サキ</t>
    </rPh>
    <phoneticPr fontId="28"/>
  </si>
  <si>
    <t>（C）収入金額
（円）</t>
    <rPh sb="3" eb="5">
      <t>シュウニュウ</t>
    </rPh>
    <rPh sb="5" eb="7">
      <t>キンガク</t>
    </rPh>
    <rPh sb="9" eb="10">
      <t>エン</t>
    </rPh>
    <phoneticPr fontId="28"/>
  </si>
  <si>
    <t>（D）うち、年俸又は月給に該当するもの</t>
    <rPh sb="6" eb="8">
      <t>ネンポウ</t>
    </rPh>
    <rPh sb="8" eb="9">
      <t>マタ</t>
    </rPh>
    <rPh sb="10" eb="12">
      <t>ゲッキュウ</t>
    </rPh>
    <rPh sb="13" eb="15">
      <t>ガイトウ</t>
    </rPh>
    <phoneticPr fontId="28"/>
  </si>
  <si>
    <t>③</t>
    <phoneticPr fontId="28"/>
  </si>
  <si>
    <t>スポーツに関する物・サービスを提供した事業を実施したことにより得られた収入の総額
（（C）欄の総額）</t>
    <rPh sb="45" eb="46">
      <t>ラン</t>
    </rPh>
    <rPh sb="47" eb="49">
      <t>ソウガク</t>
    </rPh>
    <phoneticPr fontId="28"/>
  </si>
  <si>
    <t>④</t>
    <phoneticPr fontId="28"/>
  </si>
  <si>
    <t>③のうち年俸、月給に該当するものの総額
（（D）欄の総額）</t>
    <rPh sb="4" eb="6">
      <t>ネンポウ</t>
    </rPh>
    <rPh sb="7" eb="9">
      <t>ゲッキュウ</t>
    </rPh>
    <rPh sb="10" eb="12">
      <t>ガイトウ</t>
    </rPh>
    <rPh sb="17" eb="19">
      <t>ソウガク</t>
    </rPh>
    <rPh sb="24" eb="25">
      <t>ラン</t>
    </rPh>
    <rPh sb="26" eb="28">
      <t>ソウガク</t>
    </rPh>
    <phoneticPr fontId="28"/>
  </si>
  <si>
    <t>税抜</t>
    <rPh sb="0" eb="2">
      <t>ゼイヌキ</t>
    </rPh>
    <phoneticPr fontId="5"/>
  </si>
  <si>
    <t>税込</t>
    <rPh sb="0" eb="2">
      <t>ゼイコミ</t>
    </rPh>
    <phoneticPr fontId="5"/>
  </si>
  <si>
    <t>○</t>
  </si>
  <si>
    <r>
      <t xml:space="preserve">補助対象経費
</t>
    </r>
    <r>
      <rPr>
        <b/>
        <sz val="9"/>
        <color theme="1"/>
        <rFont val="游ゴシック"/>
        <family val="3"/>
        <charset val="128"/>
        <scheme val="minor"/>
      </rPr>
      <t>（下記のどちらかを選択してください。）</t>
    </r>
    <rPh sb="0" eb="2">
      <t>ホジョ</t>
    </rPh>
    <rPh sb="2" eb="4">
      <t>タイショウ</t>
    </rPh>
    <rPh sb="4" eb="6">
      <t>ケイヒ</t>
    </rPh>
    <rPh sb="8" eb="10">
      <t>カキ</t>
    </rPh>
    <rPh sb="16" eb="18">
      <t>センタク</t>
    </rPh>
    <phoneticPr fontId="5"/>
  </si>
  <si>
    <t>⑨備品費</t>
  </si>
  <si>
    <t>●</t>
  </si>
  <si>
    <t>⑦雑役務費</t>
  </si>
  <si>
    <t>⑤消耗品費</t>
  </si>
  <si>
    <t>事業</t>
    <rPh sb="0" eb="2">
      <t>ジギョウ</t>
    </rPh>
    <phoneticPr fontId="5"/>
  </si>
  <si>
    <t>ジム会員（ジム会費）</t>
    <rPh sb="2" eb="4">
      <t>カイイン</t>
    </rPh>
    <rPh sb="7" eb="9">
      <t>カイヒ</t>
    </rPh>
    <phoneticPr fontId="5"/>
  </si>
  <si>
    <t>○○チーム（合宿帯同謝金）</t>
    <rPh sb="6" eb="8">
      <t>ガッシュク</t>
    </rPh>
    <rPh sb="8" eb="10">
      <t>タイドウ</t>
    </rPh>
    <rPh sb="10" eb="12">
      <t>シャキン</t>
    </rPh>
    <phoneticPr fontId="5"/>
  </si>
  <si>
    <t>@7,700×２枚</t>
    <rPh sb="8" eb="9">
      <t>マイ</t>
    </rPh>
    <phoneticPr fontId="5"/>
  </si>
  <si>
    <t>＠5,500×50個</t>
    <rPh sb="9" eb="10">
      <t>コ</t>
    </rPh>
    <phoneticPr fontId="5"/>
  </si>
  <si>
    <t>＠1,000×5個</t>
    <rPh sb="8" eb="9">
      <t>コ</t>
    </rPh>
    <phoneticPr fontId="5"/>
  </si>
  <si>
    <t>学会（講演料）</t>
    <rPh sb="0" eb="2">
      <t>ガッカイ</t>
    </rPh>
    <rPh sb="3" eb="5">
      <t>コウエン</t>
    </rPh>
    <rPh sb="5" eb="6">
      <t>リョウ</t>
    </rPh>
    <phoneticPr fontId="5"/>
  </si>
  <si>
    <t>＠60,000×1</t>
    <phoneticPr fontId="5"/>
  </si>
  <si>
    <t>⑥通信運搬費</t>
  </si>
  <si>
    <t>@4,000×3か月</t>
    <rPh sb="9" eb="10">
      <t>ゲツ</t>
    </rPh>
    <phoneticPr fontId="5"/>
  </si>
  <si>
    <t>＠200,000×1式</t>
    <rPh sb="10" eb="11">
      <t>シキ</t>
    </rPh>
    <phoneticPr fontId="5"/>
  </si>
  <si>
    <t>@5,500×１個</t>
    <rPh sb="8" eb="9">
      <t>コ</t>
    </rPh>
    <phoneticPr fontId="5"/>
  </si>
  <si>
    <t>雑(その他)</t>
    <rPh sb="0" eb="1">
      <t>ザツ</t>
    </rPh>
    <rPh sb="4" eb="5">
      <t>タ</t>
    </rPh>
    <phoneticPr fontId="5"/>
  </si>
  <si>
    <t>内容（備品費については、※を確認ください。）</t>
    <rPh sb="3" eb="5">
      <t>ビヒン</t>
    </rPh>
    <rPh sb="14" eb="16">
      <t>カクニン</t>
    </rPh>
    <phoneticPr fontId="5"/>
  </si>
  <si>
    <t>必要理由</t>
    <phoneticPr fontId="5"/>
  </si>
  <si>
    <t>コロナ対策PR動画作成の業務委託</t>
    <rPh sb="3" eb="5">
      <t>タイサク</t>
    </rPh>
    <rPh sb="7" eb="9">
      <t>ドウガ</t>
    </rPh>
    <rPh sb="9" eb="11">
      <t>サクセイ</t>
    </rPh>
    <rPh sb="12" eb="14">
      <t>ギョウム</t>
    </rPh>
    <rPh sb="14" eb="16">
      <t>イタク</t>
    </rPh>
    <phoneticPr fontId="5"/>
  </si>
  <si>
    <t>オンラインレッスン開始、感染対策を施した上でレッスンを再開していることを周知するため</t>
    <phoneticPr fontId="5"/>
  </si>
  <si>
    <t>Webカメラマイク</t>
    <phoneticPr fontId="5"/>
  </si>
  <si>
    <t>オンライン指導にあたりPCに付属するため</t>
    <phoneticPr fontId="5"/>
  </si>
  <si>
    <t>オンライン会議システムの利用料</t>
    <rPh sb="5" eb="7">
      <t>カイギ</t>
    </rPh>
    <rPh sb="12" eb="15">
      <t>リヨウリョウ</t>
    </rPh>
    <phoneticPr fontId="5"/>
  </si>
  <si>
    <t>オンライン指導を行うため</t>
    <phoneticPr fontId="5"/>
  </si>
  <si>
    <t>アクリル板</t>
    <rPh sb="4" eb="5">
      <t>バン</t>
    </rPh>
    <phoneticPr fontId="5"/>
  </si>
  <si>
    <t>業務用消毒液2L</t>
    <rPh sb="0" eb="3">
      <t>ギョウムヨウ</t>
    </rPh>
    <rPh sb="3" eb="5">
      <t>ショウドク</t>
    </rPh>
    <rPh sb="5" eb="6">
      <t>エキ</t>
    </rPh>
    <phoneticPr fontId="5"/>
  </si>
  <si>
    <t>ボトル消毒液</t>
    <rPh sb="3" eb="5">
      <t>ショウドク</t>
    </rPh>
    <rPh sb="5" eb="6">
      <t>エキ</t>
    </rPh>
    <phoneticPr fontId="5"/>
  </si>
  <si>
    <t>サーモカメラ</t>
    <phoneticPr fontId="5"/>
  </si>
  <si>
    <t>ジム内のレッスン指導にて感染予防のため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</si>
</sst>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b/>
      <sz val="14"/>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0"/>
      <name val="游ゴシック"/>
      <family val="3"/>
      <charset val="128"/>
      <scheme val="minor"/>
    </font>
    <font>
      <sz val="11"/>
      <color rgb="FFFF0000"/>
      <name val="游ゴシック"/>
      <family val="2"/>
      <scheme val="minor"/>
    </font>
    <font>
      <b/>
      <sz val="11"/>
      <name val="游ゴシック"/>
      <family val="3"/>
      <charset val="128"/>
      <scheme val="minor"/>
    </font>
    <font>
      <b/>
      <sz val="10"/>
      <name val="Yu Gothic (本文)"/>
      <charset val="128"/>
    </font>
    <font>
      <b/>
      <sz val="10"/>
      <name val="Yu Gothic (本文)"/>
      <family val="3"/>
      <charset val="128"/>
    </font>
    <font>
      <b/>
      <sz val="10"/>
      <name val="游ゴシック"/>
      <family val="3"/>
      <charset val="128"/>
      <scheme val="minor"/>
    </font>
    <font>
      <sz val="12"/>
      <color theme="1"/>
      <name val="游ゴシック"/>
      <family val="2"/>
      <scheme val="minor"/>
    </font>
    <font>
      <b/>
      <sz val="9"/>
      <name val="游ゴシック"/>
      <family val="3"/>
      <charset val="128"/>
      <scheme val="minor"/>
    </font>
    <font>
      <b/>
      <sz val="9"/>
      <name val="Yu Gothic (本文)"/>
      <charset val="128"/>
    </font>
    <font>
      <b/>
      <sz val="11"/>
      <color rgb="FFFF0000"/>
      <name val="游ゴシック"/>
      <family val="3"/>
      <charset val="128"/>
      <scheme val="minor"/>
    </font>
    <font>
      <sz val="11"/>
      <name val="游ゴシック"/>
      <family val="3"/>
      <charset val="128"/>
      <scheme val="minor"/>
    </font>
    <font>
      <b/>
      <sz val="9"/>
      <color theme="1"/>
      <name val="游ゴシック"/>
      <family val="3"/>
      <charset val="128"/>
      <scheme val="minor"/>
    </font>
    <font>
      <b/>
      <sz val="11"/>
      <name val="Yu Gothic"/>
      <family val="3"/>
      <charset val="128"/>
    </font>
    <font>
      <b/>
      <sz val="10"/>
      <color theme="1"/>
      <name val="游ゴシック"/>
      <family val="3"/>
      <charset val="128"/>
      <scheme val="minor"/>
    </font>
    <font>
      <b/>
      <sz val="12"/>
      <color theme="1"/>
      <name val="游ゴシック"/>
      <family val="3"/>
      <charset val="128"/>
      <scheme val="minor"/>
    </font>
    <font>
      <i/>
      <sz val="11"/>
      <color theme="1"/>
      <name val="游ゴシック"/>
      <family val="3"/>
      <charset val="128"/>
      <scheme val="minor"/>
    </font>
    <font>
      <i/>
      <sz val="12"/>
      <color theme="1"/>
      <name val="游ゴシック"/>
      <family val="3"/>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b/>
      <u/>
      <sz val="11"/>
      <color theme="1"/>
      <name val="ＭＳ ゴシック"/>
      <family val="3"/>
      <charset val="128"/>
    </font>
    <font>
      <sz val="11"/>
      <name val="ＭＳ ゴシック"/>
      <family val="3"/>
      <charset val="128"/>
    </font>
    <font>
      <sz val="10"/>
      <color theme="1"/>
      <name val="ＭＳ ゴシック"/>
      <family val="3"/>
      <charset val="128"/>
    </font>
    <font>
      <b/>
      <sz val="9"/>
      <color rgb="FFFF0000"/>
      <name val="ＭＳ ゴシック"/>
      <family val="3"/>
      <charset val="128"/>
    </font>
    <font>
      <sz val="11"/>
      <color rgb="FFFF0000"/>
      <name val="游ゴシック"/>
      <family val="3"/>
      <charset val="128"/>
      <scheme val="minor"/>
    </font>
    <font>
      <sz val="12"/>
      <color rgb="FFFF0000"/>
      <name val="游ゴシック"/>
      <family val="3"/>
      <charset val="128"/>
      <scheme val="minor"/>
    </font>
    <font>
      <sz val="11"/>
      <color rgb="FFFF0000"/>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7">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xf numFmtId="0" fontId="4" fillId="0" borderId="0" xfId="0" applyFont="1"/>
    <xf numFmtId="0" fontId="6" fillId="0" borderId="0" xfId="0" applyFont="1"/>
    <xf numFmtId="0" fontId="0" fillId="0" borderId="0" xfId="0" applyAlignment="1">
      <alignment vertical="center"/>
    </xf>
    <xf numFmtId="0" fontId="8" fillId="0" borderId="0" xfId="0" applyFont="1"/>
    <xf numFmtId="0" fontId="9" fillId="0" borderId="0" xfId="0" applyFont="1" applyAlignment="1">
      <alignment horizontal="right" vertical="center"/>
    </xf>
    <xf numFmtId="0" fontId="11" fillId="0" borderId="0" xfId="0" applyFont="1"/>
    <xf numFmtId="38" fontId="16" fillId="0" borderId="4" xfId="1" applyFont="1" applyBorder="1">
      <alignment vertical="center"/>
    </xf>
    <xf numFmtId="38" fontId="8" fillId="0" borderId="5" xfId="1" applyFont="1" applyBorder="1" applyAlignment="1">
      <alignment horizontal="center" vertical="center"/>
    </xf>
    <xf numFmtId="38" fontId="16" fillId="0" borderId="6" xfId="1" applyFont="1" applyBorder="1" applyAlignment="1">
      <alignment horizontal="right" vertical="center"/>
    </xf>
    <xf numFmtId="38" fontId="0" fillId="0" borderId="5" xfId="1" applyFont="1" applyBorder="1" applyAlignment="1">
      <alignment horizontal="center" vertical="center"/>
    </xf>
    <xf numFmtId="38" fontId="16" fillId="0" borderId="6" xfId="1" applyFont="1" applyBorder="1" applyAlignment="1"/>
    <xf numFmtId="0" fontId="0" fillId="0" borderId="0" xfId="0" applyAlignment="1">
      <alignment horizontal="right"/>
    </xf>
    <xf numFmtId="38" fontId="0" fillId="0" borderId="0" xfId="1" applyFont="1" applyAlignment="1">
      <alignment horizontal="center" vertical="center"/>
    </xf>
    <xf numFmtId="0" fontId="21" fillId="0" borderId="0" xfId="0" applyFont="1" applyAlignment="1">
      <alignment horizontal="left" vertical="center" wrapText="1"/>
    </xf>
    <xf numFmtId="0" fontId="0" fillId="0" borderId="5" xfId="0" applyBorder="1" applyAlignment="1">
      <alignment horizontal="center" vertical="center"/>
    </xf>
    <xf numFmtId="38" fontId="16" fillId="0" borderId="6" xfId="1" applyFont="1" applyBorder="1">
      <alignment vertical="center"/>
    </xf>
    <xf numFmtId="0" fontId="0" fillId="0" borderId="0" xfId="0" applyAlignment="1">
      <alignment horizontal="center" vertical="center"/>
    </xf>
    <xf numFmtId="38" fontId="0" fillId="0" borderId="0" xfId="1" applyFont="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38" fontId="24" fillId="0" borderId="0" xfId="0" applyNumberFormat="1" applyFont="1" applyAlignment="1">
      <alignment horizontal="center" vertical="center"/>
    </xf>
    <xf numFmtId="0" fontId="25" fillId="0" borderId="0" xfId="0" applyFont="1"/>
    <xf numFmtId="0" fontId="0" fillId="0" borderId="4" xfId="0" applyBorder="1" applyAlignment="1" applyProtection="1">
      <alignment vertical="center"/>
      <protection locked="0"/>
    </xf>
    <xf numFmtId="0" fontId="0" fillId="0" borderId="4" xfId="0" applyBorder="1" applyAlignment="1" applyProtection="1">
      <alignment horizontal="right" vertical="center"/>
      <protection locked="0"/>
    </xf>
    <xf numFmtId="38" fontId="0" fillId="0" borderId="4" xfId="1" applyFont="1" applyBorder="1" applyAlignment="1" applyProtection="1">
      <alignment horizontal="center" vertical="center"/>
      <protection locked="0"/>
    </xf>
    <xf numFmtId="0" fontId="0" fillId="0" borderId="4" xfId="0" applyBorder="1" applyProtection="1">
      <protection locked="0"/>
    </xf>
    <xf numFmtId="0" fontId="25" fillId="0" borderId="4" xfId="0" applyFont="1" applyBorder="1" applyProtection="1">
      <protection locked="0"/>
    </xf>
    <xf numFmtId="0" fontId="25" fillId="0" borderId="4" xfId="0" applyFont="1" applyBorder="1" applyAlignment="1" applyProtection="1">
      <alignment horizontal="right" vertical="center"/>
      <protection locked="0"/>
    </xf>
    <xf numFmtId="0" fontId="27" fillId="0" borderId="0" xfId="5" applyFont="1">
      <alignment vertical="center"/>
    </xf>
    <xf numFmtId="0" fontId="1" fillId="0" borderId="0" xfId="5">
      <alignment vertical="center"/>
    </xf>
    <xf numFmtId="0" fontId="27" fillId="0" borderId="0" xfId="5" applyFont="1" applyAlignment="1">
      <alignment horizontal="right" vertical="center"/>
    </xf>
    <xf numFmtId="0" fontId="27" fillId="0" borderId="0" xfId="5" applyFont="1" applyAlignment="1">
      <alignment horizontal="left" vertical="center"/>
    </xf>
    <xf numFmtId="0" fontId="27" fillId="0" borderId="0" xfId="5" applyFont="1" applyAlignment="1">
      <alignment horizontal="center" vertical="center"/>
    </xf>
    <xf numFmtId="0" fontId="27" fillId="0" borderId="4" xfId="5" applyFont="1" applyBorder="1" applyAlignment="1">
      <alignment horizontal="center" vertical="center"/>
    </xf>
    <xf numFmtId="0" fontId="27" fillId="0" borderId="4" xfId="5" applyFont="1" applyBorder="1" applyAlignment="1">
      <alignment horizontal="center" vertical="center" wrapText="1"/>
    </xf>
    <xf numFmtId="0" fontId="27" fillId="0" borderId="8" xfId="5" applyFont="1" applyBorder="1">
      <alignment vertical="center"/>
    </xf>
    <xf numFmtId="0" fontId="27" fillId="0" borderId="0" xfId="5" applyFont="1" applyAlignment="1">
      <alignment vertical="center" wrapText="1"/>
    </xf>
    <xf numFmtId="38" fontId="31" fillId="0" borderId="4" xfId="6" applyFont="1" applyBorder="1" applyAlignment="1" applyProtection="1">
      <alignment horizontal="center" vertical="center"/>
      <protection locked="0"/>
    </xf>
    <xf numFmtId="0" fontId="27" fillId="0" borderId="4" xfId="5" applyFont="1" applyBorder="1" applyProtection="1">
      <alignment vertical="center"/>
      <protection locked="0"/>
    </xf>
    <xf numFmtId="38" fontId="27" fillId="0" borderId="4" xfId="6" applyFont="1" applyBorder="1" applyProtection="1">
      <alignment vertical="center"/>
      <protection locked="0"/>
    </xf>
    <xf numFmtId="38" fontId="27" fillId="0" borderId="4" xfId="6" applyFont="1" applyBorder="1" applyAlignment="1" applyProtection="1">
      <alignment horizontal="center" vertical="center"/>
      <protection locked="0"/>
    </xf>
    <xf numFmtId="38" fontId="27" fillId="0" borderId="15" xfId="6" applyFont="1" applyBorder="1" applyProtection="1">
      <alignment vertical="center"/>
      <protection locked="0"/>
    </xf>
    <xf numFmtId="38" fontId="27" fillId="0" borderId="6" xfId="6" applyFont="1" applyBorder="1" applyAlignment="1" applyProtection="1">
      <alignment horizontal="center" vertical="center"/>
      <protection locked="0"/>
    </xf>
    <xf numFmtId="0" fontId="9" fillId="3" borderId="13" xfId="0" applyFont="1" applyFill="1" applyBorder="1" applyAlignment="1" applyProtection="1">
      <alignment horizontal="center" vertical="center" wrapText="1"/>
      <protection locked="0"/>
    </xf>
    <xf numFmtId="0" fontId="34" fillId="0" borderId="4" xfId="0" applyFont="1" applyBorder="1" applyAlignment="1" applyProtection="1">
      <alignment vertical="center"/>
      <protection locked="0"/>
    </xf>
    <xf numFmtId="0" fontId="34" fillId="0" borderId="4" xfId="0" applyFont="1" applyBorder="1" applyAlignment="1" applyProtection="1">
      <alignment vertical="center" wrapText="1"/>
      <protection locked="0"/>
    </xf>
    <xf numFmtId="0" fontId="34" fillId="0" borderId="4" xfId="0" quotePrefix="1" applyFont="1" applyBorder="1" applyAlignment="1" applyProtection="1">
      <alignment horizontal="right" vertical="center"/>
      <protection locked="0"/>
    </xf>
    <xf numFmtId="38" fontId="34" fillId="0" borderId="4" xfId="1" applyFont="1" applyBorder="1" applyAlignment="1" applyProtection="1">
      <alignment horizontal="center" vertical="center"/>
      <protection locked="0"/>
    </xf>
    <xf numFmtId="38" fontId="35" fillId="0" borderId="4" xfId="1" applyFont="1" applyBorder="1">
      <alignment vertical="center"/>
    </xf>
    <xf numFmtId="0" fontId="36" fillId="0" borderId="4" xfId="5" applyFont="1" applyBorder="1" applyProtection="1">
      <alignment vertical="center"/>
      <protection locked="0"/>
    </xf>
    <xf numFmtId="38" fontId="36" fillId="0" borderId="4" xfId="6" applyFont="1" applyBorder="1" applyProtection="1">
      <alignment vertical="center"/>
      <protection locked="0"/>
    </xf>
    <xf numFmtId="38" fontId="36" fillId="0" borderId="14" xfId="6" applyFont="1" applyBorder="1" applyProtection="1">
      <alignment vertical="center"/>
      <protection locked="0"/>
    </xf>
    <xf numFmtId="0" fontId="9" fillId="0" borderId="0" xfId="0" applyFont="1" applyAlignment="1">
      <alignment horizontal="left" vertical="center"/>
    </xf>
    <xf numFmtId="0" fontId="9" fillId="3" borderId="13" xfId="0" applyFont="1" applyFill="1" applyBorder="1" applyAlignment="1">
      <alignment horizontal="center" vertical="center" wrapText="1"/>
    </xf>
    <xf numFmtId="0" fontId="8" fillId="0" borderId="4"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38" fontId="11" fillId="0" borderId="4" xfId="1" applyFont="1" applyBorder="1" applyAlignment="1" applyProtection="1">
      <alignment horizontal="center" vertical="center"/>
      <protection locked="0"/>
    </xf>
    <xf numFmtId="0" fontId="9" fillId="0" borderId="0" xfId="0" applyFont="1"/>
    <xf numFmtId="0" fontId="6" fillId="0" borderId="0" xfId="0" applyFont="1" applyAlignment="1">
      <alignment horizontal="left" vertical="center" wrapText="1"/>
    </xf>
    <xf numFmtId="0" fontId="10" fillId="2" borderId="1" xfId="0" applyFont="1" applyFill="1" applyBorder="1" applyAlignment="1">
      <alignment horizontal="left" vertical="center"/>
    </xf>
    <xf numFmtId="0" fontId="10" fillId="2" borderId="0" xfId="0" applyFont="1" applyFill="1" applyAlignment="1">
      <alignment horizontal="left" vertical="center"/>
    </xf>
    <xf numFmtId="0" fontId="10" fillId="2" borderId="2" xfId="0" applyFont="1" applyFill="1" applyBorder="1" applyAlignment="1">
      <alignment horizontal="left" vertic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2" xfId="0" applyFont="1" applyFill="1" applyBorder="1" applyAlignment="1">
      <alignment horizontal="left" vertical="center" wrapText="1"/>
    </xf>
    <xf numFmtId="38" fontId="16" fillId="0" borderId="5" xfId="1" applyFont="1" applyBorder="1" applyAlignment="1" applyProtection="1">
      <alignment horizontal="right" vertical="center"/>
      <protection locked="0"/>
    </xf>
    <xf numFmtId="38" fontId="16" fillId="0" borderId="6" xfId="1" applyFont="1" applyBorder="1" applyAlignment="1" applyProtection="1">
      <alignment horizontal="right" vertical="center"/>
      <protection locked="0"/>
    </xf>
    <xf numFmtId="38" fontId="35" fillId="0" borderId="4" xfId="1" applyFont="1" applyBorder="1" applyAlignment="1" applyProtection="1">
      <alignment horizontal="right" vertical="center"/>
      <protection locked="0"/>
    </xf>
    <xf numFmtId="38" fontId="35" fillId="0" borderId="5" xfId="1" applyFont="1" applyBorder="1" applyAlignment="1" applyProtection="1">
      <alignment horizontal="right" vertical="center"/>
      <protection locked="0"/>
    </xf>
    <xf numFmtId="38" fontId="35" fillId="0" borderId="6" xfId="1" applyFont="1" applyBorder="1" applyAlignment="1" applyProtection="1">
      <alignment horizontal="right" vertical="center"/>
      <protection locked="0"/>
    </xf>
    <xf numFmtId="38" fontId="16" fillId="0" borderId="4" xfId="1" applyFont="1" applyBorder="1" applyAlignment="1" applyProtection="1">
      <alignment horizontal="right" vertical="center"/>
      <protection locked="0"/>
    </xf>
    <xf numFmtId="0" fontId="9" fillId="3" borderId="4" xfId="0" applyFont="1" applyFill="1" applyBorder="1" applyAlignment="1">
      <alignment horizontal="left" vertical="center"/>
    </xf>
    <xf numFmtId="0" fontId="19" fillId="0" borderId="0" xfId="0" applyFont="1" applyAlignment="1">
      <alignment horizontal="left" vertical="center" wrapText="1"/>
    </xf>
    <xf numFmtId="38" fontId="0" fillId="0" borderId="4" xfId="1" applyFont="1" applyBorder="1" applyAlignment="1">
      <alignment horizontal="righ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176" fontId="6" fillId="0" borderId="7" xfId="2" applyNumberFormat="1" applyFont="1" applyBorder="1" applyAlignment="1">
      <alignment horizontal="center" vertical="center"/>
    </xf>
    <xf numFmtId="176" fontId="6" fillId="0" borderId="9" xfId="2" applyNumberFormat="1" applyFont="1" applyBorder="1" applyAlignment="1">
      <alignment horizontal="center" vertical="center"/>
    </xf>
    <xf numFmtId="176" fontId="6" fillId="0" borderId="10" xfId="2" applyNumberFormat="1" applyFont="1" applyBorder="1" applyAlignment="1">
      <alignment horizontal="center" vertical="center"/>
    </xf>
    <xf numFmtId="176" fontId="6" fillId="0" borderId="12" xfId="2" applyNumberFormat="1"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9" fillId="3" borderId="10" xfId="0" applyFont="1" applyFill="1" applyBorder="1" applyAlignment="1">
      <alignment horizontal="right" vertical="center" wrapText="1" indent="2"/>
    </xf>
    <xf numFmtId="0" fontId="9" fillId="3" borderId="11" xfId="0" applyFont="1" applyFill="1" applyBorder="1" applyAlignment="1">
      <alignment horizontal="right" vertical="center" wrapText="1" indent="2"/>
    </xf>
    <xf numFmtId="0" fontId="9" fillId="3" borderId="12" xfId="0" applyFont="1" applyFill="1" applyBorder="1" applyAlignment="1">
      <alignment horizontal="right" vertical="center" wrapText="1" indent="2"/>
    </xf>
    <xf numFmtId="0" fontId="12" fillId="3" borderId="13" xfId="0" applyFont="1" applyFill="1" applyBorder="1" applyAlignment="1">
      <alignment horizontal="right" vertical="center" indent="2" shrinkToFit="1"/>
    </xf>
    <xf numFmtId="0" fontId="19" fillId="3" borderId="13" xfId="0" applyFont="1" applyFill="1" applyBorder="1" applyAlignment="1">
      <alignment horizontal="right" vertical="center" indent="2" shrinkToFit="1"/>
    </xf>
    <xf numFmtId="12" fontId="6" fillId="0" borderId="13" xfId="0" applyNumberFormat="1" applyFont="1" applyBorder="1" applyAlignment="1">
      <alignment horizontal="center"/>
    </xf>
    <xf numFmtId="0" fontId="9" fillId="3" borderId="4" xfId="0" applyFont="1" applyFill="1" applyBorder="1" applyAlignment="1">
      <alignment horizontal="right" vertical="center" wrapText="1"/>
    </xf>
    <xf numFmtId="38" fontId="20" fillId="0" borderId="4" xfId="1" applyFont="1" applyBorder="1" applyAlignment="1">
      <alignment horizontal="right" vertical="center" wrapText="1"/>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9" fillId="3" borderId="15" xfId="0" applyFont="1" applyFill="1" applyBorder="1" applyAlignment="1">
      <alignment horizontal="left" vertical="center"/>
    </xf>
    <xf numFmtId="0" fontId="9" fillId="3" borderId="26" xfId="0" applyFont="1" applyFill="1" applyBorder="1" applyAlignment="1">
      <alignment horizontal="left" vertical="center"/>
    </xf>
    <xf numFmtId="0" fontId="9" fillId="3" borderId="13" xfId="0" applyFont="1" applyFill="1" applyBorder="1" applyAlignment="1">
      <alignment horizontal="left" vertical="center"/>
    </xf>
    <xf numFmtId="0" fontId="12" fillId="3" borderId="15"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4" xfId="0" applyFont="1" applyFill="1" applyBorder="1" applyAlignment="1">
      <alignment horizontal="left" vertical="center" wrapText="1"/>
    </xf>
    <xf numFmtId="38" fontId="26" fillId="0" borderId="4" xfId="1" applyFont="1" applyBorder="1" applyAlignment="1" applyProtection="1">
      <alignment horizontal="right" vertical="center"/>
      <protection locked="0"/>
    </xf>
    <xf numFmtId="38" fontId="26" fillId="0" borderId="5" xfId="1" applyFont="1" applyBorder="1" applyAlignment="1" applyProtection="1">
      <alignment horizontal="right" vertical="center"/>
      <protection locked="0"/>
    </xf>
    <xf numFmtId="38" fontId="26" fillId="0" borderId="6" xfId="1" applyFont="1" applyBorder="1" applyAlignment="1" applyProtection="1">
      <alignment horizontal="right" vertical="center"/>
      <protection locked="0"/>
    </xf>
    <xf numFmtId="38" fontId="16" fillId="0" borderId="4" xfId="1" applyFont="1" applyBorder="1" applyAlignment="1">
      <alignment horizontal="right" vertical="center"/>
    </xf>
    <xf numFmtId="38" fontId="9" fillId="0" borderId="0" xfId="1" applyFont="1" applyAlignment="1">
      <alignment horizontal="left" vertical="center"/>
    </xf>
    <xf numFmtId="0" fontId="19"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wrapText="1"/>
    </xf>
    <xf numFmtId="0" fontId="27" fillId="0" borderId="0" xfId="5" applyFont="1" applyAlignment="1">
      <alignment horizontal="right" vertical="center"/>
    </xf>
    <xf numFmtId="0" fontId="32" fillId="0" borderId="16" xfId="5" applyFont="1" applyBorder="1" applyAlignment="1">
      <alignment horizontal="left" vertical="center" wrapText="1"/>
    </xf>
    <xf numFmtId="0" fontId="32" fillId="0" borderId="17" xfId="5" applyFont="1" applyBorder="1" applyAlignment="1">
      <alignment horizontal="left" vertical="center" wrapText="1"/>
    </xf>
    <xf numFmtId="0" fontId="32" fillId="0" borderId="20" xfId="5" applyFont="1" applyBorder="1" applyAlignment="1">
      <alignment horizontal="left" vertical="center" wrapText="1"/>
    </xf>
    <xf numFmtId="0" fontId="32" fillId="0" borderId="21" xfId="5" applyFont="1" applyBorder="1" applyAlignment="1">
      <alignment horizontal="left" vertical="center" wrapText="1"/>
    </xf>
    <xf numFmtId="38" fontId="27" fillId="0" borderId="18" xfId="6" applyFont="1" applyBorder="1">
      <alignment vertical="center"/>
    </xf>
    <xf numFmtId="38" fontId="27" fillId="0" borderId="19" xfId="6" applyFont="1" applyBorder="1">
      <alignment vertical="center"/>
    </xf>
    <xf numFmtId="0" fontId="33" fillId="0" borderId="22" xfId="5" applyFont="1" applyBorder="1" applyAlignment="1">
      <alignment horizontal="center" vertical="center"/>
    </xf>
    <xf numFmtId="0" fontId="33" fillId="0" borderId="0" xfId="5" applyFont="1" applyAlignment="1">
      <alignment horizontal="center" vertical="center"/>
    </xf>
    <xf numFmtId="0" fontId="27" fillId="0" borderId="4" xfId="5" applyFont="1" applyBorder="1" applyProtection="1">
      <alignment vertical="center"/>
      <protection locked="0"/>
    </xf>
    <xf numFmtId="0" fontId="27" fillId="0" borderId="5" xfId="5" applyFont="1" applyBorder="1" applyProtection="1">
      <alignment vertical="center"/>
      <protection locked="0"/>
    </xf>
    <xf numFmtId="0" fontId="29" fillId="0" borderId="0" xfId="5" applyFont="1" applyAlignment="1">
      <alignment horizontal="center" vertical="center"/>
    </xf>
    <xf numFmtId="0" fontId="27" fillId="0" borderId="0" xfId="5" applyFont="1" applyAlignment="1">
      <alignment horizontal="left" vertical="center" wrapText="1"/>
    </xf>
    <xf numFmtId="0" fontId="27" fillId="0" borderId="4" xfId="5" applyFont="1" applyBorder="1" applyAlignment="1">
      <alignment horizontal="center" vertical="center" wrapText="1" shrinkToFit="1"/>
    </xf>
    <xf numFmtId="0" fontId="36" fillId="0" borderId="4" xfId="5" applyFont="1" applyBorder="1" applyProtection="1">
      <alignment vertical="center"/>
      <protection locked="0"/>
    </xf>
    <xf numFmtId="0" fontId="27" fillId="0" borderId="6" xfId="5" applyFont="1" applyBorder="1" applyProtection="1">
      <alignment vertical="center"/>
      <protection locked="0"/>
    </xf>
  </cellXfs>
  <cellStyles count="7">
    <cellStyle name="パーセント" xfId="2" builtinId="5"/>
    <cellStyle name="桁区切り" xfId="1" builtinId="6"/>
    <cellStyle name="桁区切り 2" xfId="4" xr:uid="{B47AE413-3EBE-447E-BB54-E47C4F5C6928}"/>
    <cellStyle name="桁区切り 2 2" xfId="6" xr:uid="{4FB1C2D7-E16C-475D-B5CA-AF3BF02A41AC}"/>
    <cellStyle name="標準" xfId="0" builtinId="0"/>
    <cellStyle name="標準 2" xfId="3" xr:uid="{201A09DA-A088-46A2-A432-0D6796995311}"/>
    <cellStyle name="標準 2 2" xfId="5" xr:uid="{ED3B444D-650D-4E4E-B433-E8FFDE1592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104041</xdr:colOff>
      <xdr:row>6</xdr:row>
      <xdr:rowOff>100865</xdr:rowOff>
    </xdr:from>
    <xdr:to>
      <xdr:col>14</xdr:col>
      <xdr:colOff>238648</xdr:colOff>
      <xdr:row>8</xdr:row>
      <xdr:rowOff>235857</xdr:rowOff>
    </xdr:to>
    <xdr:sp macro="" textlink="">
      <xdr:nvSpPr>
        <xdr:cNvPr id="2" name="楕円 1">
          <a:extLst>
            <a:ext uri="{FF2B5EF4-FFF2-40B4-BE49-F238E27FC236}">
              <a16:creationId xmlns:a16="http://schemas.microsoft.com/office/drawing/2014/main" id="{C6205A19-2ADF-4E4C-90E4-ED4102EED58D}"/>
            </a:ext>
          </a:extLst>
        </xdr:cNvPr>
        <xdr:cNvSpPr/>
      </xdr:nvSpPr>
      <xdr:spPr>
        <a:xfrm>
          <a:off x="10073541" y="2123794"/>
          <a:ext cx="4543321" cy="842563"/>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00B050"/>
              </a:solidFill>
            </a:rPr>
            <a:t>・課税事業者は「税抜」に○</a:t>
          </a:r>
          <a:endParaRPr kumimoji="1" lang="en-US" altLang="ja-JP" sz="1100" b="1">
            <a:solidFill>
              <a:srgbClr val="00B050"/>
            </a:solidFill>
          </a:endParaRPr>
        </a:p>
        <a:p>
          <a:pPr algn="l"/>
          <a:r>
            <a:rPr kumimoji="1" lang="ja-JP" altLang="en-US" sz="1100" b="1">
              <a:solidFill>
                <a:srgbClr val="00B050"/>
              </a:solidFill>
            </a:rPr>
            <a:t>・免税・簡易課税事業者は「税込」に○が可能</a:t>
          </a:r>
        </a:p>
      </xdr:txBody>
    </xdr:sp>
    <xdr:clientData/>
  </xdr:twoCellAnchor>
  <xdr:twoCellAnchor>
    <xdr:from>
      <xdr:col>5</xdr:col>
      <xdr:colOff>746650</xdr:colOff>
      <xdr:row>6</xdr:row>
      <xdr:rowOff>34891</xdr:rowOff>
    </xdr:from>
    <xdr:to>
      <xdr:col>8</xdr:col>
      <xdr:colOff>104041</xdr:colOff>
      <xdr:row>7</xdr:row>
      <xdr:rowOff>313505</xdr:rowOff>
    </xdr:to>
    <xdr:cxnSp macro="">
      <xdr:nvCxnSpPr>
        <xdr:cNvPr id="3" name="直線矢印コネクタ 2">
          <a:extLst>
            <a:ext uri="{FF2B5EF4-FFF2-40B4-BE49-F238E27FC236}">
              <a16:creationId xmlns:a16="http://schemas.microsoft.com/office/drawing/2014/main" id="{05A3CD73-0468-4E0B-B0FE-050BE2047A18}"/>
            </a:ext>
          </a:extLst>
        </xdr:cNvPr>
        <xdr:cNvCxnSpPr>
          <a:stCxn id="2" idx="2"/>
        </xdr:cNvCxnSpPr>
      </xdr:nvCxnSpPr>
      <xdr:spPr>
        <a:xfrm flipH="1" flipV="1">
          <a:off x="8602507" y="2057820"/>
          <a:ext cx="1471034" cy="487256"/>
        </a:xfrm>
        <a:prstGeom prst="straightConnector1">
          <a:avLst/>
        </a:prstGeom>
        <a:ln w="57150">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xdr:col>
      <xdr:colOff>839735</xdr:colOff>
      <xdr:row>10</xdr:row>
      <xdr:rowOff>120443</xdr:rowOff>
    </xdr:from>
    <xdr:to>
      <xdr:col>6</xdr:col>
      <xdr:colOff>190500</xdr:colOff>
      <xdr:row>12</xdr:row>
      <xdr:rowOff>266700</xdr:rowOff>
    </xdr:to>
    <xdr:sp macro="" textlink="">
      <xdr:nvSpPr>
        <xdr:cNvPr id="6" name="楕円 5">
          <a:extLst>
            <a:ext uri="{FF2B5EF4-FFF2-40B4-BE49-F238E27FC236}">
              <a16:creationId xmlns:a16="http://schemas.microsoft.com/office/drawing/2014/main" id="{1CE27B03-B9B5-43A8-A5A6-BFD3AC52F4D3}"/>
            </a:ext>
          </a:extLst>
        </xdr:cNvPr>
        <xdr:cNvSpPr/>
      </xdr:nvSpPr>
      <xdr:spPr>
        <a:xfrm>
          <a:off x="4446535" y="3841543"/>
          <a:ext cx="4506965" cy="1136857"/>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0070C0"/>
              </a:solidFill>
            </a:rPr>
            <a:t>必要理由等の文章が長くなり、</a:t>
          </a:r>
          <a:endParaRPr kumimoji="1" lang="en-US" altLang="ja-JP" sz="1100" b="1">
            <a:solidFill>
              <a:srgbClr val="0070C0"/>
            </a:solidFill>
          </a:endParaRPr>
        </a:p>
        <a:p>
          <a:pPr algn="l"/>
          <a:r>
            <a:rPr kumimoji="1" lang="ja-JP" altLang="en-US" sz="1100" b="1">
              <a:solidFill>
                <a:srgbClr val="0070C0"/>
              </a:solidFill>
            </a:rPr>
            <a:t>文字が見えなくなってしまっても事務局ではデータ上で閲覧ができます</a:t>
          </a:r>
        </a:p>
      </xdr:txBody>
    </xdr:sp>
    <xdr:clientData/>
  </xdr:twoCellAnchor>
  <xdr:twoCellAnchor>
    <xdr:from>
      <xdr:col>2</xdr:col>
      <xdr:colOff>1030741</xdr:colOff>
      <xdr:row>55</xdr:row>
      <xdr:rowOff>104620</xdr:rowOff>
    </xdr:from>
    <xdr:to>
      <xdr:col>8</xdr:col>
      <xdr:colOff>333898</xdr:colOff>
      <xdr:row>57</xdr:row>
      <xdr:rowOff>296288</xdr:rowOff>
    </xdr:to>
    <xdr:sp macro="" textlink="">
      <xdr:nvSpPr>
        <xdr:cNvPr id="7" name="楕円 6">
          <a:extLst>
            <a:ext uri="{FF2B5EF4-FFF2-40B4-BE49-F238E27FC236}">
              <a16:creationId xmlns:a16="http://schemas.microsoft.com/office/drawing/2014/main" id="{C8771627-C5AE-42BA-8FE0-560F4C066E46}"/>
            </a:ext>
          </a:extLst>
        </xdr:cNvPr>
        <xdr:cNvSpPr/>
      </xdr:nvSpPr>
      <xdr:spPr>
        <a:xfrm>
          <a:off x="4635954" y="23783770"/>
          <a:ext cx="5675382" cy="1191793"/>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rgbClr val="00B050"/>
              </a:solidFill>
            </a:rPr>
            <a:t>3.(2)</a:t>
          </a:r>
          <a:r>
            <a:rPr kumimoji="1" lang="ja-JP" altLang="en-US" sz="1100" b="1">
              <a:solidFill>
                <a:srgbClr val="00B050"/>
              </a:solidFill>
            </a:rPr>
            <a:t>の申請額</a:t>
          </a:r>
          <a:r>
            <a:rPr kumimoji="1" lang="en-US" altLang="ja-JP" sz="1100" b="1">
              <a:solidFill>
                <a:srgbClr val="00B050"/>
              </a:solidFill>
            </a:rPr>
            <a:t>(</a:t>
          </a:r>
          <a:r>
            <a:rPr kumimoji="1" lang="ja-JP" altLang="en-US" sz="1100" b="1">
              <a:solidFill>
                <a:srgbClr val="00B050"/>
              </a:solidFill>
            </a:rPr>
            <a:t>カ</a:t>
          </a:r>
          <a:r>
            <a:rPr kumimoji="1" lang="en-US" altLang="ja-JP" sz="1100" b="1">
              <a:solidFill>
                <a:srgbClr val="00B050"/>
              </a:solidFill>
            </a:rPr>
            <a:t>)</a:t>
          </a:r>
          <a:r>
            <a:rPr kumimoji="1" lang="ja-JP" altLang="en-US" sz="1100" b="1">
              <a:solidFill>
                <a:srgbClr val="00B050"/>
              </a:solidFill>
            </a:rPr>
            <a:t>は、</a:t>
          </a:r>
          <a:r>
            <a:rPr kumimoji="1" lang="en-US" altLang="ja-JP" sz="1100" b="1">
              <a:solidFill>
                <a:srgbClr val="00B050"/>
              </a:solidFill>
            </a:rPr>
            <a:t>3.(1)</a:t>
          </a:r>
          <a:r>
            <a:rPr kumimoji="1" lang="ja-JP" altLang="en-US" sz="1100" b="1">
              <a:solidFill>
                <a:srgbClr val="00B050"/>
              </a:solidFill>
            </a:rPr>
            <a:t>の交付申請額以内となっているので、本記入例では</a:t>
          </a:r>
          <a:r>
            <a:rPr kumimoji="1" lang="en-US" altLang="ja-JP" sz="1100" b="1">
              <a:solidFill>
                <a:srgbClr val="00B050"/>
              </a:solidFill>
              <a:effectLst/>
              <a:latin typeface="+mn-lt"/>
              <a:ea typeface="+mn-ea"/>
              <a:cs typeface="+mn-cs"/>
            </a:rPr>
            <a:t>3</a:t>
          </a:r>
          <a:r>
            <a:rPr kumimoji="1" lang="ja-JP" altLang="ja-JP" sz="1100" b="1">
              <a:solidFill>
                <a:srgbClr val="00B050"/>
              </a:solidFill>
              <a:effectLst/>
              <a:latin typeface="+mn-lt"/>
              <a:ea typeface="+mn-ea"/>
              <a:cs typeface="+mn-cs"/>
            </a:rPr>
            <a:t>．</a:t>
          </a:r>
          <a:r>
            <a:rPr kumimoji="1" lang="en-US" altLang="ja-JP" sz="1100" b="1">
              <a:solidFill>
                <a:srgbClr val="00B050"/>
              </a:solidFill>
              <a:effectLst/>
              <a:latin typeface="+mn-lt"/>
              <a:ea typeface="+mn-ea"/>
              <a:cs typeface="+mn-cs"/>
            </a:rPr>
            <a:t>(1)</a:t>
          </a:r>
          <a:r>
            <a:rPr kumimoji="1" lang="ja-JP" altLang="ja-JP" sz="1100" b="1">
              <a:solidFill>
                <a:srgbClr val="00B050"/>
              </a:solidFill>
              <a:effectLst/>
              <a:latin typeface="+mn-lt"/>
              <a:ea typeface="+mn-ea"/>
              <a:cs typeface="+mn-cs"/>
            </a:rPr>
            <a:t>の交付申請額が</a:t>
          </a:r>
          <a:r>
            <a:rPr kumimoji="1" lang="en-US" altLang="ja-JP" sz="1100" b="1">
              <a:solidFill>
                <a:srgbClr val="00B050"/>
              </a:solidFill>
              <a:effectLst/>
              <a:latin typeface="+mn-lt"/>
              <a:ea typeface="+mn-ea"/>
              <a:cs typeface="+mn-cs"/>
            </a:rPr>
            <a:t>163,000</a:t>
          </a:r>
          <a:r>
            <a:rPr kumimoji="1" lang="ja-JP" altLang="ja-JP" sz="1100" b="1">
              <a:solidFill>
                <a:srgbClr val="00B050"/>
              </a:solidFill>
              <a:effectLst/>
              <a:latin typeface="+mn-lt"/>
              <a:ea typeface="+mn-ea"/>
              <a:cs typeface="+mn-cs"/>
            </a:rPr>
            <a:t>円のため、</a:t>
          </a:r>
          <a:endParaRPr kumimoji="1" lang="en-US" altLang="ja-JP" sz="1100" b="1">
            <a:solidFill>
              <a:srgbClr val="00B050"/>
            </a:solidFill>
            <a:effectLst/>
            <a:latin typeface="+mn-lt"/>
            <a:ea typeface="+mn-ea"/>
            <a:cs typeface="+mn-cs"/>
          </a:endParaRPr>
        </a:p>
        <a:p>
          <a:pPr algn="l"/>
          <a:r>
            <a:rPr kumimoji="1" lang="en-US" altLang="ja-JP" sz="1100" b="1">
              <a:solidFill>
                <a:srgbClr val="00B050"/>
              </a:solidFill>
              <a:effectLst/>
              <a:latin typeface="+mn-lt"/>
              <a:ea typeface="+mn-ea"/>
              <a:cs typeface="+mn-cs"/>
            </a:rPr>
            <a:t>163,000</a:t>
          </a:r>
          <a:r>
            <a:rPr kumimoji="1" lang="ja-JP" altLang="en-US" sz="1100" b="1">
              <a:solidFill>
                <a:srgbClr val="00B050"/>
              </a:solidFill>
              <a:effectLst/>
              <a:latin typeface="+mn-lt"/>
              <a:ea typeface="+mn-ea"/>
              <a:cs typeface="+mn-cs"/>
            </a:rPr>
            <a:t>円になっています</a:t>
          </a:r>
          <a:endParaRPr kumimoji="1" lang="ja-JP" altLang="en-US" sz="1100" b="1">
            <a:solidFill>
              <a:srgbClr val="00B050"/>
            </a:solidFill>
          </a:endParaRPr>
        </a:p>
      </xdr:txBody>
    </xdr:sp>
    <xdr:clientData/>
  </xdr:twoCellAnchor>
  <xdr:twoCellAnchor>
    <xdr:from>
      <xdr:col>5</xdr:col>
      <xdr:colOff>252413</xdr:colOff>
      <xdr:row>57</xdr:row>
      <xdr:rowOff>276225</xdr:rowOff>
    </xdr:from>
    <xdr:to>
      <xdr:col>5</xdr:col>
      <xdr:colOff>409575</xdr:colOff>
      <xdr:row>58</xdr:row>
      <xdr:rowOff>490537</xdr:rowOff>
    </xdr:to>
    <xdr:cxnSp macro="">
      <xdr:nvCxnSpPr>
        <xdr:cNvPr id="8" name="直線矢印コネクタ 7">
          <a:extLst>
            <a:ext uri="{FF2B5EF4-FFF2-40B4-BE49-F238E27FC236}">
              <a16:creationId xmlns:a16="http://schemas.microsoft.com/office/drawing/2014/main" id="{459D2BD9-0F9E-48E9-87E2-2212AE10C62F}"/>
            </a:ext>
          </a:extLst>
        </xdr:cNvPr>
        <xdr:cNvCxnSpPr>
          <a:cxnSpLocks/>
        </xdr:cNvCxnSpPr>
      </xdr:nvCxnSpPr>
      <xdr:spPr>
        <a:xfrm>
          <a:off x="8110538" y="24955500"/>
          <a:ext cx="157162" cy="714375"/>
        </a:xfrm>
        <a:prstGeom prst="straightConnector1">
          <a:avLst/>
        </a:prstGeom>
        <a:ln w="57150">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463550</xdr:colOff>
      <xdr:row>12</xdr:row>
      <xdr:rowOff>228600</xdr:rowOff>
    </xdr:from>
    <xdr:to>
      <xdr:col>2</xdr:col>
      <xdr:colOff>1485900</xdr:colOff>
      <xdr:row>14</xdr:row>
      <xdr:rowOff>387350</xdr:rowOff>
    </xdr:to>
    <xdr:sp macro="" textlink="">
      <xdr:nvSpPr>
        <xdr:cNvPr id="4" name="楕円 3">
          <a:extLst>
            <a:ext uri="{FF2B5EF4-FFF2-40B4-BE49-F238E27FC236}">
              <a16:creationId xmlns:a16="http://schemas.microsoft.com/office/drawing/2014/main" id="{9E260A7F-E54B-4639-AE8F-81F633563182}"/>
            </a:ext>
          </a:extLst>
        </xdr:cNvPr>
        <xdr:cNvSpPr/>
      </xdr:nvSpPr>
      <xdr:spPr>
        <a:xfrm>
          <a:off x="463550" y="4933950"/>
          <a:ext cx="4629150" cy="11493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b="1">
              <a:solidFill>
                <a:srgbClr val="00B050"/>
              </a:solidFill>
              <a:effectLst/>
              <a:latin typeface="+mn-lt"/>
              <a:ea typeface="+mn-ea"/>
              <a:cs typeface="+mn-cs"/>
            </a:rPr>
            <a:t>経費区分は</a:t>
          </a:r>
          <a:r>
            <a:rPr lang="ja-JP" altLang="en-US" sz="1100" b="1">
              <a:solidFill>
                <a:srgbClr val="00B050"/>
              </a:solidFill>
              <a:effectLst/>
              <a:latin typeface="+mn-lt"/>
              <a:ea typeface="+mn-ea"/>
              <a:cs typeface="+mn-cs"/>
            </a:rPr>
            <a:t>、「</a:t>
          </a:r>
          <a:r>
            <a:rPr lang="ja-JP" altLang="ja-JP" sz="1100" b="1">
              <a:solidFill>
                <a:srgbClr val="00B050"/>
              </a:solidFill>
              <a:effectLst/>
              <a:latin typeface="+mn-lt"/>
              <a:ea typeface="+mn-ea"/>
              <a:cs typeface="+mn-cs"/>
            </a:rPr>
            <a:t>公募要領</a:t>
          </a:r>
          <a:r>
            <a:rPr lang="en-US" altLang="ja-JP" sz="1100" b="1">
              <a:solidFill>
                <a:srgbClr val="00B050"/>
              </a:solidFill>
              <a:effectLst/>
              <a:latin typeface="+mn-lt"/>
              <a:ea typeface="+mn-ea"/>
              <a:cs typeface="+mn-cs"/>
            </a:rPr>
            <a:t>I4.</a:t>
          </a:r>
          <a:r>
            <a:rPr lang="ja-JP" altLang="ja-JP" sz="1100" b="1">
              <a:solidFill>
                <a:srgbClr val="00B050"/>
              </a:solidFill>
              <a:effectLst/>
              <a:latin typeface="+mn-lt"/>
              <a:ea typeface="+mn-ea"/>
              <a:cs typeface="+mn-cs"/>
            </a:rPr>
            <a:t>別添【各費目の説明】</a:t>
          </a:r>
          <a:endParaRPr lang="en-US" altLang="ja-JP" sz="1100" b="1">
            <a:solidFill>
              <a:srgbClr val="00B050"/>
            </a:solidFill>
            <a:effectLst/>
            <a:latin typeface="+mn-lt"/>
            <a:ea typeface="+mn-ea"/>
            <a:cs typeface="+mn-cs"/>
          </a:endParaRPr>
        </a:p>
        <a:p>
          <a:pPr algn="l"/>
          <a:r>
            <a:rPr lang="ja-JP" altLang="ja-JP" sz="1100" b="1">
              <a:solidFill>
                <a:srgbClr val="00B050"/>
              </a:solidFill>
              <a:effectLst/>
              <a:latin typeface="+mn-lt"/>
              <a:ea typeface="+mn-ea"/>
              <a:cs typeface="+mn-cs"/>
            </a:rPr>
            <a:t>について</a:t>
          </a:r>
          <a:r>
            <a:rPr lang="ja-JP" altLang="en-US" sz="1100" b="1">
              <a:solidFill>
                <a:srgbClr val="00B050"/>
              </a:solidFill>
              <a:effectLst/>
              <a:latin typeface="+mn-lt"/>
              <a:ea typeface="+mn-ea"/>
              <a:cs typeface="+mn-cs"/>
            </a:rPr>
            <a:t>」</a:t>
          </a:r>
          <a:r>
            <a:rPr lang="ja-JP" altLang="ja-JP" sz="1100" b="1">
              <a:solidFill>
                <a:srgbClr val="00B050"/>
              </a:solidFill>
              <a:effectLst/>
              <a:latin typeface="+mn-lt"/>
              <a:ea typeface="+mn-ea"/>
              <a:cs typeface="+mn-cs"/>
            </a:rPr>
            <a:t>をご確認いただき、プルダウンより</a:t>
          </a:r>
          <a:endParaRPr lang="en-US" altLang="ja-JP" sz="1100" b="1">
            <a:solidFill>
              <a:srgbClr val="00B050"/>
            </a:solidFill>
            <a:effectLst/>
            <a:latin typeface="+mn-lt"/>
            <a:ea typeface="+mn-ea"/>
            <a:cs typeface="+mn-cs"/>
          </a:endParaRPr>
        </a:p>
        <a:p>
          <a:pPr algn="l"/>
          <a:r>
            <a:rPr lang="ja-JP" altLang="en-US" sz="1100" b="1" u="sng">
              <a:solidFill>
                <a:srgbClr val="00B050"/>
              </a:solidFill>
              <a:effectLst/>
              <a:latin typeface="+mn-lt"/>
              <a:ea typeface="+mn-ea"/>
              <a:cs typeface="+mn-cs"/>
            </a:rPr>
            <a:t>必ず</a:t>
          </a:r>
          <a:r>
            <a:rPr lang="ja-JP" altLang="ja-JP" sz="1100" b="1" u="sng">
              <a:solidFill>
                <a:srgbClr val="00B050"/>
              </a:solidFill>
              <a:effectLst/>
              <a:latin typeface="+mn-lt"/>
              <a:ea typeface="+mn-ea"/>
              <a:cs typeface="+mn-cs"/>
            </a:rPr>
            <a:t>選択</a:t>
          </a:r>
          <a:r>
            <a:rPr lang="ja-JP" altLang="en-US" sz="1100" b="1">
              <a:solidFill>
                <a:srgbClr val="00B050"/>
              </a:solidFill>
              <a:effectLst/>
              <a:latin typeface="+mn-lt"/>
              <a:ea typeface="+mn-ea"/>
              <a:cs typeface="+mn-cs"/>
            </a:rPr>
            <a:t>して</a:t>
          </a:r>
          <a:r>
            <a:rPr lang="ja-JP" altLang="ja-JP" sz="1100" b="1">
              <a:solidFill>
                <a:srgbClr val="00B050"/>
              </a:solidFill>
              <a:effectLst/>
              <a:latin typeface="+mn-lt"/>
              <a:ea typeface="+mn-ea"/>
              <a:cs typeface="+mn-cs"/>
            </a:rPr>
            <a:t>ください</a:t>
          </a:r>
          <a:endParaRPr kumimoji="1" lang="ja-JP" altLang="en-US" sz="1100" b="1">
            <a:solidFill>
              <a:srgbClr val="00B050"/>
            </a:solidFill>
          </a:endParaRPr>
        </a:p>
      </xdr:txBody>
    </xdr:sp>
    <xdr:clientData/>
  </xdr:twoCellAnchor>
  <xdr:twoCellAnchor>
    <xdr:from>
      <xdr:col>0</xdr:col>
      <xdr:colOff>533400</xdr:colOff>
      <xdr:row>9</xdr:row>
      <xdr:rowOff>412750</xdr:rowOff>
    </xdr:from>
    <xdr:to>
      <xdr:col>0</xdr:col>
      <xdr:colOff>1141473</xdr:colOff>
      <xdr:row>12</xdr:row>
      <xdr:rowOff>396918</xdr:rowOff>
    </xdr:to>
    <xdr:cxnSp macro="">
      <xdr:nvCxnSpPr>
        <xdr:cNvPr id="9" name="直線矢印コネクタ 8">
          <a:extLst>
            <a:ext uri="{FF2B5EF4-FFF2-40B4-BE49-F238E27FC236}">
              <a16:creationId xmlns:a16="http://schemas.microsoft.com/office/drawing/2014/main" id="{0ED66AED-6D1E-44D7-B010-88968BC5204A}"/>
            </a:ext>
          </a:extLst>
        </xdr:cNvPr>
        <xdr:cNvCxnSpPr>
          <a:stCxn id="4" idx="1"/>
        </xdr:cNvCxnSpPr>
      </xdr:nvCxnSpPr>
      <xdr:spPr>
        <a:xfrm flipH="1" flipV="1">
          <a:off x="533400" y="3632200"/>
          <a:ext cx="608073" cy="1470068"/>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8</xdr:col>
      <xdr:colOff>76200</xdr:colOff>
      <xdr:row>10</xdr:row>
      <xdr:rowOff>419100</xdr:rowOff>
    </xdr:from>
    <xdr:to>
      <xdr:col>13</xdr:col>
      <xdr:colOff>6350</xdr:colOff>
      <xdr:row>13</xdr:row>
      <xdr:rowOff>177799</xdr:rowOff>
    </xdr:to>
    <xdr:sp macro="" textlink="">
      <xdr:nvSpPr>
        <xdr:cNvPr id="15" name="楕円 14">
          <a:extLst>
            <a:ext uri="{FF2B5EF4-FFF2-40B4-BE49-F238E27FC236}">
              <a16:creationId xmlns:a16="http://schemas.microsoft.com/office/drawing/2014/main" id="{F76502F4-F55B-4740-A58C-71579794874E}"/>
            </a:ext>
          </a:extLst>
        </xdr:cNvPr>
        <xdr:cNvSpPr/>
      </xdr:nvSpPr>
      <xdr:spPr>
        <a:xfrm>
          <a:off x="10058400" y="4133850"/>
          <a:ext cx="3670300" cy="1244599"/>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00B050"/>
              </a:solidFill>
            </a:rPr>
            <a:t>計画の内容４．において</a:t>
          </a:r>
          <a:endParaRPr kumimoji="1" lang="en-US" altLang="ja-JP" sz="1100" b="1">
            <a:solidFill>
              <a:srgbClr val="00B050"/>
            </a:solidFill>
          </a:endParaRPr>
        </a:p>
        <a:p>
          <a:pPr algn="l"/>
          <a:r>
            <a:rPr kumimoji="1" lang="ja-JP" altLang="en-US" sz="1100" b="1" u="sng">
              <a:solidFill>
                <a:srgbClr val="00B050"/>
              </a:solidFill>
            </a:rPr>
            <a:t>（</a:t>
          </a:r>
          <a:r>
            <a:rPr kumimoji="1" lang="en-US" altLang="ja-JP" sz="1100" b="1" u="sng">
              <a:solidFill>
                <a:srgbClr val="00B050"/>
              </a:solidFill>
            </a:rPr>
            <a:t>A</a:t>
          </a:r>
          <a:r>
            <a:rPr kumimoji="1" lang="ja-JP" altLang="en-US" sz="1100" b="1" u="sng">
              <a:solidFill>
                <a:srgbClr val="00B050"/>
              </a:solidFill>
            </a:rPr>
            <a:t>）、（</a:t>
          </a:r>
          <a:r>
            <a:rPr kumimoji="1" lang="en-US" altLang="ja-JP" sz="1100" b="1" u="sng">
              <a:solidFill>
                <a:srgbClr val="00B050"/>
              </a:solidFill>
            </a:rPr>
            <a:t>B</a:t>
          </a:r>
          <a:r>
            <a:rPr kumimoji="1" lang="ja-JP" altLang="en-US" sz="1100" b="1" u="sng">
              <a:solidFill>
                <a:srgbClr val="00B050"/>
              </a:solidFill>
            </a:rPr>
            <a:t>）に該当する経費にのみ</a:t>
          </a:r>
          <a:r>
            <a:rPr kumimoji="1" lang="ja-JP" altLang="en-US" sz="1100" b="1">
              <a:solidFill>
                <a:srgbClr val="00B050"/>
              </a:solidFill>
            </a:rPr>
            <a:t>、</a:t>
          </a:r>
          <a:endParaRPr kumimoji="1" lang="en-US" altLang="ja-JP" sz="1100" b="1">
            <a:solidFill>
              <a:srgbClr val="00B050"/>
            </a:solidFill>
          </a:endParaRPr>
        </a:p>
        <a:p>
          <a:pPr algn="l"/>
          <a:r>
            <a:rPr kumimoji="1" lang="ja-JP" altLang="en-US" sz="1100" b="1">
              <a:solidFill>
                <a:srgbClr val="00B050"/>
              </a:solidFill>
            </a:rPr>
            <a:t>プルダウンから選択してください</a:t>
          </a:r>
        </a:p>
      </xdr:txBody>
    </xdr:sp>
    <xdr:clientData/>
  </xdr:twoCellAnchor>
  <xdr:twoCellAnchor>
    <xdr:from>
      <xdr:col>7</xdr:col>
      <xdr:colOff>1</xdr:colOff>
      <xdr:row>9</xdr:row>
      <xdr:rowOff>349251</xdr:rowOff>
    </xdr:from>
    <xdr:to>
      <xdr:col>8</xdr:col>
      <xdr:colOff>355600</xdr:colOff>
      <xdr:row>11</xdr:row>
      <xdr:rowOff>139700</xdr:rowOff>
    </xdr:to>
    <xdr:cxnSp macro="">
      <xdr:nvCxnSpPr>
        <xdr:cNvPr id="16" name="直線矢印コネクタ 15">
          <a:extLst>
            <a:ext uri="{FF2B5EF4-FFF2-40B4-BE49-F238E27FC236}">
              <a16:creationId xmlns:a16="http://schemas.microsoft.com/office/drawing/2014/main" id="{A7C98C30-FCF4-474B-9C9D-1312C31E2567}"/>
            </a:ext>
          </a:extLst>
        </xdr:cNvPr>
        <xdr:cNvCxnSpPr/>
      </xdr:nvCxnSpPr>
      <xdr:spPr>
        <a:xfrm flipH="1" flipV="1">
          <a:off x="8991601" y="3568701"/>
          <a:ext cx="1346199" cy="781049"/>
        </a:xfrm>
        <a:prstGeom prst="straightConnector1">
          <a:avLst/>
        </a:prstGeom>
        <a:ln w="57150">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xdr:col>
      <xdr:colOff>520700</xdr:colOff>
      <xdr:row>10</xdr:row>
      <xdr:rowOff>31750</xdr:rowOff>
    </xdr:from>
    <xdr:to>
      <xdr:col>2</xdr:col>
      <xdr:colOff>577850</xdr:colOff>
      <xdr:row>11</xdr:row>
      <xdr:rowOff>355600</xdr:rowOff>
    </xdr:to>
    <xdr:sp macro="" textlink="">
      <xdr:nvSpPr>
        <xdr:cNvPr id="19" name="吹き出し: 円形 18">
          <a:extLst>
            <a:ext uri="{FF2B5EF4-FFF2-40B4-BE49-F238E27FC236}">
              <a16:creationId xmlns:a16="http://schemas.microsoft.com/office/drawing/2014/main" id="{E8098EFD-0734-4773-A532-0D4292E8C891}"/>
            </a:ext>
          </a:extLst>
        </xdr:cNvPr>
        <xdr:cNvSpPr/>
      </xdr:nvSpPr>
      <xdr:spPr>
        <a:xfrm>
          <a:off x="1803400" y="3746500"/>
          <a:ext cx="2381250" cy="819150"/>
        </a:xfrm>
        <a:prstGeom prst="wedgeEllipseCallout">
          <a:avLst>
            <a:gd name="adj1" fmla="val -52687"/>
            <a:gd name="adj2" fmla="val -5795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00B050"/>
              </a:solidFill>
            </a:rPr>
            <a:t>「</a:t>
          </a:r>
          <a:r>
            <a:rPr kumimoji="1" lang="en-US" altLang="ja-JP" sz="1100" b="1">
              <a:solidFill>
                <a:srgbClr val="00B050"/>
              </a:solidFill>
            </a:rPr>
            <a:t>1</a:t>
          </a:r>
          <a:r>
            <a:rPr kumimoji="1" lang="ja-JP" altLang="en-US" sz="1100" b="1">
              <a:solidFill>
                <a:srgbClr val="00B050"/>
              </a:solidFill>
            </a:rPr>
            <a:t>項目を</a:t>
          </a:r>
          <a:r>
            <a:rPr kumimoji="1" lang="en-US" altLang="ja-JP" sz="1100" b="1">
              <a:solidFill>
                <a:srgbClr val="00B050"/>
              </a:solidFill>
            </a:rPr>
            <a:t>1</a:t>
          </a:r>
          <a:r>
            <a:rPr kumimoji="1" lang="ja-JP" altLang="en-US" sz="1100" b="1">
              <a:solidFill>
                <a:srgbClr val="00B050"/>
              </a:solidFill>
            </a:rPr>
            <a:t>マス」</a:t>
          </a:r>
          <a:endParaRPr kumimoji="1" lang="en-US" altLang="ja-JP" sz="1100" b="1">
            <a:solidFill>
              <a:srgbClr val="00B050"/>
            </a:solidFill>
          </a:endParaRPr>
        </a:p>
        <a:p>
          <a:pPr algn="l"/>
          <a:r>
            <a:rPr kumimoji="1" lang="ja-JP" altLang="en-US" sz="1100" b="1">
              <a:solidFill>
                <a:srgbClr val="00B050"/>
              </a:solidFill>
            </a:rPr>
            <a:t>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13</xdr:row>
      <xdr:rowOff>76200</xdr:rowOff>
    </xdr:from>
    <xdr:to>
      <xdr:col>4</xdr:col>
      <xdr:colOff>254000</xdr:colOff>
      <xdr:row>18</xdr:row>
      <xdr:rowOff>107950</xdr:rowOff>
    </xdr:to>
    <xdr:sp macro="" textlink="">
      <xdr:nvSpPr>
        <xdr:cNvPr id="2" name="吹き出し: 円形 1">
          <a:extLst>
            <a:ext uri="{FF2B5EF4-FFF2-40B4-BE49-F238E27FC236}">
              <a16:creationId xmlns:a16="http://schemas.microsoft.com/office/drawing/2014/main" id="{EBD3A5A5-6E90-4220-BC1F-4C52AD5558F9}"/>
            </a:ext>
          </a:extLst>
        </xdr:cNvPr>
        <xdr:cNvSpPr/>
      </xdr:nvSpPr>
      <xdr:spPr>
        <a:xfrm>
          <a:off x="133349" y="3841750"/>
          <a:ext cx="3860801" cy="1174750"/>
        </a:xfrm>
        <a:prstGeom prst="wedgeEllipseCallout">
          <a:avLst>
            <a:gd name="adj1" fmla="val -26203"/>
            <a:gd name="adj2" fmla="val -717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00B050"/>
              </a:solidFill>
            </a:rPr>
            <a:t>確定申告書第一表の「収入金額等」及び第二表の「所得の内訳」の「所得の種類」の項目に合わせて記載ください</a:t>
          </a:r>
        </a:p>
      </xdr:txBody>
    </xdr:sp>
    <xdr:clientData/>
  </xdr:twoCellAnchor>
  <xdr:twoCellAnchor>
    <xdr:from>
      <xdr:col>5</xdr:col>
      <xdr:colOff>322262</xdr:colOff>
      <xdr:row>2</xdr:row>
      <xdr:rowOff>120650</xdr:rowOff>
    </xdr:from>
    <xdr:to>
      <xdr:col>10</xdr:col>
      <xdr:colOff>28575</xdr:colOff>
      <xdr:row>6</xdr:row>
      <xdr:rowOff>4763</xdr:rowOff>
    </xdr:to>
    <xdr:grpSp>
      <xdr:nvGrpSpPr>
        <xdr:cNvPr id="5" name="グループ化 4">
          <a:extLst>
            <a:ext uri="{FF2B5EF4-FFF2-40B4-BE49-F238E27FC236}">
              <a16:creationId xmlns:a16="http://schemas.microsoft.com/office/drawing/2014/main" id="{882675CC-DD1B-496B-99B5-E5B24541357B}"/>
            </a:ext>
          </a:extLst>
        </xdr:cNvPr>
        <xdr:cNvGrpSpPr/>
      </xdr:nvGrpSpPr>
      <xdr:grpSpPr>
        <a:xfrm>
          <a:off x="4748212" y="577850"/>
          <a:ext cx="3198813" cy="811213"/>
          <a:chOff x="4722813" y="568325"/>
          <a:chExt cx="3197225" cy="788988"/>
        </a:xfrm>
      </xdr:grpSpPr>
      <xdr:sp macro="" textlink="">
        <xdr:nvSpPr>
          <xdr:cNvPr id="3" name="吹き出し: 円形 2">
            <a:extLst>
              <a:ext uri="{FF2B5EF4-FFF2-40B4-BE49-F238E27FC236}">
                <a16:creationId xmlns:a16="http://schemas.microsoft.com/office/drawing/2014/main" id="{7C1716A1-98B1-41BD-8F0A-5627DAFAAB3F}"/>
              </a:ext>
            </a:extLst>
          </xdr:cNvPr>
          <xdr:cNvSpPr/>
        </xdr:nvSpPr>
        <xdr:spPr>
          <a:xfrm>
            <a:off x="4722813" y="568325"/>
            <a:ext cx="3197225" cy="784225"/>
          </a:xfrm>
          <a:prstGeom prst="wedgeEllipseCallout">
            <a:avLst>
              <a:gd name="adj1" fmla="val -71433"/>
              <a:gd name="adj2" fmla="val 7153"/>
            </a:avLst>
          </a:prstGeom>
          <a:solidFill>
            <a:schemeClr val="lt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00B050"/>
              </a:solidFill>
            </a:endParaRPr>
          </a:p>
        </xdr:txBody>
      </xdr:sp>
      <xdr:sp macro="" textlink="">
        <xdr:nvSpPr>
          <xdr:cNvPr id="4" name="テキスト ボックス 3">
            <a:extLst>
              <a:ext uri="{FF2B5EF4-FFF2-40B4-BE49-F238E27FC236}">
                <a16:creationId xmlns:a16="http://schemas.microsoft.com/office/drawing/2014/main" id="{8A8F9798-6C12-4098-B8AF-4AC5D61D7CB6}"/>
              </a:ext>
            </a:extLst>
          </xdr:cNvPr>
          <xdr:cNvSpPr txBox="1"/>
        </xdr:nvSpPr>
        <xdr:spPr>
          <a:xfrm>
            <a:off x="5200655" y="671513"/>
            <a:ext cx="2652707"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00B050"/>
                </a:solidFill>
                <a:effectLst/>
                <a:latin typeface="+mn-lt"/>
                <a:ea typeface="+mn-ea"/>
                <a:cs typeface="+mn-cs"/>
              </a:rPr>
              <a:t>確定申告書</a:t>
            </a:r>
            <a:r>
              <a:rPr kumimoji="1" lang="en-US" altLang="ja-JP" sz="1100">
                <a:solidFill>
                  <a:srgbClr val="00B050"/>
                </a:solidFill>
                <a:effectLst/>
                <a:latin typeface="+mn-lt"/>
                <a:ea typeface="+mn-ea"/>
                <a:cs typeface="+mn-cs"/>
              </a:rPr>
              <a:t>B</a:t>
            </a:r>
            <a:r>
              <a:rPr kumimoji="1" lang="ja-JP" altLang="ja-JP" sz="1100">
                <a:solidFill>
                  <a:srgbClr val="00B050"/>
                </a:solidFill>
                <a:effectLst/>
                <a:latin typeface="+mn-lt"/>
                <a:ea typeface="+mn-ea"/>
                <a:cs typeface="+mn-cs"/>
              </a:rPr>
              <a:t>第一表の</a:t>
            </a:r>
            <a:endParaRPr lang="ja-JP" altLang="ja-JP">
              <a:solidFill>
                <a:srgbClr val="00B050"/>
              </a:solidFill>
              <a:effectLst/>
            </a:endParaRPr>
          </a:p>
          <a:p>
            <a:r>
              <a:rPr kumimoji="1" lang="ja-JP" altLang="ja-JP" sz="1100">
                <a:solidFill>
                  <a:srgbClr val="00B050"/>
                </a:solidFill>
                <a:effectLst/>
                <a:latin typeface="+mn-lt"/>
                <a:ea typeface="+mn-ea"/>
                <a:cs typeface="+mn-cs"/>
              </a:rPr>
              <a:t>㋐～㋚の総合計を記載してください</a:t>
            </a:r>
            <a:endParaRPr lang="ja-JP" altLang="ja-JP">
              <a:solidFill>
                <a:srgbClr val="00B050"/>
              </a:solidFill>
              <a:effectLst/>
            </a:endParaRP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E14BA-EB09-4123-91CF-FA87008A5BE8}">
  <sheetPr>
    <tabColor rgb="FFFFFF00"/>
    <pageSetUpPr fitToPage="1"/>
  </sheetPr>
  <dimension ref="A1:I71"/>
  <sheetViews>
    <sheetView showZeros="0" tabSelected="1" view="pageBreakPreview" topLeftCell="A4" zoomScaleNormal="100" zoomScaleSheetLayoutView="100" workbookViewId="0">
      <selection activeCell="E14" sqref="E14:F14"/>
    </sheetView>
  </sheetViews>
  <sheetFormatPr defaultColWidth="8.83203125" defaultRowHeight="18"/>
  <cols>
    <col min="1" max="1" width="16.83203125" customWidth="1"/>
    <col min="2" max="3" width="30.5" style="4" customWidth="1"/>
    <col min="4" max="4" width="19.75" customWidth="1"/>
    <col min="5" max="5" width="5.58203125" customWidth="1"/>
    <col min="6" max="6" width="11.83203125" customWidth="1"/>
    <col min="7" max="7" width="3" customWidth="1"/>
    <col min="8" max="8" width="13" customWidth="1"/>
    <col min="9" max="9" width="13.75" customWidth="1"/>
  </cols>
  <sheetData>
    <row r="1" spans="1:9" ht="22.5">
      <c r="A1" s="1" t="s">
        <v>0</v>
      </c>
      <c r="B1" s="2"/>
      <c r="C1" s="2"/>
      <c r="D1" s="2"/>
      <c r="E1" s="2"/>
      <c r="F1" s="2"/>
      <c r="G1" s="2"/>
      <c r="H1" s="2"/>
    </row>
    <row r="2" spans="1:9" s="3" customFormat="1" ht="36" customHeight="1">
      <c r="A2" s="60" t="s">
        <v>1</v>
      </c>
      <c r="B2" s="60"/>
      <c r="C2" s="60"/>
      <c r="D2" s="60"/>
      <c r="E2" s="60"/>
      <c r="F2" s="60"/>
      <c r="G2" s="60"/>
      <c r="H2" s="60"/>
    </row>
    <row r="3" spans="1:9" ht="18" customHeight="1">
      <c r="H3" s="5" t="s">
        <v>2</v>
      </c>
    </row>
    <row r="4" spans="1:9" ht="23" thickBot="1">
      <c r="A4" s="61" t="s">
        <v>3</v>
      </c>
      <c r="B4" s="62"/>
      <c r="C4" s="62"/>
      <c r="D4" s="62"/>
      <c r="E4" s="62"/>
      <c r="F4" s="62"/>
      <c r="G4" s="62"/>
      <c r="H4" s="63"/>
      <c r="I4" s="6"/>
    </row>
    <row r="5" spans="1:9" ht="43.5" customHeight="1">
      <c r="A5" s="64" t="s">
        <v>4</v>
      </c>
      <c r="B5" s="67" t="s">
        <v>70</v>
      </c>
      <c r="C5" s="67" t="s">
        <v>71</v>
      </c>
      <c r="D5" s="64" t="s">
        <v>5</v>
      </c>
      <c r="E5" s="70" t="s">
        <v>52</v>
      </c>
      <c r="F5" s="70"/>
      <c r="G5" s="71" t="s">
        <v>7</v>
      </c>
      <c r="H5" s="72"/>
      <c r="I5" s="6"/>
    </row>
    <row r="6" spans="1:9" ht="16.5" customHeight="1">
      <c r="A6" s="65"/>
      <c r="B6" s="68"/>
      <c r="C6" s="68"/>
      <c r="D6" s="65"/>
      <c r="E6" s="44" t="s">
        <v>8</v>
      </c>
      <c r="F6" s="54" t="s">
        <v>49</v>
      </c>
      <c r="G6" s="73"/>
      <c r="H6" s="74"/>
      <c r="I6" s="6"/>
    </row>
    <row r="7" spans="1:9" ht="16.5" customHeight="1">
      <c r="A7" s="66"/>
      <c r="B7" s="69"/>
      <c r="C7" s="69"/>
      <c r="D7" s="66"/>
      <c r="E7" s="44" t="s">
        <v>51</v>
      </c>
      <c r="F7" s="54" t="s">
        <v>50</v>
      </c>
      <c r="G7" s="75"/>
      <c r="H7" s="76"/>
      <c r="I7" s="6"/>
    </row>
    <row r="8" spans="1:9" ht="39.4" customHeight="1">
      <c r="A8" s="45" t="s">
        <v>55</v>
      </c>
      <c r="B8" s="46" t="s">
        <v>72</v>
      </c>
      <c r="C8" s="57" t="s">
        <v>73</v>
      </c>
      <c r="D8" s="47" t="s">
        <v>67</v>
      </c>
      <c r="E8" s="79">
        <v>200000</v>
      </c>
      <c r="F8" s="79"/>
      <c r="G8" s="58" t="s">
        <v>54</v>
      </c>
      <c r="H8" s="49">
        <f>IF(G8="●",E8,"")</f>
        <v>200000</v>
      </c>
    </row>
    <row r="9" spans="1:9" ht="39.4" customHeight="1">
      <c r="A9" s="45" t="s">
        <v>53</v>
      </c>
      <c r="B9" s="46" t="s">
        <v>74</v>
      </c>
      <c r="C9" s="57" t="s">
        <v>75</v>
      </c>
      <c r="D9" s="47" t="s">
        <v>68</v>
      </c>
      <c r="E9" s="80">
        <v>5500</v>
      </c>
      <c r="F9" s="81"/>
      <c r="G9" s="48" t="s">
        <v>54</v>
      </c>
      <c r="H9" s="49">
        <f t="shared" ref="H9:H10" si="0">IF(G9="●",E9,"")</f>
        <v>5500</v>
      </c>
    </row>
    <row r="10" spans="1:9" ht="39.4" customHeight="1">
      <c r="A10" s="45" t="s">
        <v>65</v>
      </c>
      <c r="B10" s="46" t="s">
        <v>76</v>
      </c>
      <c r="C10" s="57" t="s">
        <v>77</v>
      </c>
      <c r="D10" s="47" t="s">
        <v>66</v>
      </c>
      <c r="E10" s="80">
        <f>4000*3</f>
        <v>12000</v>
      </c>
      <c r="F10" s="81"/>
      <c r="G10" s="48" t="s">
        <v>54</v>
      </c>
      <c r="H10" s="49">
        <f t="shared" si="0"/>
        <v>12000</v>
      </c>
    </row>
    <row r="11" spans="1:9" ht="39.4" customHeight="1">
      <c r="A11" s="23"/>
      <c r="B11" s="55"/>
      <c r="C11" s="55"/>
      <c r="D11" s="24"/>
      <c r="E11" s="77"/>
      <c r="F11" s="78"/>
      <c r="G11" s="25"/>
      <c r="H11" s="7" t="str">
        <f t="shared" ref="H11:H30" si="1">IF(G11="●",E11,"")</f>
        <v/>
      </c>
    </row>
    <row r="12" spans="1:9" ht="39.4" customHeight="1">
      <c r="A12" s="23"/>
      <c r="B12" s="55"/>
      <c r="C12" s="55"/>
      <c r="D12" s="24"/>
      <c r="E12" s="77"/>
      <c r="F12" s="78"/>
      <c r="G12" s="25"/>
      <c r="H12" s="7" t="str">
        <f t="shared" si="1"/>
        <v/>
      </c>
      <c r="I12" s="59"/>
    </row>
    <row r="13" spans="1:9" ht="39.4" customHeight="1">
      <c r="A13" s="23"/>
      <c r="B13" s="55"/>
      <c r="C13" s="55"/>
      <c r="D13" s="24"/>
      <c r="E13" s="77"/>
      <c r="F13" s="78"/>
      <c r="G13" s="25"/>
      <c r="H13" s="7" t="str">
        <f t="shared" si="1"/>
        <v/>
      </c>
    </row>
    <row r="14" spans="1:9" ht="39.4" customHeight="1">
      <c r="A14" s="23"/>
      <c r="B14" s="55"/>
      <c r="C14" s="55"/>
      <c r="D14" s="24"/>
      <c r="E14" s="77"/>
      <c r="F14" s="78"/>
      <c r="G14" s="25"/>
      <c r="H14" s="7" t="str">
        <f t="shared" si="1"/>
        <v/>
      </c>
    </row>
    <row r="15" spans="1:9" ht="39.4" customHeight="1">
      <c r="A15" s="23"/>
      <c r="B15" s="55"/>
      <c r="C15" s="55"/>
      <c r="D15" s="24"/>
      <c r="E15" s="82"/>
      <c r="F15" s="82"/>
      <c r="G15" s="25"/>
      <c r="H15" s="7" t="str">
        <f t="shared" si="1"/>
        <v/>
      </c>
    </row>
    <row r="16" spans="1:9" ht="39.4" customHeight="1">
      <c r="A16" s="23"/>
      <c r="B16" s="55"/>
      <c r="C16" s="55"/>
      <c r="D16" s="24"/>
      <c r="E16" s="82"/>
      <c r="F16" s="82"/>
      <c r="G16" s="25"/>
      <c r="H16" s="7" t="str">
        <f t="shared" si="1"/>
        <v/>
      </c>
    </row>
    <row r="17" spans="1:9" ht="39.4" customHeight="1">
      <c r="A17" s="23"/>
      <c r="B17" s="55"/>
      <c r="C17" s="55"/>
      <c r="D17" s="24"/>
      <c r="E17" s="77"/>
      <c r="F17" s="78"/>
      <c r="G17" s="25"/>
      <c r="H17" s="7" t="str">
        <f t="shared" si="1"/>
        <v/>
      </c>
    </row>
    <row r="18" spans="1:9" ht="39.4" customHeight="1">
      <c r="A18" s="23"/>
      <c r="B18" s="55"/>
      <c r="C18" s="55"/>
      <c r="D18" s="24"/>
      <c r="E18" s="77"/>
      <c r="F18" s="78"/>
      <c r="G18" s="25"/>
      <c r="H18" s="7" t="str">
        <f t="shared" si="1"/>
        <v/>
      </c>
    </row>
    <row r="19" spans="1:9" ht="39.4" customHeight="1">
      <c r="A19" s="23"/>
      <c r="B19" s="55"/>
      <c r="C19" s="55"/>
      <c r="D19" s="24"/>
      <c r="E19" s="77"/>
      <c r="F19" s="78"/>
      <c r="G19" s="25"/>
      <c r="H19" s="7" t="str">
        <f t="shared" si="1"/>
        <v/>
      </c>
    </row>
    <row r="20" spans="1:9" ht="39.4" customHeight="1">
      <c r="A20" s="23"/>
      <c r="B20" s="55"/>
      <c r="C20" s="55"/>
      <c r="D20" s="24"/>
      <c r="E20" s="77"/>
      <c r="F20" s="78"/>
      <c r="G20" s="25"/>
      <c r="H20" s="7" t="str">
        <f t="shared" si="1"/>
        <v/>
      </c>
    </row>
    <row r="21" spans="1:9" ht="39.4" customHeight="1">
      <c r="A21" s="23"/>
      <c r="B21" s="55"/>
      <c r="C21" s="55"/>
      <c r="D21" s="24"/>
      <c r="E21" s="77"/>
      <c r="F21" s="78"/>
      <c r="G21" s="25"/>
      <c r="H21" s="7" t="str">
        <f t="shared" si="1"/>
        <v/>
      </c>
    </row>
    <row r="22" spans="1:9" ht="39.4" customHeight="1">
      <c r="A22" s="23"/>
      <c r="B22" s="55"/>
      <c r="C22" s="55"/>
      <c r="D22" s="24"/>
      <c r="E22" s="77"/>
      <c r="F22" s="78"/>
      <c r="G22" s="25"/>
      <c r="H22" s="7" t="str">
        <f t="shared" si="1"/>
        <v/>
      </c>
    </row>
    <row r="23" spans="1:9" ht="39.4" customHeight="1">
      <c r="A23" s="23"/>
      <c r="B23" s="55"/>
      <c r="C23" s="55"/>
      <c r="D23" s="24"/>
      <c r="E23" s="77"/>
      <c r="F23" s="78"/>
      <c r="G23" s="25"/>
      <c r="H23" s="7" t="str">
        <f t="shared" si="1"/>
        <v/>
      </c>
    </row>
    <row r="24" spans="1:9" ht="39.4" customHeight="1">
      <c r="A24" s="23"/>
      <c r="B24" s="55"/>
      <c r="C24" s="55"/>
      <c r="D24" s="24"/>
      <c r="E24" s="77"/>
      <c r="F24" s="78"/>
      <c r="G24" s="25"/>
      <c r="H24" s="7" t="str">
        <f t="shared" si="1"/>
        <v/>
      </c>
    </row>
    <row r="25" spans="1:9" ht="39.4" customHeight="1">
      <c r="A25" s="23"/>
      <c r="B25" s="55"/>
      <c r="C25" s="55"/>
      <c r="D25" s="24"/>
      <c r="E25" s="77"/>
      <c r="F25" s="78"/>
      <c r="G25" s="25"/>
      <c r="H25" s="7" t="str">
        <f t="shared" si="1"/>
        <v/>
      </c>
    </row>
    <row r="26" spans="1:9" ht="39.4" customHeight="1">
      <c r="A26" s="23"/>
      <c r="B26" s="55"/>
      <c r="C26" s="55"/>
      <c r="D26" s="24"/>
      <c r="E26" s="82"/>
      <c r="F26" s="82"/>
      <c r="G26" s="25"/>
      <c r="H26" s="7" t="str">
        <f t="shared" si="1"/>
        <v/>
      </c>
    </row>
    <row r="27" spans="1:9" ht="39.4" customHeight="1">
      <c r="A27" s="23"/>
      <c r="B27" s="55"/>
      <c r="C27" s="55"/>
      <c r="D27" s="24"/>
      <c r="E27" s="82"/>
      <c r="F27" s="82"/>
      <c r="G27" s="25"/>
      <c r="H27" s="7" t="str">
        <f t="shared" si="1"/>
        <v/>
      </c>
    </row>
    <row r="28" spans="1:9" ht="39.4" customHeight="1">
      <c r="A28" s="23"/>
      <c r="B28" s="55"/>
      <c r="C28" s="55"/>
      <c r="D28" s="24"/>
      <c r="E28" s="82"/>
      <c r="F28" s="82"/>
      <c r="G28" s="25" t="s">
        <v>8</v>
      </c>
      <c r="H28" s="7" t="str">
        <f t="shared" si="1"/>
        <v/>
      </c>
    </row>
    <row r="29" spans="1:9" ht="39.4" customHeight="1">
      <c r="A29" s="23"/>
      <c r="B29" s="55"/>
      <c r="C29" s="55"/>
      <c r="D29" s="24"/>
      <c r="E29" s="82"/>
      <c r="F29" s="82"/>
      <c r="G29" s="25"/>
      <c r="H29" s="7" t="str">
        <f t="shared" si="1"/>
        <v/>
      </c>
    </row>
    <row r="30" spans="1:9" ht="39.4" customHeight="1">
      <c r="A30" s="23"/>
      <c r="B30" s="55"/>
      <c r="C30" s="55"/>
      <c r="D30" s="24"/>
      <c r="E30" s="82"/>
      <c r="F30" s="82"/>
      <c r="G30" s="25"/>
      <c r="H30" s="7" t="str">
        <f t="shared" si="1"/>
        <v/>
      </c>
    </row>
    <row r="31" spans="1:9" ht="20">
      <c r="A31" s="83" t="s">
        <v>9</v>
      </c>
      <c r="B31" s="83"/>
      <c r="C31" s="83"/>
      <c r="D31" s="83"/>
      <c r="E31" s="8" t="s">
        <v>10</v>
      </c>
      <c r="F31" s="9">
        <f>SUM(E8:F30)</f>
        <v>217500</v>
      </c>
      <c r="G31" s="10" t="s">
        <v>11</v>
      </c>
      <c r="H31" s="11">
        <f>SUM(H8:H30)</f>
        <v>217500</v>
      </c>
    </row>
    <row r="32" spans="1:9">
      <c r="A32" s="83" t="s">
        <v>12</v>
      </c>
      <c r="B32" s="83"/>
      <c r="C32" s="83"/>
      <c r="D32" s="83"/>
      <c r="E32" s="85">
        <f>MIN(ROUNDDOWN($F$31*E35,-3),1000000)</f>
        <v>163000</v>
      </c>
      <c r="F32" s="85"/>
      <c r="G32" s="86" t="s">
        <v>13</v>
      </c>
      <c r="H32" s="87"/>
      <c r="I32" s="6"/>
    </row>
    <row r="33" spans="1:9" ht="18" customHeight="1">
      <c r="A33" s="88" t="s">
        <v>14</v>
      </c>
      <c r="B33" s="89"/>
      <c r="C33" s="89"/>
      <c r="D33" s="90"/>
      <c r="E33" s="91">
        <f>ROUND(H31/F31,3)</f>
        <v>1</v>
      </c>
      <c r="F33" s="92"/>
      <c r="G33" s="95" t="s">
        <v>15</v>
      </c>
      <c r="H33" s="96"/>
    </row>
    <row r="34" spans="1:9" ht="18" customHeight="1">
      <c r="A34" s="97" t="s">
        <v>16</v>
      </c>
      <c r="B34" s="98"/>
      <c r="C34" s="98"/>
      <c r="D34" s="99"/>
      <c r="E34" s="93"/>
      <c r="F34" s="94"/>
      <c r="G34" s="95"/>
      <c r="H34" s="96"/>
    </row>
    <row r="35" spans="1:9" ht="18" customHeight="1">
      <c r="A35" s="100" t="s">
        <v>17</v>
      </c>
      <c r="B35" s="101"/>
      <c r="C35" s="101"/>
      <c r="D35" s="101"/>
      <c r="E35" s="102">
        <f>IF(E33&gt;=0.167,3/4,2/3)</f>
        <v>0.75</v>
      </c>
      <c r="F35" s="102"/>
      <c r="G35" s="95" t="s">
        <v>18</v>
      </c>
      <c r="H35" s="96"/>
    </row>
    <row r="36" spans="1:9" ht="18" customHeight="1">
      <c r="A36" s="103" t="s">
        <v>19</v>
      </c>
      <c r="B36" s="103"/>
      <c r="C36" s="103"/>
      <c r="D36" s="103"/>
      <c r="E36" s="104">
        <f>SUMIF(A6:A30,"⑤消耗品費",E6:F30)</f>
        <v>0</v>
      </c>
      <c r="F36" s="104"/>
      <c r="G36" s="12"/>
      <c r="H36" s="13"/>
    </row>
    <row r="37" spans="1:9" ht="18" customHeight="1">
      <c r="A37" s="14"/>
      <c r="B37" s="14"/>
      <c r="C37" s="14"/>
      <c r="D37" s="14"/>
      <c r="E37" s="84" t="str">
        <f>IF($F$31*0.5&gt;=$E$36,"","消耗品費の割合が基準を超えています")</f>
        <v/>
      </c>
      <c r="F37" s="84"/>
      <c r="G37" s="84"/>
      <c r="H37" s="84"/>
    </row>
    <row r="38" spans="1:9" ht="23" thickBot="1">
      <c r="A38" s="105" t="s">
        <v>20</v>
      </c>
      <c r="B38" s="106"/>
      <c r="C38" s="106"/>
      <c r="D38" s="106"/>
      <c r="E38" s="106"/>
      <c r="F38" s="107"/>
    </row>
    <row r="39" spans="1:9" ht="49.5" customHeight="1">
      <c r="A39" s="108" t="s">
        <v>4</v>
      </c>
      <c r="B39" s="67" t="s">
        <v>70</v>
      </c>
      <c r="C39" s="111" t="s">
        <v>71</v>
      </c>
      <c r="D39" s="112" t="s">
        <v>5</v>
      </c>
      <c r="E39" s="113" t="s">
        <v>6</v>
      </c>
      <c r="F39" s="113"/>
    </row>
    <row r="40" spans="1:9" ht="16.5" customHeight="1">
      <c r="A40" s="109"/>
      <c r="B40" s="68"/>
      <c r="C40" s="68"/>
      <c r="D40" s="65"/>
      <c r="E40" s="44" t="s">
        <v>8</v>
      </c>
      <c r="F40" s="54" t="s">
        <v>49</v>
      </c>
      <c r="I40" s="6"/>
    </row>
    <row r="41" spans="1:9" ht="16.5" customHeight="1">
      <c r="A41" s="110"/>
      <c r="B41" s="69"/>
      <c r="C41" s="69"/>
      <c r="D41" s="66"/>
      <c r="E41" s="44" t="s">
        <v>51</v>
      </c>
      <c r="F41" s="54" t="s">
        <v>50</v>
      </c>
      <c r="I41" s="6"/>
    </row>
    <row r="42" spans="1:9" ht="39.4" customHeight="1">
      <c r="A42" s="45" t="s">
        <v>56</v>
      </c>
      <c r="B42" s="46" t="s">
        <v>78</v>
      </c>
      <c r="C42" s="57" t="s">
        <v>82</v>
      </c>
      <c r="D42" s="47" t="s">
        <v>60</v>
      </c>
      <c r="E42" s="80">
        <f>7700*2</f>
        <v>15400</v>
      </c>
      <c r="F42" s="81"/>
    </row>
    <row r="43" spans="1:9" ht="39.4" customHeight="1">
      <c r="A43" s="45" t="s">
        <v>56</v>
      </c>
      <c r="B43" s="46" t="s">
        <v>79</v>
      </c>
      <c r="C43" s="57" t="s">
        <v>82</v>
      </c>
      <c r="D43" s="47" t="s">
        <v>61</v>
      </c>
      <c r="E43" s="80">
        <f>5500*50</f>
        <v>275000</v>
      </c>
      <c r="F43" s="81"/>
    </row>
    <row r="44" spans="1:9" ht="39.4" customHeight="1">
      <c r="A44" s="45" t="s">
        <v>56</v>
      </c>
      <c r="B44" s="46" t="s">
        <v>80</v>
      </c>
      <c r="C44" s="57" t="s">
        <v>82</v>
      </c>
      <c r="D44" s="47" t="s">
        <v>62</v>
      </c>
      <c r="E44" s="80">
        <v>5000</v>
      </c>
      <c r="F44" s="81"/>
    </row>
    <row r="45" spans="1:9" ht="39.4" customHeight="1">
      <c r="A45" s="45" t="s">
        <v>53</v>
      </c>
      <c r="B45" s="46" t="s">
        <v>81</v>
      </c>
      <c r="C45" s="57" t="s">
        <v>82</v>
      </c>
      <c r="D45" s="47" t="s">
        <v>64</v>
      </c>
      <c r="E45" s="80">
        <v>60000</v>
      </c>
      <c r="F45" s="81"/>
    </row>
    <row r="46" spans="1:9" ht="39.4" customHeight="1">
      <c r="A46" s="26"/>
      <c r="B46" s="55"/>
      <c r="C46" s="55"/>
      <c r="D46" s="24"/>
      <c r="E46" s="77"/>
      <c r="F46" s="78"/>
    </row>
    <row r="47" spans="1:9" ht="39.4" customHeight="1">
      <c r="A47" s="26"/>
      <c r="B47" s="55"/>
      <c r="C47" s="55"/>
      <c r="D47" s="24"/>
      <c r="E47" s="77"/>
      <c r="F47" s="78"/>
    </row>
    <row r="48" spans="1:9" ht="39.4" customHeight="1">
      <c r="A48" s="26"/>
      <c r="B48" s="55"/>
      <c r="C48" s="55"/>
      <c r="D48" s="24"/>
      <c r="E48" s="77"/>
      <c r="F48" s="78"/>
    </row>
    <row r="49" spans="1:9" ht="39.4" customHeight="1">
      <c r="A49" s="26"/>
      <c r="B49" s="55"/>
      <c r="C49" s="55"/>
      <c r="D49" s="24"/>
      <c r="E49" s="77"/>
      <c r="F49" s="78"/>
    </row>
    <row r="50" spans="1:9" ht="39.4" customHeight="1">
      <c r="A50" s="26"/>
      <c r="B50" s="55"/>
      <c r="C50" s="55"/>
      <c r="D50" s="24"/>
      <c r="E50" s="77"/>
      <c r="F50" s="78"/>
    </row>
    <row r="51" spans="1:9" ht="39.4" customHeight="1">
      <c r="A51" s="26"/>
      <c r="B51" s="55"/>
      <c r="C51" s="55"/>
      <c r="D51" s="24"/>
      <c r="E51" s="77"/>
      <c r="F51" s="78"/>
    </row>
    <row r="52" spans="1:9" ht="39.4" customHeight="1">
      <c r="A52" s="26"/>
      <c r="B52" s="55"/>
      <c r="C52" s="55"/>
      <c r="D52" s="24"/>
      <c r="E52" s="77"/>
      <c r="F52" s="78"/>
    </row>
    <row r="53" spans="1:9" ht="39.4" customHeight="1">
      <c r="A53" s="26"/>
      <c r="B53" s="55"/>
      <c r="C53" s="55"/>
      <c r="D53" s="24"/>
      <c r="E53" s="77"/>
      <c r="F53" s="78"/>
    </row>
    <row r="54" spans="1:9" ht="39.4" customHeight="1">
      <c r="A54" s="26"/>
      <c r="B54" s="55"/>
      <c r="C54" s="55"/>
      <c r="D54" s="24"/>
      <c r="E54" s="77"/>
      <c r="F54" s="78"/>
    </row>
    <row r="55" spans="1:9" ht="39.4" customHeight="1">
      <c r="A55" s="26"/>
      <c r="B55" s="55"/>
      <c r="C55" s="55"/>
      <c r="D55" s="24"/>
      <c r="E55" s="77"/>
      <c r="F55" s="78"/>
    </row>
    <row r="56" spans="1:9" ht="39.4" customHeight="1">
      <c r="A56" s="26"/>
      <c r="B56" s="55"/>
      <c r="C56" s="55"/>
      <c r="D56" s="24"/>
      <c r="E56" s="77"/>
      <c r="F56" s="78"/>
    </row>
    <row r="57" spans="1:9" s="22" customFormat="1" ht="39.4" customHeight="1">
      <c r="A57" s="27"/>
      <c r="B57" s="56"/>
      <c r="C57" s="56"/>
      <c r="D57" s="28"/>
      <c r="E57" s="115"/>
      <c r="F57" s="116"/>
    </row>
    <row r="58" spans="1:9" s="22" customFormat="1" ht="39.4" customHeight="1">
      <c r="A58" s="27"/>
      <c r="B58" s="56"/>
      <c r="C58" s="56"/>
      <c r="D58" s="28"/>
      <c r="E58" s="114"/>
      <c r="F58" s="114"/>
    </row>
    <row r="59" spans="1:9" s="22" customFormat="1" ht="39.4" customHeight="1">
      <c r="A59" s="27"/>
      <c r="B59" s="56"/>
      <c r="C59" s="56"/>
      <c r="D59" s="28"/>
      <c r="E59" s="114"/>
      <c r="F59" s="114"/>
    </row>
    <row r="60" spans="1:9" ht="20">
      <c r="A60" s="83" t="s">
        <v>9</v>
      </c>
      <c r="B60" s="83"/>
      <c r="C60" s="83"/>
      <c r="D60" s="83"/>
      <c r="E60" s="15" t="s">
        <v>21</v>
      </c>
      <c r="F60" s="16">
        <f>SUM(E42:F59)</f>
        <v>355400</v>
      </c>
    </row>
    <row r="61" spans="1:9" ht="36.4" customHeight="1">
      <c r="A61" s="113" t="s">
        <v>22</v>
      </c>
      <c r="B61" s="83"/>
      <c r="C61" s="83"/>
      <c r="D61" s="83"/>
      <c r="E61" s="117">
        <f>MIN(ROUNDDOWN($F$60,-3),IF($E$32&lt;=500000,$E$32,500000))</f>
        <v>163000</v>
      </c>
      <c r="F61" s="117"/>
      <c r="G61" s="95" t="s">
        <v>23</v>
      </c>
      <c r="H61" s="96"/>
      <c r="I61" s="17"/>
    </row>
    <row r="62" spans="1:9" ht="10" customHeight="1">
      <c r="A62" s="53"/>
      <c r="B62" s="53"/>
      <c r="C62" s="53"/>
      <c r="D62" s="53"/>
      <c r="E62" s="18"/>
      <c r="F62" s="18"/>
    </row>
    <row r="63" spans="1:9" ht="20">
      <c r="A63" s="53"/>
      <c r="B63" s="19"/>
      <c r="C63" s="19"/>
      <c r="D63" s="5" t="s">
        <v>24</v>
      </c>
      <c r="E63" s="20" t="s">
        <v>25</v>
      </c>
      <c r="F63" s="21">
        <f>SUM($E$32+$E$61)</f>
        <v>326000</v>
      </c>
      <c r="G63" s="118" t="s">
        <v>26</v>
      </c>
      <c r="H63" s="118"/>
      <c r="I63" s="53"/>
    </row>
    <row r="64" spans="1:9" ht="10" customHeight="1">
      <c r="A64" s="53"/>
      <c r="B64" s="53"/>
      <c r="C64" s="53"/>
      <c r="D64" s="53"/>
      <c r="E64" s="18"/>
      <c r="F64" s="18"/>
    </row>
    <row r="65" spans="1:9" ht="18" customHeight="1">
      <c r="A65" s="96" t="s">
        <v>27</v>
      </c>
      <c r="B65" s="96"/>
      <c r="C65" s="96"/>
      <c r="D65" s="96"/>
      <c r="E65" s="96"/>
      <c r="F65" s="96"/>
      <c r="G65" s="96"/>
      <c r="H65" s="96"/>
    </row>
    <row r="66" spans="1:9" ht="18" customHeight="1">
      <c r="A66" s="119" t="s">
        <v>28</v>
      </c>
      <c r="B66" s="120"/>
      <c r="C66" s="120"/>
      <c r="D66" s="120"/>
      <c r="E66" s="120"/>
      <c r="F66" s="120"/>
      <c r="G66" s="120"/>
      <c r="H66" s="120"/>
    </row>
    <row r="67" spans="1:9" ht="18" customHeight="1">
      <c r="A67" s="119" t="s">
        <v>29</v>
      </c>
      <c r="B67" s="119"/>
      <c r="C67" s="119"/>
      <c r="D67" s="119"/>
      <c r="E67" s="119"/>
      <c r="F67" s="119"/>
      <c r="G67" s="119"/>
      <c r="H67" s="119"/>
    </row>
    <row r="68" spans="1:9" ht="18" customHeight="1">
      <c r="A68" s="96" t="s">
        <v>30</v>
      </c>
      <c r="B68" s="96"/>
      <c r="C68" s="96"/>
      <c r="D68" s="96"/>
      <c r="E68" s="96"/>
      <c r="F68" s="96"/>
      <c r="G68" s="96"/>
      <c r="H68" s="96"/>
    </row>
    <row r="69" spans="1:9" ht="35.25" customHeight="1">
      <c r="A69" s="121" t="s">
        <v>31</v>
      </c>
      <c r="B69" s="121"/>
      <c r="C69" s="121"/>
      <c r="D69" s="121"/>
      <c r="E69" s="121"/>
      <c r="F69" s="121"/>
      <c r="G69" s="121"/>
      <c r="H69" s="121"/>
    </row>
    <row r="70" spans="1:9" ht="18" customHeight="1">
      <c r="A70" s="96" t="s">
        <v>32</v>
      </c>
      <c r="B70" s="96"/>
      <c r="C70" s="96"/>
      <c r="D70" s="96"/>
      <c r="E70" s="96"/>
      <c r="F70" s="96"/>
      <c r="G70" s="96"/>
      <c r="H70" s="96"/>
    </row>
    <row r="71" spans="1:9" ht="54" customHeight="1">
      <c r="A71" s="84" t="s">
        <v>33</v>
      </c>
      <c r="B71" s="84"/>
      <c r="C71" s="84"/>
      <c r="D71" s="84"/>
      <c r="E71" s="84"/>
      <c r="F71" s="84"/>
      <c r="G71" s="84"/>
      <c r="H71" s="84"/>
      <c r="I71" s="6"/>
    </row>
  </sheetData>
  <mergeCells count="81">
    <mergeCell ref="A71:H71"/>
    <mergeCell ref="A60:D60"/>
    <mergeCell ref="A61:D61"/>
    <mergeCell ref="E61:F61"/>
    <mergeCell ref="G61:H61"/>
    <mergeCell ref="G63:H63"/>
    <mergeCell ref="A65:H65"/>
    <mergeCell ref="A66:H66"/>
    <mergeCell ref="A67:H67"/>
    <mergeCell ref="A68:H68"/>
    <mergeCell ref="A69:H69"/>
    <mergeCell ref="A70:H70"/>
    <mergeCell ref="E59:F59"/>
    <mergeCell ref="E48:F48"/>
    <mergeCell ref="E49:F49"/>
    <mergeCell ref="E50:F50"/>
    <mergeCell ref="E51:F51"/>
    <mergeCell ref="E52:F52"/>
    <mergeCell ref="E53:F53"/>
    <mergeCell ref="E54:F54"/>
    <mergeCell ref="E55:F55"/>
    <mergeCell ref="E56:F56"/>
    <mergeCell ref="E57:F57"/>
    <mergeCell ref="E58:F58"/>
    <mergeCell ref="E47:F47"/>
    <mergeCell ref="A38:F38"/>
    <mergeCell ref="A39:A41"/>
    <mergeCell ref="B39:B41"/>
    <mergeCell ref="C39:C41"/>
    <mergeCell ref="D39:D41"/>
    <mergeCell ref="E39:F39"/>
    <mergeCell ref="E42:F42"/>
    <mergeCell ref="E43:F43"/>
    <mergeCell ref="E44:F44"/>
    <mergeCell ref="E45:F45"/>
    <mergeCell ref="E46:F46"/>
    <mergeCell ref="E37:H37"/>
    <mergeCell ref="A32:D32"/>
    <mergeCell ref="E32:F32"/>
    <mergeCell ref="G32:H32"/>
    <mergeCell ref="A33:D33"/>
    <mergeCell ref="E33:F34"/>
    <mergeCell ref="G33:H34"/>
    <mergeCell ref="A34:D34"/>
    <mergeCell ref="A35:D35"/>
    <mergeCell ref="E35:F35"/>
    <mergeCell ref="G35:H35"/>
    <mergeCell ref="A36:D36"/>
    <mergeCell ref="E36:F36"/>
    <mergeCell ref="A31:D31"/>
    <mergeCell ref="E20:F20"/>
    <mergeCell ref="E21:F21"/>
    <mergeCell ref="E22:F22"/>
    <mergeCell ref="E23:F23"/>
    <mergeCell ref="E24:F24"/>
    <mergeCell ref="E25:F25"/>
    <mergeCell ref="E26:F26"/>
    <mergeCell ref="E27:F27"/>
    <mergeCell ref="E28:F28"/>
    <mergeCell ref="E29:F29"/>
    <mergeCell ref="E30:F30"/>
    <mergeCell ref="E19:F19"/>
    <mergeCell ref="E8:F8"/>
    <mergeCell ref="E9:F9"/>
    <mergeCell ref="E10:F10"/>
    <mergeCell ref="E11:F11"/>
    <mergeCell ref="E12:F12"/>
    <mergeCell ref="E13:F13"/>
    <mergeCell ref="E14:F14"/>
    <mergeCell ref="E15:F15"/>
    <mergeCell ref="E16:F16"/>
    <mergeCell ref="E17:F17"/>
    <mergeCell ref="E18:F18"/>
    <mergeCell ref="A2:H2"/>
    <mergeCell ref="A4:H4"/>
    <mergeCell ref="A5:A7"/>
    <mergeCell ref="B5:B7"/>
    <mergeCell ref="C5:C7"/>
    <mergeCell ref="D5:D7"/>
    <mergeCell ref="E5:F5"/>
    <mergeCell ref="G5:H7"/>
  </mergeCells>
  <phoneticPr fontId="5"/>
  <dataValidations count="4">
    <dataValidation type="list" allowBlank="1" showInputMessage="1" showErrorMessage="1" sqref="E3" xr:uid="{BF4F7AB5-7D11-4D4B-92ED-525749650B5C}">
      <formula1>"＜代表事業者名称：,＜参画事業者名称（１者目）：,＜参画事業者名称（２者目）：,＜参画事業者名称（３者目）：,＜参画事業者名称（４者目）：,＜参画事業者名称（５者目）：,＜参画事業者名称（６者目）：,＜参画事業者名称（７者目）：,＜参画事業者名称（８者目）：,＜参画事業者名称（９者目）："</formula1>
    </dataValidation>
    <dataValidation type="list" allowBlank="1" showInputMessage="1" showErrorMessage="1" sqref="A8:A30 A42:A59" xr:uid="{638BE9E6-4736-4EDE-BB63-B42766035232}">
      <formula1>"①人件費,②諸謝金,③旅費,④借損料,⑤消耗品費,⑥通信運搬費,⑦雑役務費,⑧印刷製本費,⑨備品費"</formula1>
    </dataValidation>
    <dataValidation type="list" allowBlank="1" showInputMessage="1" showErrorMessage="1" sqref="G8:G30" xr:uid="{E8A38FF0-7519-4E63-B383-8E23B6121B7E}">
      <formula1>"●,　"</formula1>
    </dataValidation>
    <dataValidation type="list" allowBlank="1" showInputMessage="1" showErrorMessage="1" sqref="E6:E7 E40:E41" xr:uid="{2BA3923C-4062-41B0-B608-B42E4D337BE0}">
      <formula1>"○,　"</formula1>
    </dataValidation>
  </dataValidations>
  <pageMargins left="0.7" right="0.7" top="0.75" bottom="0.75" header="0.3" footer="0.3"/>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431B-F8B5-48AC-BB27-4AEAEC028B58}">
  <sheetPr>
    <tabColor rgb="FFFFFF00"/>
    <pageSetUpPr fitToPage="1"/>
  </sheetPr>
  <dimension ref="A1:H27"/>
  <sheetViews>
    <sheetView view="pageBreakPreview" zoomScaleNormal="100" zoomScaleSheetLayoutView="100" workbookViewId="0">
      <selection activeCell="D15" sqref="D15:E15"/>
    </sheetView>
  </sheetViews>
  <sheetFormatPr defaultColWidth="9" defaultRowHeight="18"/>
  <cols>
    <col min="1" max="1" width="1.33203125" style="30" customWidth="1"/>
    <col min="2" max="2" width="6.5" style="30" customWidth="1"/>
    <col min="3" max="3" width="19" style="30" customWidth="1"/>
    <col min="4" max="4" width="22.25" style="30" customWidth="1"/>
    <col min="5" max="5" width="9" style="30"/>
    <col min="6" max="6" width="13" style="30" customWidth="1"/>
    <col min="7" max="7" width="12.33203125" style="30" customWidth="1"/>
    <col min="8" max="8" width="2.5" style="30" customWidth="1"/>
    <col min="9" max="16384" width="9" style="30"/>
  </cols>
  <sheetData>
    <row r="1" spans="1:8">
      <c r="A1" s="29"/>
      <c r="B1" s="29"/>
      <c r="C1" s="29"/>
      <c r="D1" s="29"/>
      <c r="E1" s="29"/>
      <c r="F1" s="29"/>
      <c r="G1" s="29"/>
      <c r="H1" s="29"/>
    </row>
    <row r="2" spans="1:8">
      <c r="A2" s="29"/>
      <c r="B2" s="29"/>
      <c r="C2" s="29"/>
      <c r="D2" s="29"/>
      <c r="E2" s="29"/>
      <c r="F2" s="29"/>
      <c r="G2" s="31" t="s">
        <v>34</v>
      </c>
      <c r="H2" s="29"/>
    </row>
    <row r="3" spans="1:8">
      <c r="A3" s="29"/>
      <c r="B3" s="133" t="s">
        <v>35</v>
      </c>
      <c r="C3" s="133"/>
      <c r="D3" s="133"/>
      <c r="E3" s="133"/>
      <c r="F3" s="133"/>
      <c r="G3" s="133"/>
      <c r="H3" s="133"/>
    </row>
    <row r="4" spans="1:8" ht="18.5" thickBot="1">
      <c r="A4" s="29"/>
      <c r="B4" s="29"/>
      <c r="C4" s="29"/>
      <c r="D4" s="29"/>
      <c r="E4" s="29"/>
      <c r="F4" s="29"/>
      <c r="G4" s="29"/>
      <c r="H4" s="29"/>
    </row>
    <row r="5" spans="1:8" ht="18.5" thickBot="1">
      <c r="A5" s="29"/>
      <c r="B5" s="31" t="s">
        <v>36</v>
      </c>
      <c r="C5" s="32" t="s">
        <v>37</v>
      </c>
      <c r="D5" s="52">
        <f>SUM(F10:F12)</f>
        <v>6090000</v>
      </c>
      <c r="E5" s="29" t="s">
        <v>38</v>
      </c>
      <c r="F5" s="29"/>
      <c r="G5" s="29"/>
      <c r="H5" s="29"/>
    </row>
    <row r="6" spans="1:8">
      <c r="A6" s="29"/>
      <c r="B6" s="29"/>
      <c r="C6" s="33"/>
      <c r="D6" s="33"/>
      <c r="E6" s="29"/>
      <c r="F6" s="32"/>
      <c r="G6" s="32"/>
      <c r="H6" s="29"/>
    </row>
    <row r="7" spans="1:8" ht="45.75" customHeight="1">
      <c r="A7" s="29"/>
      <c r="B7" s="31" t="s">
        <v>39</v>
      </c>
      <c r="C7" s="134" t="s">
        <v>40</v>
      </c>
      <c r="D7" s="134"/>
      <c r="E7" s="134"/>
      <c r="F7" s="134"/>
      <c r="G7" s="134"/>
      <c r="H7" s="29"/>
    </row>
    <row r="8" spans="1:8">
      <c r="A8" s="29"/>
      <c r="B8" s="29"/>
      <c r="C8" s="29"/>
      <c r="D8" s="29"/>
      <c r="E8" s="29"/>
      <c r="F8" s="29"/>
      <c r="G8" s="29"/>
      <c r="H8" s="29"/>
    </row>
    <row r="9" spans="1:8" ht="52">
      <c r="A9" s="29"/>
      <c r="B9" s="29"/>
      <c r="C9" s="34" t="s">
        <v>41</v>
      </c>
      <c r="D9" s="135" t="s">
        <v>42</v>
      </c>
      <c r="E9" s="135"/>
      <c r="F9" s="35" t="s">
        <v>43</v>
      </c>
      <c r="G9" s="35" t="s">
        <v>44</v>
      </c>
      <c r="H9" s="29"/>
    </row>
    <row r="10" spans="1:8">
      <c r="A10" s="29"/>
      <c r="B10" s="33"/>
      <c r="C10" s="50" t="s">
        <v>57</v>
      </c>
      <c r="D10" s="136" t="s">
        <v>58</v>
      </c>
      <c r="E10" s="136"/>
      <c r="F10" s="51">
        <v>5760000</v>
      </c>
      <c r="G10" s="38"/>
      <c r="H10" s="29"/>
    </row>
    <row r="11" spans="1:8">
      <c r="A11" s="29"/>
      <c r="B11" s="33"/>
      <c r="C11" s="50" t="s">
        <v>57</v>
      </c>
      <c r="D11" s="136" t="s">
        <v>59</v>
      </c>
      <c r="E11" s="136"/>
      <c r="F11" s="51">
        <v>300000</v>
      </c>
      <c r="G11" s="38"/>
      <c r="H11" s="29"/>
    </row>
    <row r="12" spans="1:8">
      <c r="A12" s="29"/>
      <c r="B12" s="33"/>
      <c r="C12" s="50" t="s">
        <v>69</v>
      </c>
      <c r="D12" s="136" t="s">
        <v>63</v>
      </c>
      <c r="E12" s="136"/>
      <c r="F12" s="51">
        <v>30000</v>
      </c>
      <c r="G12" s="38"/>
      <c r="H12" s="29"/>
    </row>
    <row r="13" spans="1:8">
      <c r="A13" s="29"/>
      <c r="B13" s="29"/>
      <c r="C13" s="39"/>
      <c r="D13" s="131"/>
      <c r="E13" s="131"/>
      <c r="F13" s="40"/>
      <c r="G13" s="41"/>
      <c r="H13" s="29"/>
    </row>
    <row r="14" spans="1:8">
      <c r="A14" s="29"/>
      <c r="B14" s="29"/>
      <c r="C14" s="39"/>
      <c r="D14" s="131"/>
      <c r="E14" s="131"/>
      <c r="F14" s="40"/>
      <c r="G14" s="41"/>
      <c r="H14" s="29"/>
    </row>
    <row r="15" spans="1:8">
      <c r="A15" s="29"/>
      <c r="B15" s="29"/>
      <c r="C15" s="39"/>
      <c r="D15" s="132"/>
      <c r="E15" s="137"/>
      <c r="F15" s="40"/>
      <c r="G15" s="41"/>
      <c r="H15" s="29"/>
    </row>
    <row r="16" spans="1:8">
      <c r="A16" s="29"/>
      <c r="B16" s="29"/>
      <c r="C16" s="39"/>
      <c r="D16" s="132"/>
      <c r="E16" s="137"/>
      <c r="F16" s="40"/>
      <c r="G16" s="41"/>
      <c r="H16" s="29"/>
    </row>
    <row r="17" spans="1:8">
      <c r="A17" s="29"/>
      <c r="B17" s="29"/>
      <c r="C17" s="39"/>
      <c r="D17" s="131"/>
      <c r="E17" s="131"/>
      <c r="F17" s="40"/>
      <c r="G17" s="41"/>
      <c r="H17" s="29"/>
    </row>
    <row r="18" spans="1:8">
      <c r="A18" s="29"/>
      <c r="B18" s="29"/>
      <c r="C18" s="39"/>
      <c r="D18" s="131"/>
      <c r="E18" s="131"/>
      <c r="F18" s="40"/>
      <c r="G18" s="41"/>
      <c r="H18" s="29"/>
    </row>
    <row r="19" spans="1:8">
      <c r="A19" s="29"/>
      <c r="B19" s="29"/>
      <c r="C19" s="39"/>
      <c r="D19" s="131"/>
      <c r="E19" s="131"/>
      <c r="F19" s="42"/>
      <c r="G19" s="41"/>
      <c r="H19" s="29"/>
    </row>
    <row r="20" spans="1:8">
      <c r="A20" s="29"/>
      <c r="B20" s="29"/>
      <c r="C20" s="39"/>
      <c r="D20" s="131"/>
      <c r="E20" s="132"/>
      <c r="F20" s="40"/>
      <c r="G20" s="43"/>
      <c r="H20" s="29"/>
    </row>
    <row r="21" spans="1:8" ht="18.5" thickBot="1">
      <c r="A21" s="29"/>
      <c r="B21" s="29"/>
      <c r="C21" s="29"/>
      <c r="D21" s="36"/>
      <c r="E21" s="36"/>
      <c r="F21" s="29"/>
      <c r="G21" s="29"/>
      <c r="H21" s="29"/>
    </row>
    <row r="22" spans="1:8" ht="39" customHeight="1" thickBot="1">
      <c r="A22" s="29"/>
      <c r="B22" s="122" t="s">
        <v>45</v>
      </c>
      <c r="C22" s="123" t="s">
        <v>46</v>
      </c>
      <c r="D22" s="124"/>
      <c r="E22" s="127">
        <f>SUM(F10:F20)</f>
        <v>6090000</v>
      </c>
      <c r="F22" s="128"/>
      <c r="G22" s="29" t="s">
        <v>38</v>
      </c>
      <c r="H22" s="29"/>
    </row>
    <row r="23" spans="1:8" ht="17.5" customHeight="1" thickBot="1">
      <c r="A23" s="29"/>
      <c r="B23" s="122"/>
      <c r="C23" s="125"/>
      <c r="D23" s="126"/>
      <c r="E23" s="129" t="str">
        <f>IF(D5*0.5&lt;$E$22,"","公募要領に定める要件を満たしていません")</f>
        <v/>
      </c>
      <c r="F23" s="130"/>
      <c r="G23" s="130"/>
      <c r="H23" s="29"/>
    </row>
    <row r="24" spans="1:8" ht="16" customHeight="1" thickBot="1">
      <c r="A24" s="29"/>
      <c r="B24" s="31"/>
      <c r="C24" s="37"/>
      <c r="D24" s="37"/>
      <c r="E24" s="29"/>
      <c r="F24" s="29"/>
      <c r="G24" s="29"/>
      <c r="H24" s="29"/>
    </row>
    <row r="25" spans="1:8" ht="39" customHeight="1" thickBot="1">
      <c r="A25" s="29"/>
      <c r="B25" s="122" t="s">
        <v>47</v>
      </c>
      <c r="C25" s="123" t="s">
        <v>48</v>
      </c>
      <c r="D25" s="124"/>
      <c r="E25" s="127">
        <f>SUMIFS(F10:F20,G10:G20,"=○")</f>
        <v>0</v>
      </c>
      <c r="F25" s="128"/>
      <c r="G25" s="29" t="s">
        <v>38</v>
      </c>
      <c r="H25" s="29"/>
    </row>
    <row r="26" spans="1:8" ht="17.5" customHeight="1" thickBot="1">
      <c r="A26" s="29"/>
      <c r="B26" s="122"/>
      <c r="C26" s="125"/>
      <c r="D26" s="126"/>
      <c r="E26" s="129" t="str">
        <f>IF($E$22*0.5&gt;$E$25,"","公募要領に定める要件を満たしていません")</f>
        <v/>
      </c>
      <c r="F26" s="130"/>
      <c r="G26" s="130"/>
      <c r="H26" s="29"/>
    </row>
    <row r="27" spans="1:8" ht="16" customHeight="1">
      <c r="A27" s="29"/>
      <c r="B27" s="29"/>
      <c r="C27" s="29"/>
      <c r="D27" s="29"/>
      <c r="E27" s="29"/>
      <c r="F27" s="29"/>
      <c r="G27" s="29"/>
      <c r="H27" s="29"/>
    </row>
  </sheetData>
  <mergeCells count="22">
    <mergeCell ref="D18:E18"/>
    <mergeCell ref="B3:H3"/>
    <mergeCell ref="C7:G7"/>
    <mergeCell ref="D9:E9"/>
    <mergeCell ref="D10:E10"/>
    <mergeCell ref="D11:E11"/>
    <mergeCell ref="D12:E12"/>
    <mergeCell ref="D13:E13"/>
    <mergeCell ref="D14:E14"/>
    <mergeCell ref="D15:E15"/>
    <mergeCell ref="D16:E16"/>
    <mergeCell ref="D17:E17"/>
    <mergeCell ref="B25:B26"/>
    <mergeCell ref="C25:D26"/>
    <mergeCell ref="E25:F25"/>
    <mergeCell ref="E26:G26"/>
    <mergeCell ref="D19:E19"/>
    <mergeCell ref="D20:E20"/>
    <mergeCell ref="B22:B23"/>
    <mergeCell ref="C22:D23"/>
    <mergeCell ref="E22:F22"/>
    <mergeCell ref="E23:G23"/>
  </mergeCells>
  <phoneticPr fontId="5"/>
  <dataValidations count="2">
    <dataValidation type="list" allowBlank="1" showInputMessage="1" showErrorMessage="1" sqref="G11:G20" xr:uid="{25BC3272-C0FF-4BD3-8AAC-6F78297CD5C3}">
      <formula1>"○,　"</formula1>
    </dataValidation>
    <dataValidation type="list" allowBlank="1" showInputMessage="1" showErrorMessage="1" sqref="G10" xr:uid="{7B85C10E-8D86-4AF0-B712-1ADC0EFCD63F}">
      <formula1>"○"</formula1>
    </dataValidation>
  </dataValidations>
  <pageMargins left="0.7" right="0.7" top="0.75" bottom="0.75" header="0.3" footer="0.3"/>
  <pageSetup paperSize="9" scale="9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様式B-1 【共通 必須】</vt:lpstr>
      <vt:lpstr>様式C</vt:lpstr>
      <vt:lpstr>'様式B-1 【共通 必須】'!Print_Area</vt:lpstr>
      <vt:lpstr>様式C!Print_Area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辻本 有佳里</dc:creator>
  <cp:lastModifiedBy>三上なつき</cp:lastModifiedBy>
  <cp:lastPrinted>2020-07-10T08:03:05Z</cp:lastPrinted>
  <dcterms:created xsi:type="dcterms:W3CDTF">2020-07-06T00:28:14Z</dcterms:created>
  <dcterms:modified xsi:type="dcterms:W3CDTF">2020-07-27T08:19:44Z</dcterms:modified>
</cp:coreProperties>
</file>