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script/mtp/"/>
    </mc:Choice>
  </mc:AlternateContent>
  <xr:revisionPtr revIDLastSave="0" documentId="13_ncr:1_{760B5684-E5C0-454B-80D2-832A5D66FEE8}" xr6:coauthVersionLast="47" xr6:coauthVersionMax="47" xr10:uidLastSave="{00000000-0000-0000-0000-000000000000}"/>
  <bookViews>
    <workbookView xWindow="40" yWindow="500" windowWidth="14300" windowHeight="14900" activeTab="6" xr2:uid="{00000000-000D-0000-FFFF-FFFF00000000}"/>
  </bookViews>
  <sheets>
    <sheet name="男子S" sheetId="1" r:id="rId1"/>
    <sheet name="男Ｄ" sheetId="4" r:id="rId2"/>
    <sheet name="年齢男子S" sheetId="5" r:id="rId3"/>
    <sheet name="年齢男子D" sheetId="6" r:id="rId4"/>
    <sheet name="女子Ｓ" sheetId="7" r:id="rId5"/>
    <sheet name="女Ｄ" sheetId="8" r:id="rId6"/>
    <sheet name="年齢女子Ｓ" sheetId="9" r:id="rId7"/>
    <sheet name="年齢女Ｄ" sheetId="10" r:id="rId8"/>
    <sheet name="得点テーブル" sheetId="11" r:id="rId9"/>
    <sheet name="Sheet2" sheetId="2" r:id="rId10"/>
    <sheet name="Sheet3" sheetId="3" r:id="rId11"/>
  </sheets>
  <definedNames>
    <definedName name="_xlnm._FilterDatabase" localSheetId="4" hidden="1">女子Ｓ!$A$5:$Q$5</definedName>
    <definedName name="_xlnm._FilterDatabase" localSheetId="1" hidden="1">男Ｄ!$A$5:$W$5</definedName>
    <definedName name="_xlnm._FilterDatabase" localSheetId="6" hidden="1">年齢女子Ｓ!$A$16:$O$30</definedName>
    <definedName name="DANTAI">#REF!</definedName>
    <definedName name="KIJUN">#REF!</definedName>
    <definedName name="KOJIN">#REF!</definedName>
    <definedName name="POINT">得点テーブル!$B$6:$I$141</definedName>
    <definedName name="_xlnm.Print_Area" localSheetId="5">女Ｄ!$A$1:$S$119</definedName>
    <definedName name="_xlnm.Print_Area" localSheetId="4">女子Ｓ!$A$1:$Q$85</definedName>
    <definedName name="_xlnm.Print_Area" localSheetId="1">男Ｄ!$A$1:$S$242</definedName>
    <definedName name="_xlnm.Print_Area" localSheetId="0">男子S!$A$1:$Q$239</definedName>
    <definedName name="_xlnm.Print_Area" localSheetId="7">年齢女Ｄ!$A$1:$Q$102</definedName>
    <definedName name="_xlnm.Print_Area" localSheetId="6">年齢女子Ｓ!$A$1:$O$65</definedName>
    <definedName name="_xlnm.Print_Area" localSheetId="2">年齢男子S!$A$1:$O$146</definedName>
    <definedName name="_xlnm.Print_Titles" localSheetId="5">女Ｄ!$1:$4</definedName>
    <definedName name="_xlnm.Print_Titles" localSheetId="4">女子Ｓ!$1:$5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6" i="6" l="1"/>
  <c r="B116" i="6"/>
  <c r="G116" i="6"/>
  <c r="I116" i="6"/>
  <c r="K116" i="6"/>
  <c r="M116" i="6"/>
  <c r="O116" i="6"/>
  <c r="Q116" i="6"/>
  <c r="M1" i="5"/>
  <c r="N120" i="6"/>
  <c r="N106" i="6"/>
  <c r="N3" i="10"/>
  <c r="L52" i="9"/>
  <c r="L35" i="9"/>
  <c r="L14" i="9"/>
  <c r="F98" i="6"/>
  <c r="F65" i="6"/>
  <c r="F22" i="6"/>
  <c r="F29" i="6"/>
  <c r="H107" i="5"/>
  <c r="F107" i="5"/>
  <c r="H71" i="5"/>
  <c r="F71" i="5"/>
  <c r="H29" i="5"/>
  <c r="F29" i="5"/>
  <c r="F41" i="5"/>
  <c r="A48" i="9"/>
  <c r="B48" i="9"/>
  <c r="G48" i="9"/>
  <c r="I48" i="9"/>
  <c r="K48" i="9"/>
  <c r="M48" i="9"/>
  <c r="O48" i="9"/>
  <c r="N3" i="4"/>
  <c r="I61" i="6" l="1"/>
  <c r="I54" i="10"/>
  <c r="F3" i="10"/>
  <c r="F13" i="10" s="1"/>
  <c r="G100" i="10"/>
  <c r="G9" i="10"/>
  <c r="G8" i="10"/>
  <c r="G7" i="10"/>
  <c r="G6" i="10"/>
  <c r="F3" i="9"/>
  <c r="G31" i="9"/>
  <c r="G10" i="9"/>
  <c r="G9" i="9"/>
  <c r="G8" i="9"/>
  <c r="G7" i="9"/>
  <c r="G6" i="9"/>
  <c r="E125" i="6"/>
  <c r="E124" i="6"/>
  <c r="E123" i="6"/>
  <c r="B123" i="6" s="1"/>
  <c r="F120" i="6"/>
  <c r="F106" i="6"/>
  <c r="F72" i="6"/>
  <c r="G126" i="6"/>
  <c r="G61" i="6"/>
  <c r="G18" i="6"/>
  <c r="F83" i="5"/>
  <c r="F119" i="5" s="1"/>
  <c r="F136" i="5" s="1"/>
  <c r="J3" i="8"/>
  <c r="F35" i="9" l="1"/>
  <c r="F52" i="9" s="1"/>
  <c r="B124" i="6"/>
  <c r="B125" i="6"/>
  <c r="B61" i="6"/>
  <c r="F86" i="10"/>
  <c r="F58" i="10"/>
  <c r="F14" i="9"/>
  <c r="B100" i="10"/>
  <c r="B67" i="5"/>
  <c r="B31" i="9"/>
  <c r="B18" i="6"/>
  <c r="I6" i="10"/>
  <c r="K6" i="10"/>
  <c r="M6" i="10"/>
  <c r="O6" i="10"/>
  <c r="Q6" i="10"/>
  <c r="I7" i="10"/>
  <c r="K7" i="10"/>
  <c r="M7" i="10"/>
  <c r="O7" i="10"/>
  <c r="Q7" i="10"/>
  <c r="I8" i="10"/>
  <c r="K8" i="10"/>
  <c r="M8" i="10"/>
  <c r="O8" i="10"/>
  <c r="Q8" i="10"/>
  <c r="I9" i="10"/>
  <c r="K9" i="10"/>
  <c r="M9" i="10"/>
  <c r="O9" i="10"/>
  <c r="Q9" i="10"/>
  <c r="I100" i="10"/>
  <c r="K100" i="10"/>
  <c r="M100" i="10"/>
  <c r="O100" i="10"/>
  <c r="Q100" i="10"/>
  <c r="I6" i="9"/>
  <c r="K6" i="9"/>
  <c r="M6" i="9"/>
  <c r="O6" i="9"/>
  <c r="I7" i="9"/>
  <c r="K7" i="9"/>
  <c r="M7" i="9"/>
  <c r="O7" i="9"/>
  <c r="I8" i="9"/>
  <c r="K8" i="9"/>
  <c r="M8" i="9"/>
  <c r="O8" i="9"/>
  <c r="I9" i="9"/>
  <c r="K9" i="9"/>
  <c r="M9" i="9"/>
  <c r="O9" i="9"/>
  <c r="I10" i="9"/>
  <c r="K10" i="9"/>
  <c r="M10" i="9"/>
  <c r="O10" i="9"/>
  <c r="H14" i="9"/>
  <c r="H35" i="9" s="1"/>
  <c r="H52" i="9" s="1"/>
  <c r="I31" i="9"/>
  <c r="K31" i="9"/>
  <c r="M31" i="9"/>
  <c r="O31" i="9"/>
  <c r="L3" i="8"/>
  <c r="P3" i="8"/>
  <c r="O1" i="7"/>
  <c r="Q1" i="8" s="1"/>
  <c r="F3" i="7"/>
  <c r="H3" i="7"/>
  <c r="J3" i="7"/>
  <c r="L3" i="7"/>
  <c r="N3" i="7"/>
  <c r="P3" i="7"/>
  <c r="H3" i="6"/>
  <c r="J3" i="6"/>
  <c r="K18" i="6"/>
  <c r="M18" i="6"/>
  <c r="O18" i="6"/>
  <c r="Q18" i="6"/>
  <c r="K61" i="6"/>
  <c r="M61" i="6"/>
  <c r="O61" i="6"/>
  <c r="Q61" i="6"/>
  <c r="B126" i="6"/>
  <c r="I126" i="6"/>
  <c r="K126" i="6"/>
  <c r="M126" i="6"/>
  <c r="O126" i="6"/>
  <c r="Q126" i="6"/>
  <c r="J2" i="5"/>
  <c r="J14" i="9" s="1"/>
  <c r="N2" i="5"/>
  <c r="H41" i="5"/>
  <c r="H83" i="5" s="1"/>
  <c r="H119" i="5" s="1"/>
  <c r="H136" i="5" s="1"/>
  <c r="I67" i="5"/>
  <c r="K67" i="5"/>
  <c r="M67" i="5"/>
  <c r="O67" i="5"/>
  <c r="Q1" i="4"/>
  <c r="F3" i="4"/>
  <c r="F3" i="8" s="1"/>
  <c r="H3" i="4"/>
  <c r="H3" i="8" s="1"/>
  <c r="L3" i="6"/>
  <c r="R3" i="4"/>
  <c r="P3" i="6" s="1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A126" i="6"/>
  <c r="A100" i="10"/>
  <c r="A18" i="6"/>
  <c r="H106" i="6" l="1"/>
  <c r="H120" i="6"/>
  <c r="J120" i="6"/>
  <c r="J106" i="6"/>
  <c r="L120" i="6"/>
  <c r="L106" i="6"/>
  <c r="N65" i="6"/>
  <c r="N98" i="6"/>
  <c r="J65" i="6"/>
  <c r="J98" i="6"/>
  <c r="H65" i="6"/>
  <c r="H98" i="6"/>
  <c r="L65" i="6"/>
  <c r="L98" i="6"/>
  <c r="P65" i="6"/>
  <c r="P98" i="6"/>
  <c r="L29" i="6"/>
  <c r="L22" i="6"/>
  <c r="N22" i="6"/>
  <c r="N29" i="6"/>
  <c r="J13" i="10"/>
  <c r="J58" i="10" s="1"/>
  <c r="J86" i="10" s="1"/>
  <c r="J29" i="6"/>
  <c r="J22" i="6"/>
  <c r="H72" i="6"/>
  <c r="H22" i="6"/>
  <c r="H29" i="6"/>
  <c r="P22" i="6"/>
  <c r="P29" i="6"/>
  <c r="L71" i="5"/>
  <c r="L107" i="5"/>
  <c r="J71" i="5"/>
  <c r="J107" i="5"/>
  <c r="N107" i="5"/>
  <c r="N71" i="5"/>
  <c r="M105" i="5"/>
  <c r="M69" i="5"/>
  <c r="L29" i="5"/>
  <c r="N14" i="9"/>
  <c r="N35" i="9" s="1"/>
  <c r="N52" i="9" s="1"/>
  <c r="N29" i="5"/>
  <c r="J35" i="9"/>
  <c r="J52" i="9" s="1"/>
  <c r="J29" i="5"/>
  <c r="M12" i="9"/>
  <c r="M50" i="9" s="1"/>
  <c r="M27" i="5"/>
  <c r="M39" i="5"/>
  <c r="E6" i="10"/>
  <c r="B6" i="10" s="1"/>
  <c r="E7" i="10"/>
  <c r="B7" i="10" s="1"/>
  <c r="E9" i="10"/>
  <c r="B9" i="10" s="1"/>
  <c r="E8" i="10"/>
  <c r="A8" i="10" s="1"/>
  <c r="E10" i="9"/>
  <c r="A10" i="9" s="1"/>
  <c r="E9" i="9"/>
  <c r="A9" i="9" s="1"/>
  <c r="E6" i="9"/>
  <c r="A6" i="9" s="1"/>
  <c r="E7" i="9"/>
  <c r="A7" i="9" s="1"/>
  <c r="E8" i="9"/>
  <c r="B8" i="9" s="1"/>
  <c r="A6" i="10"/>
  <c r="N41" i="5"/>
  <c r="N83" i="5" s="1"/>
  <c r="N119" i="5" s="1"/>
  <c r="N136" i="5" s="1"/>
  <c r="N3" i="8"/>
  <c r="N72" i="6"/>
  <c r="N13" i="10"/>
  <c r="N58" i="10" s="1"/>
  <c r="N86" i="10" s="1"/>
  <c r="J72" i="6"/>
  <c r="J41" i="5"/>
  <c r="J83" i="5" s="1"/>
  <c r="J119" i="5" s="1"/>
  <c r="J136" i="5" s="1"/>
  <c r="O1" i="6"/>
  <c r="M81" i="5"/>
  <c r="M134" i="5"/>
  <c r="M117" i="5"/>
  <c r="H13" i="10"/>
  <c r="H3" i="10" s="1"/>
  <c r="H3" i="9"/>
  <c r="R3" i="8"/>
  <c r="L41" i="5"/>
  <c r="L83" i="5" s="1"/>
  <c r="L119" i="5" s="1"/>
  <c r="L136" i="5" s="1"/>
  <c r="J3" i="10"/>
  <c r="P13" i="10"/>
  <c r="P58" i="10" s="1"/>
  <c r="P86" i="10" s="1"/>
  <c r="P72" i="6"/>
  <c r="P106" i="6" s="1"/>
  <c r="P120" i="6" s="1"/>
  <c r="P3" i="10"/>
  <c r="L13" i="10"/>
  <c r="L58" i="10" s="1"/>
  <c r="L86" i="10" s="1"/>
  <c r="L3" i="10"/>
  <c r="L72" i="6"/>
  <c r="B10" i="9" l="1"/>
  <c r="M1" i="9"/>
  <c r="A8" i="9"/>
  <c r="O63" i="6"/>
  <c r="O96" i="6"/>
  <c r="O118" i="6"/>
  <c r="O20" i="6"/>
  <c r="O27" i="6"/>
  <c r="M33" i="9"/>
  <c r="B9" i="9"/>
  <c r="B6" i="9"/>
  <c r="B7" i="9"/>
  <c r="A9" i="10"/>
  <c r="A7" i="10"/>
  <c r="B8" i="10"/>
  <c r="O11" i="10"/>
  <c r="O84" i="10" s="1"/>
  <c r="O70" i="6"/>
  <c r="O104" i="6"/>
  <c r="H58" i="10"/>
  <c r="H86" i="10" s="1"/>
  <c r="O1" i="10" l="1"/>
  <c r="O56" i="10"/>
</calcChain>
</file>

<file path=xl/sharedStrings.xml><?xml version="1.0" encoding="utf-8"?>
<sst xmlns="http://schemas.openxmlformats.org/spreadsheetml/2006/main" count="8161" uniqueCount="1030">
  <si>
    <t>宮崎県テニスポイントランキング</t>
    <phoneticPr fontId="9"/>
  </si>
  <si>
    <t>戦績</t>
    <phoneticPr fontId="2"/>
  </si>
  <si>
    <t>CHイワキリ</t>
  </si>
  <si>
    <t>ＣＨイワキリ</t>
  </si>
  <si>
    <t>延岡ロイヤル</t>
  </si>
  <si>
    <t>小林テニス協会</t>
  </si>
  <si>
    <t>新田原TC</t>
  </si>
  <si>
    <t>女子３0才ダブルス</t>
    <phoneticPr fontId="7"/>
  </si>
  <si>
    <t>女子30才シングルス</t>
    <rPh sb="0" eb="2">
      <t>ジョシ</t>
    </rPh>
    <rPh sb="4" eb="5">
      <t>サイ</t>
    </rPh>
    <phoneticPr fontId="7"/>
  </si>
  <si>
    <t>ポイント</t>
    <phoneticPr fontId="7"/>
  </si>
  <si>
    <t>宮崎日大高校</t>
  </si>
  <si>
    <t>宮崎県テニスポイントランキング</t>
  </si>
  <si>
    <t>氏名</t>
  </si>
  <si>
    <t>戦績</t>
    <rPh sb="0" eb="2">
      <t>センセキ</t>
    </rPh>
    <phoneticPr fontId="7"/>
  </si>
  <si>
    <t>女子60才シングルス</t>
    <rPh sb="0" eb="2">
      <t>ジョシ</t>
    </rPh>
    <rPh sb="4" eb="5">
      <t>サイ</t>
    </rPh>
    <phoneticPr fontId="7"/>
  </si>
  <si>
    <t>女子60才ダブルス</t>
  </si>
  <si>
    <t>宮崎県大会別テニスポイントテーブル</t>
    <rPh sb="0" eb="3">
      <t>ミヤザキケン</t>
    </rPh>
    <rPh sb="3" eb="5">
      <t>タイカイ</t>
    </rPh>
    <rPh sb="5" eb="6">
      <t>ベツ</t>
    </rPh>
    <phoneticPr fontId="7"/>
  </si>
  <si>
    <t>佐土原高校</t>
  </si>
  <si>
    <t>KTC</t>
  </si>
  <si>
    <t>チームエリート</t>
  </si>
  <si>
    <t>POINT</t>
    <phoneticPr fontId="7"/>
  </si>
  <si>
    <t>順位</t>
    <rPh sb="0" eb="2">
      <t>ジュンイ</t>
    </rPh>
    <phoneticPr fontId="7"/>
  </si>
  <si>
    <t>チャレンジ</t>
    <phoneticPr fontId="7"/>
  </si>
  <si>
    <t>全日　　マスターズ</t>
    <rPh sb="0" eb="1">
      <t>ゼン</t>
    </rPh>
    <rPh sb="1" eb="2">
      <t>ニチ</t>
    </rPh>
    <phoneticPr fontId="7"/>
  </si>
  <si>
    <t>県ﾀﾞﾝﾛｯﾌﾟ</t>
    <rPh sb="0" eb="1">
      <t>ケン</t>
    </rPh>
    <phoneticPr fontId="7"/>
  </si>
  <si>
    <t>県選手権</t>
    <rPh sb="0" eb="1">
      <t>ケン</t>
    </rPh>
    <rPh sb="1" eb="4">
      <t>センシュケン</t>
    </rPh>
    <phoneticPr fontId="7"/>
  </si>
  <si>
    <t>県室内</t>
    <rPh sb="0" eb="1">
      <t>ケン</t>
    </rPh>
    <rPh sb="1" eb="3">
      <t>シツナイ</t>
    </rPh>
    <phoneticPr fontId="7"/>
  </si>
  <si>
    <t>熊谷杯</t>
    <rPh sb="0" eb="2">
      <t>クマガヤ</t>
    </rPh>
    <rPh sb="2" eb="3">
      <t>ハイ</t>
    </rPh>
    <phoneticPr fontId="7"/>
  </si>
  <si>
    <t>b1</t>
    <phoneticPr fontId="7"/>
  </si>
  <si>
    <t>b2</t>
    <phoneticPr fontId="7"/>
  </si>
  <si>
    <t>b3</t>
    <phoneticPr fontId="7"/>
  </si>
  <si>
    <t>b4</t>
    <phoneticPr fontId="7"/>
  </si>
  <si>
    <t>b5</t>
    <phoneticPr fontId="7"/>
  </si>
  <si>
    <t>b6</t>
    <phoneticPr fontId="7"/>
  </si>
  <si>
    <t>b7</t>
    <phoneticPr fontId="7"/>
  </si>
  <si>
    <t>b8</t>
    <phoneticPr fontId="7"/>
  </si>
  <si>
    <t>b9</t>
    <phoneticPr fontId="7"/>
  </si>
  <si>
    <t>b10</t>
    <phoneticPr fontId="7"/>
  </si>
  <si>
    <t>b11</t>
    <phoneticPr fontId="7"/>
  </si>
  <si>
    <t>b12</t>
    <phoneticPr fontId="7"/>
  </si>
  <si>
    <t>b13</t>
    <phoneticPr fontId="7"/>
  </si>
  <si>
    <t>b14</t>
    <phoneticPr fontId="7"/>
  </si>
  <si>
    <t>b15</t>
    <phoneticPr fontId="7"/>
  </si>
  <si>
    <t>b16</t>
    <phoneticPr fontId="7"/>
  </si>
  <si>
    <t>b17</t>
    <phoneticPr fontId="7"/>
  </si>
  <si>
    <t>b18</t>
    <phoneticPr fontId="7"/>
  </si>
  <si>
    <t>b19</t>
    <phoneticPr fontId="7"/>
  </si>
  <si>
    <t>b20</t>
    <phoneticPr fontId="7"/>
  </si>
  <si>
    <t>b21</t>
    <phoneticPr fontId="7"/>
  </si>
  <si>
    <t>b22</t>
    <phoneticPr fontId="7"/>
  </si>
  <si>
    <t>b23</t>
    <phoneticPr fontId="7"/>
  </si>
  <si>
    <t>b24</t>
    <phoneticPr fontId="7"/>
  </si>
  <si>
    <t>b25</t>
    <phoneticPr fontId="7"/>
  </si>
  <si>
    <t>b26</t>
    <phoneticPr fontId="7"/>
  </si>
  <si>
    <t>b27</t>
    <phoneticPr fontId="7"/>
  </si>
  <si>
    <t>b28</t>
    <phoneticPr fontId="7"/>
  </si>
  <si>
    <t>b29</t>
    <phoneticPr fontId="7"/>
  </si>
  <si>
    <t>b30</t>
    <phoneticPr fontId="7"/>
  </si>
  <si>
    <t>b31</t>
    <phoneticPr fontId="7"/>
  </si>
  <si>
    <t>b32</t>
    <phoneticPr fontId="7"/>
  </si>
  <si>
    <t>b33</t>
    <phoneticPr fontId="7"/>
  </si>
  <si>
    <t>b34</t>
    <phoneticPr fontId="7"/>
  </si>
  <si>
    <t>b35</t>
    <phoneticPr fontId="7"/>
  </si>
  <si>
    <t>b36</t>
    <phoneticPr fontId="7"/>
  </si>
  <si>
    <t>b37</t>
    <phoneticPr fontId="7"/>
  </si>
  <si>
    <t>b38</t>
    <phoneticPr fontId="7"/>
  </si>
  <si>
    <t>b39</t>
    <phoneticPr fontId="7"/>
  </si>
  <si>
    <t>b40</t>
    <phoneticPr fontId="7"/>
  </si>
  <si>
    <t>b41</t>
    <phoneticPr fontId="7"/>
  </si>
  <si>
    <t>b42</t>
    <phoneticPr fontId="7"/>
  </si>
  <si>
    <t>b43</t>
    <phoneticPr fontId="7"/>
  </si>
  <si>
    <t>b44</t>
    <phoneticPr fontId="7"/>
  </si>
  <si>
    <t>b45</t>
    <phoneticPr fontId="7"/>
  </si>
  <si>
    <t>b46</t>
    <phoneticPr fontId="7"/>
  </si>
  <si>
    <t>b47</t>
    <phoneticPr fontId="7"/>
  </si>
  <si>
    <t>b48</t>
    <phoneticPr fontId="7"/>
  </si>
  <si>
    <t>b49</t>
    <phoneticPr fontId="7"/>
  </si>
  <si>
    <t>b50</t>
    <phoneticPr fontId="7"/>
  </si>
  <si>
    <t>b51</t>
    <phoneticPr fontId="7"/>
  </si>
  <si>
    <t>b52</t>
    <phoneticPr fontId="7"/>
  </si>
  <si>
    <t>b53</t>
    <phoneticPr fontId="7"/>
  </si>
  <si>
    <t>b54</t>
    <phoneticPr fontId="7"/>
  </si>
  <si>
    <t>b55</t>
    <phoneticPr fontId="7"/>
  </si>
  <si>
    <t>b56</t>
    <phoneticPr fontId="7"/>
  </si>
  <si>
    <t>b57</t>
    <phoneticPr fontId="7"/>
  </si>
  <si>
    <t>b58</t>
    <phoneticPr fontId="7"/>
  </si>
  <si>
    <t>b59</t>
    <phoneticPr fontId="7"/>
  </si>
  <si>
    <t>b60</t>
    <phoneticPr fontId="7"/>
  </si>
  <si>
    <t>b61</t>
    <phoneticPr fontId="7"/>
  </si>
  <si>
    <t>b62</t>
    <phoneticPr fontId="7"/>
  </si>
  <si>
    <t>b63</t>
    <phoneticPr fontId="7"/>
  </si>
  <si>
    <t>b64</t>
    <phoneticPr fontId="7"/>
  </si>
  <si>
    <t>b65</t>
    <phoneticPr fontId="7"/>
  </si>
  <si>
    <t>b66</t>
    <phoneticPr fontId="7"/>
  </si>
  <si>
    <t>b67</t>
    <phoneticPr fontId="7"/>
  </si>
  <si>
    <t>b68</t>
    <phoneticPr fontId="7"/>
  </si>
  <si>
    <t>b69</t>
    <phoneticPr fontId="7"/>
  </si>
  <si>
    <t>b70</t>
    <phoneticPr fontId="7"/>
  </si>
  <si>
    <t>b71</t>
    <phoneticPr fontId="7"/>
  </si>
  <si>
    <t>b72</t>
    <phoneticPr fontId="7"/>
  </si>
  <si>
    <t>b73</t>
    <phoneticPr fontId="7"/>
  </si>
  <si>
    <t>b74</t>
    <phoneticPr fontId="7"/>
  </si>
  <si>
    <t>b75</t>
    <phoneticPr fontId="7"/>
  </si>
  <si>
    <t>b76</t>
    <phoneticPr fontId="7"/>
  </si>
  <si>
    <t>b77</t>
    <phoneticPr fontId="7"/>
  </si>
  <si>
    <t>b78</t>
    <phoneticPr fontId="7"/>
  </si>
  <si>
    <t>b79</t>
    <phoneticPr fontId="7"/>
  </si>
  <si>
    <t>b80</t>
    <phoneticPr fontId="7"/>
  </si>
  <si>
    <t>b81</t>
    <phoneticPr fontId="7"/>
  </si>
  <si>
    <t>b82</t>
    <phoneticPr fontId="7"/>
  </si>
  <si>
    <t>b83</t>
    <phoneticPr fontId="7"/>
  </si>
  <si>
    <t>b84</t>
    <phoneticPr fontId="7"/>
  </si>
  <si>
    <t>b85</t>
    <phoneticPr fontId="7"/>
  </si>
  <si>
    <t>b86</t>
    <phoneticPr fontId="7"/>
  </si>
  <si>
    <t>b87</t>
    <phoneticPr fontId="7"/>
  </si>
  <si>
    <t>b88</t>
    <phoneticPr fontId="7"/>
  </si>
  <si>
    <t>b89</t>
    <phoneticPr fontId="7"/>
  </si>
  <si>
    <t>b90</t>
    <phoneticPr fontId="7"/>
  </si>
  <si>
    <t>b91</t>
    <phoneticPr fontId="7"/>
  </si>
  <si>
    <t>b92</t>
    <phoneticPr fontId="7"/>
  </si>
  <si>
    <t>b93</t>
    <phoneticPr fontId="7"/>
  </si>
  <si>
    <t>b94</t>
    <phoneticPr fontId="7"/>
  </si>
  <si>
    <t>b95</t>
    <phoneticPr fontId="7"/>
  </si>
  <si>
    <t>b96</t>
    <phoneticPr fontId="7"/>
  </si>
  <si>
    <t>b97</t>
    <phoneticPr fontId="7"/>
  </si>
  <si>
    <t>b98</t>
    <phoneticPr fontId="7"/>
  </si>
  <si>
    <t>b99</t>
    <phoneticPr fontId="7"/>
  </si>
  <si>
    <t>b100</t>
    <phoneticPr fontId="7"/>
  </si>
  <si>
    <t>b101</t>
    <phoneticPr fontId="7"/>
  </si>
  <si>
    <t>b102</t>
    <phoneticPr fontId="7"/>
  </si>
  <si>
    <t>b103</t>
    <phoneticPr fontId="7"/>
  </si>
  <si>
    <t>b104</t>
    <phoneticPr fontId="7"/>
  </si>
  <si>
    <t>b105</t>
    <phoneticPr fontId="7"/>
  </si>
  <si>
    <t>b106</t>
    <phoneticPr fontId="7"/>
  </si>
  <si>
    <t>b107</t>
    <phoneticPr fontId="7"/>
  </si>
  <si>
    <t>b108</t>
    <phoneticPr fontId="7"/>
  </si>
  <si>
    <t>b109</t>
    <phoneticPr fontId="7"/>
  </si>
  <si>
    <t>b110</t>
    <phoneticPr fontId="7"/>
  </si>
  <si>
    <t>b111</t>
    <phoneticPr fontId="7"/>
  </si>
  <si>
    <t>b112</t>
    <phoneticPr fontId="7"/>
  </si>
  <si>
    <t>b113</t>
    <phoneticPr fontId="7"/>
  </si>
  <si>
    <t>b114</t>
    <phoneticPr fontId="7"/>
  </si>
  <si>
    <t>b115</t>
    <phoneticPr fontId="7"/>
  </si>
  <si>
    <t>b116</t>
    <phoneticPr fontId="7"/>
  </si>
  <si>
    <t>b117</t>
    <phoneticPr fontId="7"/>
  </si>
  <si>
    <t>b118</t>
    <phoneticPr fontId="7"/>
  </si>
  <si>
    <t>b119</t>
    <phoneticPr fontId="7"/>
  </si>
  <si>
    <t>b120</t>
    <phoneticPr fontId="7"/>
  </si>
  <si>
    <t>b121</t>
    <phoneticPr fontId="7"/>
  </si>
  <si>
    <t>b122</t>
    <phoneticPr fontId="7"/>
  </si>
  <si>
    <t>b123</t>
    <phoneticPr fontId="7"/>
  </si>
  <si>
    <t>b124</t>
    <phoneticPr fontId="7"/>
  </si>
  <si>
    <t>b125</t>
    <phoneticPr fontId="7"/>
  </si>
  <si>
    <t>b126</t>
    <phoneticPr fontId="7"/>
  </si>
  <si>
    <t>b127</t>
    <phoneticPr fontId="7"/>
  </si>
  <si>
    <t>b128</t>
    <phoneticPr fontId="7"/>
  </si>
  <si>
    <t>男子35才シングルス</t>
    <rPh sb="4" eb="5">
      <t>サイ</t>
    </rPh>
    <phoneticPr fontId="7"/>
  </si>
  <si>
    <t>男子45才シングルス</t>
    <rPh sb="4" eb="5">
      <t>サイ</t>
    </rPh>
    <phoneticPr fontId="7"/>
  </si>
  <si>
    <t>男子55才シングルス</t>
    <rPh sb="4" eb="5">
      <t>サイ</t>
    </rPh>
    <phoneticPr fontId="7"/>
  </si>
  <si>
    <t>男子65才シングルス</t>
    <rPh sb="4" eb="5">
      <t>サイ</t>
    </rPh>
    <phoneticPr fontId="7"/>
  </si>
  <si>
    <t/>
  </si>
  <si>
    <t>男子45才ダブルス</t>
  </si>
  <si>
    <t>男子55才ダブルス</t>
  </si>
  <si>
    <t>男子65才ダブルス</t>
  </si>
  <si>
    <t>男子70才ダブルス</t>
  </si>
  <si>
    <t>一般女子シングルス</t>
    <rPh sb="2" eb="4">
      <t>ジョシ</t>
    </rPh>
    <phoneticPr fontId="7"/>
  </si>
  <si>
    <t>戦績</t>
    <rPh sb="0" eb="2">
      <t>センセキ</t>
    </rPh>
    <phoneticPr fontId="9"/>
  </si>
  <si>
    <t>ポイント</t>
    <phoneticPr fontId="9"/>
  </si>
  <si>
    <t>一般女子ダブルス</t>
    <rPh sb="2" eb="3">
      <t>オンナ</t>
    </rPh>
    <phoneticPr fontId="7"/>
  </si>
  <si>
    <t>宮崎県テニスポイントランキング</t>
    <phoneticPr fontId="2"/>
  </si>
  <si>
    <t>一般男子シングルス</t>
  </si>
  <si>
    <t>順位</t>
  </si>
  <si>
    <t>氏名</t>
    <phoneticPr fontId="2" type="Hiragana"/>
  </si>
  <si>
    <t>所属</t>
  </si>
  <si>
    <t>ﾎﾟｲﾝﾄ</t>
  </si>
  <si>
    <t>合計</t>
  </si>
  <si>
    <t>戦績</t>
  </si>
  <si>
    <t>戦績</t>
    <rPh sb="0" eb="2">
      <t>センセキ</t>
    </rPh>
    <phoneticPr fontId="2"/>
  </si>
  <si>
    <t>シーガイア</t>
  </si>
  <si>
    <t>チームミリオン</t>
  </si>
  <si>
    <t>てげなテニス部</t>
  </si>
  <si>
    <t>ルネサンス</t>
  </si>
  <si>
    <t>ファイナル</t>
  </si>
  <si>
    <t>MCO</t>
  </si>
  <si>
    <t>チームセルベッサ</t>
  </si>
  <si>
    <t>MTF</t>
  </si>
  <si>
    <t>チームサトウ</t>
  </si>
  <si>
    <t>ポイント</t>
    <phoneticPr fontId="2"/>
  </si>
  <si>
    <t>一般男子ダブルス</t>
    <phoneticPr fontId="7"/>
  </si>
  <si>
    <t>戦績</t>
    <phoneticPr fontId="7"/>
  </si>
  <si>
    <t>Medical Team</t>
  </si>
  <si>
    <t>県シニア</t>
  </si>
  <si>
    <t>Medical  Team</t>
  </si>
  <si>
    <t>ポイント</t>
    <phoneticPr fontId="7"/>
  </si>
  <si>
    <t>セントジェームズ</t>
  </si>
  <si>
    <t>ライジングサンHJC</t>
  </si>
  <si>
    <t>スマイルテニスラボ</t>
  </si>
  <si>
    <t>日向学院高校</t>
  </si>
  <si>
    <t>TAKE OFF</t>
  </si>
  <si>
    <t>日向倶楽部</t>
  </si>
  <si>
    <t>公立SNTC</t>
  </si>
  <si>
    <t>二代目村雲</t>
  </si>
  <si>
    <r>
      <t>男子7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才シングルス</t>
    </r>
    <rPh sb="4" eb="5">
      <t>サイ</t>
    </rPh>
    <phoneticPr fontId="7"/>
  </si>
  <si>
    <t>RSTennis</t>
  </si>
  <si>
    <t>宮崎西高校</t>
  </si>
  <si>
    <r>
      <t>女子40才ダブルス（＊会長杯・ﾀﾞﾝﾛｯﾌﾟ</t>
    </r>
    <r>
      <rPr>
        <sz val="11"/>
        <rFont val="ＭＳ Ｐゴシック"/>
        <family val="3"/>
        <charset val="128"/>
      </rPr>
      <t>45才）</t>
    </r>
    <rPh sb="11" eb="13">
      <t>カイチョウ</t>
    </rPh>
    <rPh sb="13" eb="14">
      <t>ハイ</t>
    </rPh>
    <rPh sb="24" eb="25">
      <t>サイ</t>
    </rPh>
    <phoneticPr fontId="7"/>
  </si>
  <si>
    <r>
      <t>女子40才シングルス（＊会長杯</t>
    </r>
    <r>
      <rPr>
        <sz val="11"/>
        <rFont val="ＭＳ Ｐゴシック"/>
        <family val="3"/>
        <charset val="128"/>
      </rPr>
      <t>45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</si>
  <si>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r>
      <t>女子50才ダブルス（＊会長杯55</t>
    </r>
    <r>
      <rPr>
        <sz val="11"/>
        <rFont val="ＭＳ Ｐゴシック"/>
        <family val="3"/>
        <charset val="128"/>
      </rPr>
      <t>才）</t>
    </r>
    <phoneticPr fontId="7"/>
  </si>
  <si>
    <r>
      <t>女子50才シングルス（＊会長杯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</si>
  <si>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t>宮崎大宮高校</t>
  </si>
  <si>
    <t>飯野高校</t>
  </si>
  <si>
    <t>ミッキーズ</t>
  </si>
  <si>
    <t>BREEZE TENNIS</t>
  </si>
  <si>
    <t>RStennis</t>
  </si>
  <si>
    <t>TEAM　P’S</t>
  </si>
  <si>
    <t>C.フォレスト</t>
  </si>
  <si>
    <t>都城ローン</t>
  </si>
  <si>
    <t>ETC</t>
  </si>
  <si>
    <t>ミヤテニ</t>
  </si>
  <si>
    <t>橘</t>
  </si>
  <si>
    <t>宮崎大学</t>
  </si>
  <si>
    <t>日向グリーンTC</t>
  </si>
  <si>
    <t>WSJr.</t>
  </si>
  <si>
    <t>宮崎工業高校</t>
  </si>
  <si>
    <t>スウィングTC</t>
  </si>
  <si>
    <t>テニス日和</t>
  </si>
  <si>
    <t>宮崎第一高校</t>
  </si>
  <si>
    <t>旭化成TC</t>
  </si>
  <si>
    <t>TEAM HARIS</t>
  </si>
  <si>
    <t>C・フォレスト</t>
  </si>
  <si>
    <t>WinG</t>
  </si>
  <si>
    <t>セントジェームス</t>
  </si>
  <si>
    <t>ファイナルJr</t>
  </si>
  <si>
    <t>えびのジュニア</t>
  </si>
  <si>
    <t>TAKE　OFF</t>
  </si>
  <si>
    <t>KKIT</t>
  </si>
  <si>
    <t>宮崎南高校</t>
  </si>
  <si>
    <t xml:space="preserve">佐土原高校 </t>
  </si>
  <si>
    <t xml:space="preserve">ルネサンス </t>
  </si>
  <si>
    <t xml:space="preserve">日向倶楽部 </t>
  </si>
  <si>
    <t xml:space="preserve">宮崎大学 </t>
  </si>
  <si>
    <t xml:space="preserve">セントジェームズ </t>
  </si>
  <si>
    <t xml:space="preserve">宮崎第一高校 </t>
  </si>
  <si>
    <t xml:space="preserve">WSJr. </t>
  </si>
  <si>
    <t>Medical team</t>
  </si>
  <si>
    <t>スイング</t>
  </si>
  <si>
    <r>
      <t>R4</t>
    </r>
    <r>
      <rPr>
        <sz val="11"/>
        <rFont val="ＭＳ Ｐゴシック"/>
        <family val="3"/>
        <charset val="128"/>
      </rPr>
      <t>熊谷杯</t>
    </r>
    <rPh sb="2" eb="4">
      <t>クマガヤ</t>
    </rPh>
    <rPh sb="4" eb="5">
      <t>ハイ</t>
    </rPh>
    <phoneticPr fontId="2"/>
  </si>
  <si>
    <t>柴　翔太</t>
  </si>
  <si>
    <t>村脇　孝一郎</t>
  </si>
  <si>
    <t>矢野　雄祐</t>
  </si>
  <si>
    <t>重山　裕紀</t>
  </si>
  <si>
    <t>T</t>
  </si>
  <si>
    <t>石堂　勇真</t>
  </si>
  <si>
    <t>伊東　直哉</t>
  </si>
  <si>
    <t>石井　智久</t>
  </si>
  <si>
    <t>梯　隼人</t>
  </si>
  <si>
    <t>甲斐　亮平</t>
  </si>
  <si>
    <t>井上　敬博</t>
  </si>
  <si>
    <t>福田　雄資</t>
  </si>
  <si>
    <t>馬場　駿</t>
  </si>
  <si>
    <t>大神　澄南海</t>
  </si>
  <si>
    <t>財部　比呂史</t>
  </si>
  <si>
    <t>黒田　洸太</t>
  </si>
  <si>
    <t>嶽　直樹</t>
  </si>
  <si>
    <t>山口　紗輝</t>
  </si>
  <si>
    <t>大高　佳祐</t>
  </si>
  <si>
    <t>大野　喬史</t>
  </si>
  <si>
    <t>井野　篤太朗</t>
  </si>
  <si>
    <t>那須　涼平</t>
  </si>
  <si>
    <t>嶽　友博</t>
  </si>
  <si>
    <t>桑原　慶</t>
  </si>
  <si>
    <t>長嶺　圭冬</t>
  </si>
  <si>
    <t>西田　翔貴</t>
  </si>
  <si>
    <t>黒木　悠貴</t>
  </si>
  <si>
    <t>中村　優臣</t>
  </si>
  <si>
    <t>木下　英夫</t>
  </si>
  <si>
    <t>日高　龍馬</t>
  </si>
  <si>
    <t>山本　悠貴</t>
  </si>
  <si>
    <t>益田　幸太郎</t>
  </si>
  <si>
    <t>山賀　大輝</t>
  </si>
  <si>
    <t>湯地　奏太</t>
  </si>
  <si>
    <t>川邊　一仁</t>
  </si>
  <si>
    <t>菅原　育真</t>
  </si>
  <si>
    <t>松田　就</t>
  </si>
  <si>
    <t>本田　充生</t>
  </si>
  <si>
    <t>有簾　隆信</t>
  </si>
  <si>
    <t>高田　堅梧</t>
  </si>
  <si>
    <t>山本　草太</t>
  </si>
  <si>
    <t>大浦　蔵一</t>
  </si>
  <si>
    <t>上村　嘉博</t>
  </si>
  <si>
    <t>佐藤　誠悟</t>
  </si>
  <si>
    <t>仁科　映人</t>
  </si>
  <si>
    <t>高橋　翼</t>
  </si>
  <si>
    <t>湯谷　綸久</t>
  </si>
  <si>
    <t>小溝　景太</t>
  </si>
  <si>
    <t>田川　壮太</t>
  </si>
  <si>
    <t>村雲　未知夫</t>
  </si>
  <si>
    <t>上別府　尚弘</t>
  </si>
  <si>
    <t>本田　知恩</t>
  </si>
  <si>
    <t>岩田　颯隼</t>
  </si>
  <si>
    <t>森山　貴浩</t>
  </si>
  <si>
    <t>仁科　快也</t>
  </si>
  <si>
    <t>黒木　佑哉</t>
  </si>
  <si>
    <t>中野　拓海</t>
  </si>
  <si>
    <t>村田　温人</t>
  </si>
  <si>
    <t>川崎　誉和</t>
  </si>
  <si>
    <t>福永　啓介</t>
  </si>
  <si>
    <t>大野　心之介</t>
  </si>
  <si>
    <t>長友　陽生</t>
  </si>
  <si>
    <t>池淵　兼生</t>
  </si>
  <si>
    <t>服部　洸生</t>
  </si>
  <si>
    <t>川野　怜樹</t>
  </si>
  <si>
    <t>柏木　一宏</t>
  </si>
  <si>
    <t>坂元　夏彦</t>
  </si>
  <si>
    <t>三浦　龍真</t>
  </si>
  <si>
    <t>古川　蒼空</t>
  </si>
  <si>
    <t>川崎　新</t>
  </si>
  <si>
    <t>濵田　理久</t>
  </si>
  <si>
    <t>郡　孝行</t>
  </si>
  <si>
    <t>鈴木　徹</t>
  </si>
  <si>
    <t>都甲　治</t>
  </si>
  <si>
    <t>中嶋　一晴</t>
  </si>
  <si>
    <t>廣中　佑真</t>
  </si>
  <si>
    <t>新地　良仁</t>
  </si>
  <si>
    <t>藤澤　和輝</t>
  </si>
  <si>
    <t>刈川　璃人</t>
  </si>
  <si>
    <t>刈川　鳳人</t>
  </si>
  <si>
    <t>大脇　翔一朗</t>
  </si>
  <si>
    <t>黒木　雄次</t>
  </si>
  <si>
    <t>高田　信史</t>
  </si>
  <si>
    <t>野木村　崇久</t>
  </si>
  <si>
    <t>小野川　一平</t>
  </si>
  <si>
    <t>川越　貴浩</t>
  </si>
  <si>
    <t>小川　翔</t>
  </si>
  <si>
    <t>児玉　昌己</t>
  </si>
  <si>
    <t>久保田　嘉人</t>
  </si>
  <si>
    <t>黒木　康二</t>
  </si>
  <si>
    <t>山本　真史</t>
  </si>
  <si>
    <t>坂口　真一郎</t>
  </si>
  <si>
    <t>遠藤　祐介</t>
  </si>
  <si>
    <t>谷山　哲也</t>
  </si>
  <si>
    <t>黒坂　春尚</t>
  </si>
  <si>
    <t>木下　勝広</t>
  </si>
  <si>
    <t>永易　修一</t>
  </si>
  <si>
    <t>濱村　和広</t>
  </si>
  <si>
    <t>吉山　一浩</t>
  </si>
  <si>
    <t>西本　憲昭</t>
  </si>
  <si>
    <t>深野木　貴志</t>
  </si>
  <si>
    <t>原田　聖一</t>
  </si>
  <si>
    <t>平松　尚晃</t>
  </si>
  <si>
    <t>中尾　健人</t>
  </si>
  <si>
    <t>鎌田　岬希</t>
  </si>
  <si>
    <t>河野　優介</t>
  </si>
  <si>
    <t>樋口　カヲル</t>
  </si>
  <si>
    <t>小松　蓮</t>
  </si>
  <si>
    <t>藏本　汐音</t>
  </si>
  <si>
    <t>重山　拓未</t>
  </si>
  <si>
    <t>阿部　徹</t>
  </si>
  <si>
    <t>杉本　淳史</t>
  </si>
  <si>
    <t>見山　輝朗</t>
  </si>
  <si>
    <t>大山　裕</t>
  </si>
  <si>
    <t>松形　成博</t>
  </si>
  <si>
    <t>荒川　幸亮</t>
  </si>
  <si>
    <t>甲斐　新</t>
  </si>
  <si>
    <t>峯　英男</t>
  </si>
  <si>
    <t>西村　隼人</t>
  </si>
  <si>
    <t>内山　健太郎</t>
  </si>
  <si>
    <t>内村　正志</t>
  </si>
  <si>
    <t>前﨑　真一</t>
  </si>
  <si>
    <t>赤崎　洋志</t>
  </si>
  <si>
    <t>前田　直樹</t>
  </si>
  <si>
    <t>松田　和真</t>
  </si>
  <si>
    <t>吉松　剛</t>
  </si>
  <si>
    <t>池澤　隆一</t>
  </si>
  <si>
    <t>伴　航介</t>
  </si>
  <si>
    <t>杉尾　守</t>
  </si>
  <si>
    <t>河野　幸一</t>
  </si>
  <si>
    <t>池田　政史</t>
  </si>
  <si>
    <t>日高　伸浩</t>
  </si>
  <si>
    <t>水尾　訓和</t>
  </si>
  <si>
    <t>串間　義孝</t>
  </si>
  <si>
    <t>釘宮　秀勝</t>
  </si>
  <si>
    <t>萩原　康弘</t>
  </si>
  <si>
    <t>後藤　洋二郎</t>
  </si>
  <si>
    <t>伊東　隆</t>
  </si>
  <si>
    <t>横山　茂</t>
  </si>
  <si>
    <t>金城　正典</t>
  </si>
  <si>
    <t>MDクラブ</t>
  </si>
  <si>
    <t>合谷　明久</t>
  </si>
  <si>
    <t>清山　明雄</t>
  </si>
  <si>
    <t>川越　清孝</t>
  </si>
  <si>
    <t>志賀　眞</t>
  </si>
  <si>
    <t>浅田　紘輔</t>
  </si>
  <si>
    <t>山口　芽輝</t>
  </si>
  <si>
    <t>竹田　悠作</t>
  </si>
  <si>
    <t>黒木　雄介</t>
  </si>
  <si>
    <t>川崎　翼</t>
  </si>
  <si>
    <t>竹本　一生</t>
  </si>
  <si>
    <t>竹本　憲児</t>
  </si>
  <si>
    <t>浅田　哲臣</t>
  </si>
  <si>
    <t>岩本　太郎</t>
  </si>
  <si>
    <t>坂崎　雅直</t>
  </si>
  <si>
    <t>増野　祐也</t>
  </si>
  <si>
    <t>岩切　啓</t>
  </si>
  <si>
    <t>井上　宙</t>
  </si>
  <si>
    <t>濵田　隼</t>
  </si>
  <si>
    <t>川上　拓也</t>
  </si>
  <si>
    <t>西嶋　建次</t>
  </si>
  <si>
    <t>眞方　靖洋</t>
  </si>
  <si>
    <t>松坂　奏志郎</t>
  </si>
  <si>
    <t>前田　陸也</t>
  </si>
  <si>
    <t>重松　亨</t>
  </si>
  <si>
    <t>寺井　遙希</t>
  </si>
  <si>
    <t>川越　祐二</t>
  </si>
  <si>
    <t>田上　政治</t>
  </si>
  <si>
    <t>中嶋　海凪</t>
  </si>
  <si>
    <t>蓑原　一平</t>
  </si>
  <si>
    <t>寺原　俊敦</t>
  </si>
  <si>
    <t>長友　悠悟</t>
  </si>
  <si>
    <t>田中　敏洋</t>
  </si>
  <si>
    <t>國料　隆義</t>
  </si>
  <si>
    <t>長谷川　伸一</t>
  </si>
  <si>
    <t>甲斐　通直</t>
  </si>
  <si>
    <t>金丸　義信</t>
  </si>
  <si>
    <t>前廣　博政</t>
  </si>
  <si>
    <t>田代　慎一郎</t>
  </si>
  <si>
    <t>窪田　徳郎</t>
  </si>
  <si>
    <t>中嶋　乃悟</t>
  </si>
  <si>
    <t>松木　耀駕</t>
  </si>
  <si>
    <t>小森田　瑞季</t>
  </si>
  <si>
    <t>押川　康成</t>
  </si>
  <si>
    <t>松岡　裕二</t>
  </si>
  <si>
    <t>清水　康平</t>
  </si>
  <si>
    <t>池田　清</t>
  </si>
  <si>
    <t>矢野　正明</t>
  </si>
  <si>
    <t>中武　宏士朗</t>
  </si>
  <si>
    <t>水上　琉伽</t>
  </si>
  <si>
    <t>竹下　宣輝</t>
  </si>
  <si>
    <t>末藤　智史</t>
  </si>
  <si>
    <t>大川　和男</t>
  </si>
  <si>
    <t>田中　秀樹</t>
  </si>
  <si>
    <t>TAKE　OFF　</t>
  </si>
  <si>
    <t>森山　千寿</t>
  </si>
  <si>
    <t>柏田　英生</t>
  </si>
  <si>
    <t>小城　弘</t>
  </si>
  <si>
    <t>小林市テニス協会</t>
  </si>
  <si>
    <t>柏木　輝行</t>
  </si>
  <si>
    <t>井本　義春</t>
  </si>
  <si>
    <t>甲斐　秀雄</t>
  </si>
  <si>
    <t>久保田　哲寛</t>
  </si>
  <si>
    <t>甲斐　海帆</t>
  </si>
  <si>
    <t>重山　奈穂</t>
  </si>
  <si>
    <t>岩切　曜子</t>
  </si>
  <si>
    <t>大塚　可奈子</t>
  </si>
  <si>
    <t>浅尾　沙千代</t>
  </si>
  <si>
    <t>馬場　汐梨</t>
  </si>
  <si>
    <t>横山　奈美</t>
  </si>
  <si>
    <t>宮田　佳奈</t>
  </si>
  <si>
    <t>矢野　優子</t>
  </si>
  <si>
    <t>井上　菜央</t>
  </si>
  <si>
    <t>川越　ゆうり</t>
  </si>
  <si>
    <t>白谷　美佳</t>
  </si>
  <si>
    <t>財部　美貴</t>
  </si>
  <si>
    <t>塩見　柚衣</t>
  </si>
  <si>
    <t>光成　七優</t>
  </si>
  <si>
    <t>稲田　さくら</t>
  </si>
  <si>
    <t>前原　唯乃</t>
  </si>
  <si>
    <t>百武　由紀</t>
  </si>
  <si>
    <t>大野　心葉</t>
  </si>
  <si>
    <t>清水　菜々香</t>
  </si>
  <si>
    <t>大高　綾香</t>
  </si>
  <si>
    <t>松尾　彩美</t>
  </si>
  <si>
    <t>藤崎　七緒</t>
  </si>
  <si>
    <t>脇田　美宇</t>
  </si>
  <si>
    <t>松浦　玲菜</t>
  </si>
  <si>
    <t>藤田　真由子</t>
  </si>
  <si>
    <t>中尾　恵里</t>
  </si>
  <si>
    <t>稲田　啓子</t>
  </si>
  <si>
    <t>南正覚　美結</t>
  </si>
  <si>
    <t>南正覚　茉那</t>
  </si>
  <si>
    <t>加行　桃子</t>
  </si>
  <si>
    <t>黒木　寿子</t>
  </si>
  <si>
    <t>池田　千穂</t>
  </si>
  <si>
    <t>坂口　典子</t>
  </si>
  <si>
    <t>宝徳　佐織</t>
  </si>
  <si>
    <t>南　由利子</t>
  </si>
  <si>
    <t>上村　幸代</t>
  </si>
  <si>
    <t>福島　由希絵</t>
  </si>
  <si>
    <t>山下　真貴子</t>
  </si>
  <si>
    <t>松尾　智奈美</t>
  </si>
  <si>
    <t>田中　知佳</t>
  </si>
  <si>
    <t>南郷　恵理子</t>
  </si>
  <si>
    <t>前廣　美友</t>
  </si>
  <si>
    <t>江口　孝子</t>
  </si>
  <si>
    <t>重山　智彩</t>
  </si>
  <si>
    <t>伊藤　凛</t>
  </si>
  <si>
    <t>井料　緋里</t>
  </si>
  <si>
    <t>大神　京子</t>
  </si>
  <si>
    <t>増元　愛佳</t>
  </si>
  <si>
    <t>森木　七星</t>
  </si>
  <si>
    <t>森木　幸葉</t>
  </si>
  <si>
    <t>菊知　圭子</t>
  </si>
  <si>
    <t>吉村　真美子</t>
  </si>
  <si>
    <t>久保田　明美</t>
  </si>
  <si>
    <t>宮本　明美</t>
  </si>
  <si>
    <t>池田　寛子</t>
  </si>
  <si>
    <t>今村　梨々花</t>
  </si>
  <si>
    <t>森　美恵</t>
  </si>
  <si>
    <t>上田　麻友美</t>
  </si>
  <si>
    <t>宮下　煌梨</t>
  </si>
  <si>
    <t>長瀬　彩葉</t>
  </si>
  <si>
    <t>池田　朋美</t>
  </si>
  <si>
    <t>大川　友香</t>
  </si>
  <si>
    <t>新田原ＴＣ</t>
  </si>
  <si>
    <t>大野　知子</t>
  </si>
  <si>
    <t>栗山　和子</t>
  </si>
  <si>
    <t>杉田　直子</t>
  </si>
  <si>
    <t>レインボー・Ａ</t>
  </si>
  <si>
    <t>塗木　和江</t>
  </si>
  <si>
    <t>黒坂　高子</t>
  </si>
  <si>
    <t>那須　輝美</t>
  </si>
  <si>
    <t>青木　尚子</t>
  </si>
  <si>
    <t>藤江　暁美</t>
  </si>
  <si>
    <t>湯地　真里</t>
  </si>
  <si>
    <t>三隅　由美</t>
  </si>
  <si>
    <t>原田　優江</t>
  </si>
  <si>
    <t>小牧　礼</t>
  </si>
  <si>
    <t>鬼塚　いづみ</t>
  </si>
  <si>
    <t>木下　浩子</t>
  </si>
  <si>
    <t>徳丸　由美子</t>
  </si>
  <si>
    <t>白石　由美</t>
  </si>
  <si>
    <t>横山　友香</t>
  </si>
  <si>
    <t>廣瀬　由紀子</t>
  </si>
  <si>
    <t>黒木　和美</t>
  </si>
  <si>
    <t>長澤　孝美</t>
  </si>
  <si>
    <t>姫野　明美</t>
  </si>
  <si>
    <t>中薗　祐子</t>
  </si>
  <si>
    <t>高野　直美</t>
  </si>
  <si>
    <t>今村　千穂美</t>
  </si>
  <si>
    <t>安藤　由子</t>
  </si>
  <si>
    <t>三浦　美和</t>
  </si>
  <si>
    <t>富山　典子</t>
  </si>
  <si>
    <t>松山　明美</t>
  </si>
  <si>
    <t>川越　由紀</t>
  </si>
  <si>
    <t>鈴木　美代子</t>
  </si>
  <si>
    <t>井上　伊久美</t>
  </si>
  <si>
    <t>中原　恭子</t>
  </si>
  <si>
    <t>瀬川　明美</t>
  </si>
  <si>
    <t>山永　あい子</t>
  </si>
  <si>
    <t>本　智美</t>
  </si>
  <si>
    <t>春成　恵子</t>
  </si>
  <si>
    <t>谷　ひとみ</t>
  </si>
  <si>
    <t>四元　睦美</t>
  </si>
  <si>
    <t>諏訪　順子</t>
  </si>
  <si>
    <t>岩切　啓子</t>
  </si>
  <si>
    <t>泉　玲子</t>
  </si>
  <si>
    <t>宮本　由美子</t>
  </si>
  <si>
    <t>嶺岸　恵</t>
  </si>
  <si>
    <t>仲山　なな子</t>
  </si>
  <si>
    <t>園田　美緑</t>
  </si>
  <si>
    <t>鳥原　耀</t>
  </si>
  <si>
    <t>枝元　心美</t>
  </si>
  <si>
    <t>小泉　百伽</t>
  </si>
  <si>
    <t>白石　瞳</t>
  </si>
  <si>
    <t>甲斐　叶美</t>
  </si>
  <si>
    <t>辻　紗綾</t>
  </si>
  <si>
    <t>甲斐　蘭楽</t>
  </si>
  <si>
    <t>宮﨑　真由美</t>
  </si>
  <si>
    <t>大山　智子</t>
  </si>
  <si>
    <t>林　良美</t>
  </si>
  <si>
    <t>横田　佳奈子</t>
  </si>
  <si>
    <t>高橋　由美子</t>
  </si>
  <si>
    <t>迫田　晶子</t>
  </si>
  <si>
    <t>小間　道子</t>
  </si>
  <si>
    <t>川子　ひとみ</t>
  </si>
  <si>
    <t>久保　昂大</t>
  </si>
  <si>
    <t xml:space="preserve">日向学院高校 </t>
  </si>
  <si>
    <t xml:space="preserve">新田原TC </t>
  </si>
  <si>
    <t xml:space="preserve">ミヤテニ </t>
  </si>
  <si>
    <t>高橋　宏明</t>
  </si>
  <si>
    <t>山下　翔</t>
  </si>
  <si>
    <t xml:space="preserve">シーガイア </t>
  </si>
  <si>
    <t>CH.イワキリ</t>
  </si>
  <si>
    <t>中嶋　大吾</t>
  </si>
  <si>
    <t>高田　直樹</t>
  </si>
  <si>
    <t>鶴田　幸市</t>
  </si>
  <si>
    <t xml:space="preserve">宮崎南高校 </t>
  </si>
  <si>
    <t xml:space="preserve">チームミリオン </t>
  </si>
  <si>
    <t xml:space="preserve">KTC </t>
  </si>
  <si>
    <t>森　賛喜</t>
  </si>
  <si>
    <t>小城　 弘</t>
  </si>
  <si>
    <t>甲斐　琢人</t>
    <rPh sb="0" eb="2">
      <t>カイ</t>
    </rPh>
    <rPh sb="3" eb="4">
      <t>タク</t>
    </rPh>
    <rPh sb="4" eb="5">
      <t>ヒト</t>
    </rPh>
    <phoneticPr fontId="2"/>
  </si>
  <si>
    <t>栫　恵太</t>
    <rPh sb="0" eb="1">
      <t>カコイ</t>
    </rPh>
    <rPh sb="2" eb="4">
      <t>ケイタ</t>
    </rPh>
    <phoneticPr fontId="2"/>
  </si>
  <si>
    <t>持井　康</t>
    <rPh sb="0" eb="2">
      <t>モチイ</t>
    </rPh>
    <rPh sb="3" eb="4">
      <t>ヤス</t>
    </rPh>
    <phoneticPr fontId="2"/>
  </si>
  <si>
    <t>川西　啓太郎</t>
    <rPh sb="0" eb="2">
      <t>カワニシ</t>
    </rPh>
    <rPh sb="3" eb="4">
      <t>ケイ</t>
    </rPh>
    <rPh sb="4" eb="6">
      <t>タロウ</t>
    </rPh>
    <phoneticPr fontId="2"/>
  </si>
  <si>
    <t>日向学院中学校</t>
    <rPh sb="0" eb="4">
      <t>ヒュウガガクイン</t>
    </rPh>
    <rPh sb="4" eb="7">
      <t>チュウガッコウ</t>
    </rPh>
    <phoneticPr fontId="2"/>
  </si>
  <si>
    <t>日高　海東</t>
    <rPh sb="0" eb="2">
      <t>ヒダカ</t>
    </rPh>
    <rPh sb="3" eb="4">
      <t>カイ</t>
    </rPh>
    <rPh sb="4" eb="5">
      <t>ヒガシ</t>
    </rPh>
    <phoneticPr fontId="2"/>
  </si>
  <si>
    <t>清武町ジュニア</t>
    <rPh sb="0" eb="2">
      <t>キヨタケ</t>
    </rPh>
    <rPh sb="2" eb="3">
      <t>チョウ</t>
    </rPh>
    <phoneticPr fontId="2"/>
  </si>
  <si>
    <t>河野　太夢</t>
    <rPh sb="0" eb="2">
      <t>カワノ</t>
    </rPh>
    <rPh sb="3" eb="4">
      <t>タ</t>
    </rPh>
    <rPh sb="4" eb="5">
      <t>ユメ</t>
    </rPh>
    <phoneticPr fontId="2"/>
  </si>
  <si>
    <t>R5春チャレ</t>
    <rPh sb="2" eb="3">
      <t>ハル</t>
    </rPh>
    <phoneticPr fontId="2"/>
  </si>
  <si>
    <t>武馬　航洋</t>
    <rPh sb="0" eb="1">
      <t>タケ</t>
    </rPh>
    <rPh sb="1" eb="2">
      <t>ウマ</t>
    </rPh>
    <rPh sb="3" eb="4">
      <t>コウ</t>
    </rPh>
    <rPh sb="4" eb="5">
      <t>ヨウ</t>
    </rPh>
    <phoneticPr fontId="2"/>
  </si>
  <si>
    <t>久保田　蓮人　</t>
    <rPh sb="4" eb="5">
      <t>レン</t>
    </rPh>
    <rPh sb="5" eb="6">
      <t>ヒト</t>
    </rPh>
    <phoneticPr fontId="2"/>
  </si>
  <si>
    <t>永田　飛吾</t>
    <rPh sb="0" eb="2">
      <t>ナガタ</t>
    </rPh>
    <rPh sb="3" eb="4">
      <t>ト</t>
    </rPh>
    <rPh sb="4" eb="5">
      <t>ゴ</t>
    </rPh>
    <phoneticPr fontId="2"/>
  </si>
  <si>
    <t>延岡ロイヤル</t>
    <rPh sb="0" eb="2">
      <t>ノベオカ</t>
    </rPh>
    <phoneticPr fontId="2"/>
  </si>
  <si>
    <t>田川　　壮太</t>
    <rPh sb="0" eb="2">
      <t>タガワ</t>
    </rPh>
    <rPh sb="4" eb="5">
      <t>ソウ</t>
    </rPh>
    <rPh sb="5" eb="6">
      <t>タ</t>
    </rPh>
    <phoneticPr fontId="2"/>
  </si>
  <si>
    <t>松岡　直哉</t>
    <rPh sb="3" eb="5">
      <t>ナオヤ</t>
    </rPh>
    <phoneticPr fontId="2"/>
  </si>
  <si>
    <t>鶴田　隼士</t>
    <rPh sb="0" eb="2">
      <t>ツルタ</t>
    </rPh>
    <rPh sb="3" eb="4">
      <t>ハヤト</t>
    </rPh>
    <rPh sb="4" eb="5">
      <t>シ</t>
    </rPh>
    <phoneticPr fontId="2"/>
  </si>
  <si>
    <t>柳田　尚輝</t>
    <rPh sb="0" eb="2">
      <t>ヤナギタ</t>
    </rPh>
    <rPh sb="3" eb="5">
      <t>ナオキ</t>
    </rPh>
    <phoneticPr fontId="2"/>
  </si>
  <si>
    <t>木下　敬士郎</t>
    <rPh sb="0" eb="2">
      <t>キシタ</t>
    </rPh>
    <rPh sb="3" eb="4">
      <t>ケイ</t>
    </rPh>
    <rPh sb="4" eb="6">
      <t>シロウ</t>
    </rPh>
    <phoneticPr fontId="2"/>
  </si>
  <si>
    <t>宮崎大学</t>
    <rPh sb="0" eb="2">
      <t>ミヤザキ</t>
    </rPh>
    <rPh sb="2" eb="4">
      <t>ダイガク</t>
    </rPh>
    <phoneticPr fontId="2"/>
  </si>
  <si>
    <t>寺田　壮助</t>
    <rPh sb="0" eb="2">
      <t>テラダ</t>
    </rPh>
    <rPh sb="3" eb="4">
      <t>ソウ</t>
    </rPh>
    <rPh sb="4" eb="5">
      <t>スケ</t>
    </rPh>
    <phoneticPr fontId="2"/>
  </si>
  <si>
    <t>諏訪　景英</t>
    <rPh sb="0" eb="2">
      <t>スワ</t>
    </rPh>
    <rPh sb="3" eb="4">
      <t>ケイ</t>
    </rPh>
    <rPh sb="4" eb="5">
      <t>ヒデ</t>
    </rPh>
    <phoneticPr fontId="2"/>
  </si>
  <si>
    <t>山田　剛志</t>
    <rPh sb="0" eb="2">
      <t>ヤマダ</t>
    </rPh>
    <rPh sb="3" eb="4">
      <t>ゴウ</t>
    </rPh>
    <rPh sb="4" eb="5">
      <t>シ</t>
    </rPh>
    <phoneticPr fontId="2"/>
  </si>
  <si>
    <t>伊地知　優心</t>
    <rPh sb="0" eb="3">
      <t>イチチ</t>
    </rPh>
    <rPh sb="4" eb="5">
      <t>ユウ</t>
    </rPh>
    <rPh sb="5" eb="6">
      <t>シン</t>
    </rPh>
    <phoneticPr fontId="2"/>
  </si>
  <si>
    <t>佐藤　隼太郎</t>
    <rPh sb="3" eb="4">
      <t>シュン</t>
    </rPh>
    <rPh sb="4" eb="6">
      <t>タロウ</t>
    </rPh>
    <phoneticPr fontId="2"/>
  </si>
  <si>
    <t>川口　幸之伸</t>
    <rPh sb="0" eb="2">
      <t>カワグチ</t>
    </rPh>
    <rPh sb="3" eb="4">
      <t>コウ</t>
    </rPh>
    <rPh sb="4" eb="5">
      <t>ノ</t>
    </rPh>
    <rPh sb="5" eb="6">
      <t>シン</t>
    </rPh>
    <phoneticPr fontId="2"/>
  </si>
  <si>
    <t>上森　義大</t>
    <rPh sb="0" eb="2">
      <t>カミモリ</t>
    </rPh>
    <rPh sb="3" eb="4">
      <t>ヨシ</t>
    </rPh>
    <rPh sb="4" eb="5">
      <t>ダイ</t>
    </rPh>
    <phoneticPr fontId="2"/>
  </si>
  <si>
    <t>中嶋　海槻</t>
    <rPh sb="0" eb="2">
      <t>ナカジマ</t>
    </rPh>
    <rPh sb="3" eb="4">
      <t>ウミ</t>
    </rPh>
    <rPh sb="4" eb="5">
      <t>キ</t>
    </rPh>
    <phoneticPr fontId="2"/>
  </si>
  <si>
    <t>森山　和貴</t>
    <rPh sb="0" eb="2">
      <t>モリヤマ</t>
    </rPh>
    <rPh sb="3" eb="5">
      <t>カズキ</t>
    </rPh>
    <phoneticPr fontId="2"/>
  </si>
  <si>
    <t>日高　大空</t>
    <rPh sb="0" eb="2">
      <t>ヒダカ</t>
    </rPh>
    <rPh sb="3" eb="5">
      <t>オオゾラ</t>
    </rPh>
    <phoneticPr fontId="2"/>
  </si>
  <si>
    <t>徳益　匠陽</t>
    <rPh sb="0" eb="2">
      <t>トクマス</t>
    </rPh>
    <rPh sb="3" eb="4">
      <t>タクミ</t>
    </rPh>
    <rPh sb="4" eb="5">
      <t>ヨウ</t>
    </rPh>
    <phoneticPr fontId="2"/>
  </si>
  <si>
    <t>疋田　敦翔</t>
    <rPh sb="0" eb="2">
      <t>ヒキタ</t>
    </rPh>
    <rPh sb="3" eb="4">
      <t>アツ</t>
    </rPh>
    <rPh sb="4" eb="5">
      <t>ショウ</t>
    </rPh>
    <phoneticPr fontId="2"/>
  </si>
  <si>
    <t>鶴田　拓士</t>
    <rPh sb="0" eb="2">
      <t>ツルタ</t>
    </rPh>
    <rPh sb="3" eb="4">
      <t>タク</t>
    </rPh>
    <rPh sb="4" eb="5">
      <t>シ</t>
    </rPh>
    <phoneticPr fontId="2"/>
  </si>
  <si>
    <t>有馬　文彦</t>
    <rPh sb="0" eb="2">
      <t>アリマ</t>
    </rPh>
    <rPh sb="3" eb="4">
      <t>ブン</t>
    </rPh>
    <rPh sb="4" eb="5">
      <t>ヒコ</t>
    </rPh>
    <phoneticPr fontId="2"/>
  </si>
  <si>
    <t>疋田　丈翔</t>
    <rPh sb="0" eb="2">
      <t>ヒキタ</t>
    </rPh>
    <rPh sb="3" eb="4">
      <t>タケ</t>
    </rPh>
    <rPh sb="4" eb="5">
      <t>ショウ</t>
    </rPh>
    <phoneticPr fontId="2"/>
  </si>
  <si>
    <t>下野　幸翔</t>
    <rPh sb="0" eb="2">
      <t>シモノ</t>
    </rPh>
    <rPh sb="3" eb="4">
      <t>コウ</t>
    </rPh>
    <rPh sb="4" eb="5">
      <t>ショウ</t>
    </rPh>
    <phoneticPr fontId="2"/>
  </si>
  <si>
    <t>熊澤　光洋</t>
    <rPh sb="0" eb="2">
      <t>クマザワ</t>
    </rPh>
    <rPh sb="3" eb="4">
      <t>ヒカリ</t>
    </rPh>
    <rPh sb="4" eb="5">
      <t>ヨウ</t>
    </rPh>
    <phoneticPr fontId="2"/>
  </si>
  <si>
    <t>R5会長杯</t>
    <rPh sb="2" eb="4">
      <t>カイチョウ</t>
    </rPh>
    <rPh sb="4" eb="5">
      <t>ハイ</t>
    </rPh>
    <phoneticPr fontId="2"/>
  </si>
  <si>
    <t>森　美恵</t>
    <rPh sb="0" eb="1">
      <t>モリ</t>
    </rPh>
    <rPh sb="2" eb="4">
      <t>ミエ</t>
    </rPh>
    <phoneticPr fontId="9"/>
  </si>
  <si>
    <t>加藤　華恋</t>
    <rPh sb="0" eb="2">
      <t>カトウ</t>
    </rPh>
    <rPh sb="3" eb="4">
      <t>カ</t>
    </rPh>
    <rPh sb="4" eb="5">
      <t>コイ</t>
    </rPh>
    <phoneticPr fontId="9"/>
  </si>
  <si>
    <t>百武　由紀</t>
    <rPh sb="0" eb="2">
      <t>ヒャクタケ</t>
    </rPh>
    <rPh sb="3" eb="5">
      <t>ユキ</t>
    </rPh>
    <phoneticPr fontId="9"/>
  </si>
  <si>
    <t>中村　優月</t>
    <rPh sb="0" eb="2">
      <t>ナカムラ</t>
    </rPh>
    <rPh sb="3" eb="4">
      <t>ユウ</t>
    </rPh>
    <rPh sb="4" eb="5">
      <t>ツキ</t>
    </rPh>
    <phoneticPr fontId="9"/>
  </si>
  <si>
    <t>入木　千代</t>
    <rPh sb="0" eb="2">
      <t>イリキ</t>
    </rPh>
    <rPh sb="3" eb="5">
      <t>チヨ</t>
    </rPh>
    <phoneticPr fontId="9"/>
  </si>
  <si>
    <t>西村　涼</t>
    <rPh sb="0" eb="2">
      <t>ニシムラ</t>
    </rPh>
    <rPh sb="3" eb="4">
      <t>リョウ</t>
    </rPh>
    <phoneticPr fontId="9"/>
  </si>
  <si>
    <t>北村　漣香</t>
    <rPh sb="0" eb="2">
      <t>キタムラ</t>
    </rPh>
    <rPh sb="3" eb="4">
      <t>レン</t>
    </rPh>
    <rPh sb="4" eb="5">
      <t>カ</t>
    </rPh>
    <phoneticPr fontId="9"/>
  </si>
  <si>
    <t>宮崎日大高校</t>
    <rPh sb="0" eb="2">
      <t>ミヤザキ</t>
    </rPh>
    <rPh sb="2" eb="4">
      <t>ニチダイ</t>
    </rPh>
    <rPh sb="4" eb="6">
      <t>コウコウ</t>
    </rPh>
    <phoneticPr fontId="9"/>
  </si>
  <si>
    <t>眞方　璃奈</t>
    <rPh sb="0" eb="2">
      <t>マガタ</t>
    </rPh>
    <rPh sb="3" eb="4">
      <t>リ</t>
    </rPh>
    <rPh sb="4" eb="5">
      <t>ナ</t>
    </rPh>
    <phoneticPr fontId="9"/>
  </si>
  <si>
    <t>長友　真弓</t>
    <rPh sb="0" eb="2">
      <t>ナガトモ</t>
    </rPh>
    <rPh sb="3" eb="5">
      <t>マユミ</t>
    </rPh>
    <phoneticPr fontId="9"/>
  </si>
  <si>
    <t>伊藤　瑠菜</t>
    <rPh sb="0" eb="2">
      <t>イトウ</t>
    </rPh>
    <rPh sb="3" eb="4">
      <t>ル</t>
    </rPh>
    <rPh sb="4" eb="5">
      <t>ナ</t>
    </rPh>
    <phoneticPr fontId="9"/>
  </si>
  <si>
    <t>林　良美</t>
    <rPh sb="0" eb="1">
      <t>ハヤシ</t>
    </rPh>
    <rPh sb="2" eb="4">
      <t>ヨシミ</t>
    </rPh>
    <phoneticPr fontId="9"/>
  </si>
  <si>
    <t>今村　梨々花</t>
    <rPh sb="0" eb="2">
      <t>イマムラ</t>
    </rPh>
    <rPh sb="3" eb="4">
      <t>リ</t>
    </rPh>
    <rPh sb="5" eb="6">
      <t>ハナ</t>
    </rPh>
    <phoneticPr fontId="9"/>
  </si>
  <si>
    <t>壹岐　加代子</t>
    <rPh sb="0" eb="1">
      <t>イチ</t>
    </rPh>
    <rPh sb="3" eb="6">
      <t>カヨコ</t>
    </rPh>
    <phoneticPr fontId="9"/>
  </si>
  <si>
    <t>長瀬　明日花</t>
    <rPh sb="0" eb="2">
      <t>ナガセ</t>
    </rPh>
    <rPh sb="3" eb="6">
      <t>アスカ</t>
    </rPh>
    <phoneticPr fontId="9"/>
  </si>
  <si>
    <t>吉見　英</t>
    <rPh sb="0" eb="2">
      <t>ヨシミ</t>
    </rPh>
    <rPh sb="3" eb="4">
      <t>エイ</t>
    </rPh>
    <phoneticPr fontId="9"/>
  </si>
  <si>
    <t>井料　沙紀</t>
    <rPh sb="0" eb="2">
      <t>イリョウ</t>
    </rPh>
    <rPh sb="3" eb="5">
      <t>サキ</t>
    </rPh>
    <phoneticPr fontId="9"/>
  </si>
  <si>
    <t>鶴田　陽菜</t>
    <rPh sb="0" eb="2">
      <t>ツルタ</t>
    </rPh>
    <rPh sb="3" eb="5">
      <t>ハルナ</t>
    </rPh>
    <phoneticPr fontId="9"/>
  </si>
  <si>
    <t>白谷　知美</t>
    <rPh sb="0" eb="2">
      <t>シラタニ</t>
    </rPh>
    <rPh sb="3" eb="5">
      <t>トモミ</t>
    </rPh>
    <phoneticPr fontId="9"/>
  </si>
  <si>
    <t>小山　愛美</t>
    <rPh sb="0" eb="2">
      <t>コヤマ</t>
    </rPh>
    <rPh sb="3" eb="5">
      <t>アイミ</t>
    </rPh>
    <phoneticPr fontId="9"/>
  </si>
  <si>
    <t>原田　祥子</t>
    <rPh sb="0" eb="2">
      <t>ハラダ</t>
    </rPh>
    <rPh sb="3" eb="5">
      <t>ショウコ</t>
    </rPh>
    <phoneticPr fontId="9"/>
  </si>
  <si>
    <t>ハンラハン奏楓</t>
    <rPh sb="5" eb="6">
      <t>カナ</t>
    </rPh>
    <rPh sb="6" eb="7">
      <t>カエデ</t>
    </rPh>
    <phoneticPr fontId="9"/>
  </si>
  <si>
    <t>横田　佳奈子</t>
    <rPh sb="0" eb="2">
      <t>ヨコタ</t>
    </rPh>
    <rPh sb="3" eb="5">
      <t>カナ</t>
    </rPh>
    <rPh sb="5" eb="6">
      <t>コ</t>
    </rPh>
    <phoneticPr fontId="9"/>
  </si>
  <si>
    <t>内山　優子</t>
    <rPh sb="0" eb="2">
      <t>ウチヤマ</t>
    </rPh>
    <rPh sb="3" eb="5">
      <t>ユウコ</t>
    </rPh>
    <phoneticPr fontId="9"/>
  </si>
  <si>
    <t>那須　愛菜</t>
    <rPh sb="0" eb="2">
      <t>ナス</t>
    </rPh>
    <rPh sb="3" eb="5">
      <t>アイナ</t>
    </rPh>
    <phoneticPr fontId="9"/>
  </si>
  <si>
    <t>秋月　真音</t>
    <rPh sb="0" eb="2">
      <t>アキツキ</t>
    </rPh>
    <rPh sb="3" eb="4">
      <t>マ</t>
    </rPh>
    <rPh sb="4" eb="5">
      <t>オト</t>
    </rPh>
    <phoneticPr fontId="9"/>
  </si>
  <si>
    <t>宮崎公立大学</t>
    <rPh sb="0" eb="2">
      <t>ミヤザキ</t>
    </rPh>
    <rPh sb="2" eb="4">
      <t>コウリツ</t>
    </rPh>
    <rPh sb="4" eb="6">
      <t>ダイガク</t>
    </rPh>
    <phoneticPr fontId="9"/>
  </si>
  <si>
    <t>亀田　有加</t>
    <rPh sb="0" eb="2">
      <t>カメダ</t>
    </rPh>
    <rPh sb="3" eb="4">
      <t>ユウ</t>
    </rPh>
    <rPh sb="4" eb="5">
      <t>カ</t>
    </rPh>
    <phoneticPr fontId="9"/>
  </si>
  <si>
    <t>唐津　昌代</t>
    <rPh sb="0" eb="2">
      <t>カラツ</t>
    </rPh>
    <rPh sb="3" eb="5">
      <t>マサヨ</t>
    </rPh>
    <phoneticPr fontId="9"/>
  </si>
  <si>
    <t>松尾　智奈美</t>
    <rPh sb="0" eb="2">
      <t>マツオ</t>
    </rPh>
    <rPh sb="3" eb="4">
      <t>チ</t>
    </rPh>
    <rPh sb="4" eb="6">
      <t>ナミ</t>
    </rPh>
    <phoneticPr fontId="9"/>
  </si>
  <si>
    <t>新井　ひとみ</t>
    <rPh sb="0" eb="2">
      <t>アライ</t>
    </rPh>
    <phoneticPr fontId="9"/>
  </si>
  <si>
    <t>てげなテニス部</t>
    <rPh sb="6" eb="7">
      <t>ブ</t>
    </rPh>
    <phoneticPr fontId="9"/>
  </si>
  <si>
    <t>小林高校</t>
    <rPh sb="2" eb="4">
      <t>コウコウ</t>
    </rPh>
    <phoneticPr fontId="7"/>
  </si>
  <si>
    <t>小林高校</t>
    <rPh sb="0" eb="2">
      <t>コバヤシ</t>
    </rPh>
    <rPh sb="2" eb="4">
      <t>コウコウ</t>
    </rPh>
    <phoneticPr fontId="7"/>
  </si>
  <si>
    <t>柿原　佑亮</t>
    <rPh sb="0" eb="2">
      <t>カキハラ</t>
    </rPh>
    <rPh sb="3" eb="4">
      <t>ユウ</t>
    </rPh>
    <rPh sb="4" eb="5">
      <t>リョウ</t>
    </rPh>
    <phoneticPr fontId="2"/>
  </si>
  <si>
    <t>諏訪　敬済</t>
    <rPh sb="0" eb="2">
      <t>スワ</t>
    </rPh>
    <rPh sb="3" eb="4">
      <t>ケイ</t>
    </rPh>
    <rPh sb="4" eb="5">
      <t>ザイ</t>
    </rPh>
    <phoneticPr fontId="2"/>
  </si>
  <si>
    <t>前廣　美友</t>
    <rPh sb="0" eb="2">
      <t>マエヒロ</t>
    </rPh>
    <rPh sb="3" eb="5">
      <t>ミユ</t>
    </rPh>
    <phoneticPr fontId="9"/>
  </si>
  <si>
    <t>山田　愛</t>
    <rPh sb="0" eb="2">
      <t>ヤマダ</t>
    </rPh>
    <rPh sb="3" eb="4">
      <t>アイ</t>
    </rPh>
    <phoneticPr fontId="7"/>
  </si>
  <si>
    <t>野村　杏</t>
    <rPh sb="0" eb="2">
      <t>ノムラ</t>
    </rPh>
    <rPh sb="3" eb="4">
      <t>アン</t>
    </rPh>
    <phoneticPr fontId="7"/>
  </si>
  <si>
    <t>河中　朋花</t>
    <rPh sb="0" eb="2">
      <t>カワナカ</t>
    </rPh>
    <rPh sb="3" eb="5">
      <t>トモカ</t>
    </rPh>
    <phoneticPr fontId="7"/>
  </si>
  <si>
    <t>都城泉ヶ丘高校</t>
    <rPh sb="0" eb="2">
      <t>ミヤコノジョウ</t>
    </rPh>
    <rPh sb="2" eb="7">
      <t>イズミガオカコウコウ</t>
    </rPh>
    <phoneticPr fontId="7"/>
  </si>
  <si>
    <t>花牟禮　愛華</t>
    <rPh sb="0" eb="3">
      <t>ハナムレ</t>
    </rPh>
    <rPh sb="4" eb="6">
      <t>アイカ</t>
    </rPh>
    <phoneticPr fontId="7"/>
  </si>
  <si>
    <t>中村　優月</t>
    <rPh sb="0" eb="2">
      <t>ナカムラ</t>
    </rPh>
    <rPh sb="3" eb="4">
      <t>ユウ</t>
    </rPh>
    <rPh sb="4" eb="5">
      <t>ツキ</t>
    </rPh>
    <phoneticPr fontId="7"/>
  </si>
  <si>
    <t>小林中学校</t>
    <rPh sb="0" eb="2">
      <t>コバヤシ</t>
    </rPh>
    <rPh sb="2" eb="5">
      <t>チュウガッコウ</t>
    </rPh>
    <phoneticPr fontId="7"/>
  </si>
  <si>
    <t>小林中学校</t>
    <rPh sb="0" eb="5">
      <t>コバヤシチュウガッコウ</t>
    </rPh>
    <phoneticPr fontId="7"/>
  </si>
  <si>
    <t>眞方　璃奈</t>
    <rPh sb="0" eb="2">
      <t>マガタ</t>
    </rPh>
    <rPh sb="3" eb="4">
      <t>リ</t>
    </rPh>
    <rPh sb="4" eb="5">
      <t>ナ</t>
    </rPh>
    <phoneticPr fontId="7"/>
  </si>
  <si>
    <t>松下　乃愛</t>
    <rPh sb="0" eb="2">
      <t>マツシタ</t>
    </rPh>
    <rPh sb="3" eb="4">
      <t>ノ</t>
    </rPh>
    <rPh sb="4" eb="5">
      <t>アイ</t>
    </rPh>
    <phoneticPr fontId="7"/>
  </si>
  <si>
    <t>松元　小優季</t>
    <rPh sb="0" eb="2">
      <t>マツモト</t>
    </rPh>
    <rPh sb="3" eb="4">
      <t>コ</t>
    </rPh>
    <rPh sb="4" eb="5">
      <t>ユウ</t>
    </rPh>
    <rPh sb="5" eb="6">
      <t>キ</t>
    </rPh>
    <phoneticPr fontId="7"/>
  </si>
  <si>
    <t>下沖　茉加</t>
    <rPh sb="3" eb="4">
      <t>マツ</t>
    </rPh>
    <rPh sb="4" eb="5">
      <t>カ</t>
    </rPh>
    <phoneticPr fontId="7"/>
  </si>
  <si>
    <t>栗原　蒼空</t>
    <rPh sb="0" eb="2">
      <t>クリハラ</t>
    </rPh>
    <rPh sb="3" eb="4">
      <t>アオイ</t>
    </rPh>
    <rPh sb="4" eb="5">
      <t>ソラ</t>
    </rPh>
    <phoneticPr fontId="7"/>
  </si>
  <si>
    <t>長瀬　明日花</t>
    <rPh sb="0" eb="2">
      <t>ナガセ</t>
    </rPh>
    <rPh sb="3" eb="6">
      <t>アスカ</t>
    </rPh>
    <phoneticPr fontId="7"/>
  </si>
  <si>
    <t>鶴田　陽菜</t>
    <rPh sb="0" eb="2">
      <t>ツルタ</t>
    </rPh>
    <rPh sb="3" eb="5">
      <t>ハルナ</t>
    </rPh>
    <phoneticPr fontId="7"/>
  </si>
  <si>
    <t>井料　沙紀</t>
    <rPh sb="0" eb="2">
      <t>イリョウ</t>
    </rPh>
    <rPh sb="3" eb="5">
      <t>サキ</t>
    </rPh>
    <phoneticPr fontId="7"/>
  </si>
  <si>
    <t>伊藤　瑠菜</t>
    <rPh sb="0" eb="2">
      <t>イトウ</t>
    </rPh>
    <rPh sb="3" eb="4">
      <t>ル</t>
    </rPh>
    <rPh sb="4" eb="5">
      <t>ナ</t>
    </rPh>
    <phoneticPr fontId="7"/>
  </si>
  <si>
    <t>ハンラハン　美璃</t>
    <rPh sb="6" eb="8">
      <t>ミリ</t>
    </rPh>
    <phoneticPr fontId="7"/>
  </si>
  <si>
    <t>那須　愛菜</t>
    <rPh sb="0" eb="2">
      <t>ナス</t>
    </rPh>
    <rPh sb="3" eb="5">
      <t>アイナ</t>
    </rPh>
    <phoneticPr fontId="7"/>
  </si>
  <si>
    <t>山下　直子</t>
    <rPh sb="0" eb="2">
      <t>ヤマシタ</t>
    </rPh>
    <rPh sb="3" eb="5">
      <t>ナオコ</t>
    </rPh>
    <phoneticPr fontId="7"/>
  </si>
  <si>
    <t>林　良美</t>
    <rPh sb="0" eb="1">
      <t>ハヤシ</t>
    </rPh>
    <rPh sb="2" eb="4">
      <t>ヨシミ</t>
    </rPh>
    <phoneticPr fontId="7"/>
  </si>
  <si>
    <t>入木　千代</t>
    <rPh sb="0" eb="2">
      <t>イリキ</t>
    </rPh>
    <rPh sb="3" eb="5">
      <t>チヨ</t>
    </rPh>
    <phoneticPr fontId="7"/>
  </si>
  <si>
    <t>甲斐　叶美</t>
    <rPh sb="0" eb="2">
      <t>カイ</t>
    </rPh>
    <rPh sb="3" eb="4">
      <t>カナ</t>
    </rPh>
    <rPh sb="4" eb="5">
      <t>ミ</t>
    </rPh>
    <phoneticPr fontId="7"/>
  </si>
  <si>
    <t>甲斐　蘭楽</t>
    <rPh sb="0" eb="2">
      <t>カイ</t>
    </rPh>
    <rPh sb="3" eb="4">
      <t>ラン</t>
    </rPh>
    <rPh sb="4" eb="5">
      <t>ラク</t>
    </rPh>
    <phoneticPr fontId="7"/>
  </si>
  <si>
    <t>平原　希代美</t>
    <rPh sb="0" eb="2">
      <t>ヒラハラ</t>
    </rPh>
    <rPh sb="3" eb="4">
      <t>キ</t>
    </rPh>
    <rPh sb="4" eb="5">
      <t>ヨ</t>
    </rPh>
    <rPh sb="5" eb="6">
      <t>ミ</t>
    </rPh>
    <phoneticPr fontId="7"/>
  </si>
  <si>
    <t>木佐貫　美由紀</t>
    <rPh sb="0" eb="3">
      <t>キサヌキ</t>
    </rPh>
    <rPh sb="4" eb="7">
      <t>ミユキ</t>
    </rPh>
    <phoneticPr fontId="7"/>
  </si>
  <si>
    <t>水俣　友花</t>
    <rPh sb="0" eb="2">
      <t>ミズマタ</t>
    </rPh>
    <rPh sb="3" eb="5">
      <t>ユウカ</t>
    </rPh>
    <phoneticPr fontId="7"/>
  </si>
  <si>
    <t>齊藤　優子</t>
    <rPh sb="0" eb="2">
      <t>サイトウ</t>
    </rPh>
    <rPh sb="3" eb="5">
      <t>ユウコ</t>
    </rPh>
    <phoneticPr fontId="7"/>
  </si>
  <si>
    <t>白石　瞳</t>
    <rPh sb="0" eb="2">
      <t>シライシ</t>
    </rPh>
    <rPh sb="3" eb="4">
      <t>ヒトミ</t>
    </rPh>
    <phoneticPr fontId="7"/>
  </si>
  <si>
    <t>古沢　春香</t>
    <rPh sb="0" eb="2">
      <t>フルサワ</t>
    </rPh>
    <rPh sb="3" eb="5">
      <t>ハルカ</t>
    </rPh>
    <phoneticPr fontId="7"/>
  </si>
  <si>
    <t>金丸　博子</t>
    <rPh sb="0" eb="2">
      <t>カネマル</t>
    </rPh>
    <rPh sb="3" eb="5">
      <t>ヒロコ</t>
    </rPh>
    <phoneticPr fontId="7"/>
  </si>
  <si>
    <t>上野　稚奈</t>
    <rPh sb="0" eb="2">
      <t>ウエノ</t>
    </rPh>
    <rPh sb="3" eb="4">
      <t>チ</t>
    </rPh>
    <rPh sb="4" eb="5">
      <t>ナ</t>
    </rPh>
    <phoneticPr fontId="9"/>
  </si>
  <si>
    <t>小林テニス協会</t>
    <rPh sb="5" eb="7">
      <t>キョウカイ</t>
    </rPh>
    <phoneticPr fontId="9"/>
  </si>
  <si>
    <t>井本　海月</t>
    <rPh sb="3" eb="4">
      <t>ウミ</t>
    </rPh>
    <rPh sb="4" eb="5">
      <t>ツキ</t>
    </rPh>
    <phoneticPr fontId="9"/>
  </si>
  <si>
    <t>馬場　汐梨</t>
    <rPh sb="0" eb="2">
      <t>ババ</t>
    </rPh>
    <rPh sb="3" eb="4">
      <t>シオ</t>
    </rPh>
    <rPh sb="4" eb="5">
      <t>リ</t>
    </rPh>
    <phoneticPr fontId="9"/>
  </si>
  <si>
    <t>日向倶楽部</t>
    <rPh sb="0" eb="2">
      <t>ヒュウガ</t>
    </rPh>
    <rPh sb="2" eb="5">
      <t>クラブ</t>
    </rPh>
    <phoneticPr fontId="9"/>
  </si>
  <si>
    <t>原田　優江</t>
    <rPh sb="0" eb="2">
      <t>ハラダ</t>
    </rPh>
    <rPh sb="3" eb="4">
      <t>ユウ</t>
    </rPh>
    <rPh sb="4" eb="5">
      <t>エ</t>
    </rPh>
    <phoneticPr fontId="7"/>
  </si>
  <si>
    <t>延岡ロイヤル</t>
    <rPh sb="0" eb="2">
      <t>ノベオカ</t>
    </rPh>
    <phoneticPr fontId="9"/>
  </si>
  <si>
    <t>日向倶楽部</t>
    <rPh sb="2" eb="5">
      <t>クラブ</t>
    </rPh>
    <phoneticPr fontId="2"/>
  </si>
  <si>
    <t>大岐　優斗</t>
    <rPh sb="0" eb="2">
      <t>オオキ</t>
    </rPh>
    <rPh sb="3" eb="4">
      <t>ユウ</t>
    </rPh>
    <rPh sb="4" eb="5">
      <t>ト</t>
    </rPh>
    <phoneticPr fontId="2"/>
  </si>
  <si>
    <t>佐土原高校</t>
    <rPh sb="0" eb="5">
      <t>サドハラコウコウ</t>
    </rPh>
    <phoneticPr fontId="2"/>
  </si>
  <si>
    <t>亀田　翔</t>
    <rPh sb="0" eb="2">
      <t>カメダ</t>
    </rPh>
    <rPh sb="3" eb="4">
      <t>ショウ</t>
    </rPh>
    <phoneticPr fontId="2"/>
  </si>
  <si>
    <t>宮崎学園高校</t>
    <rPh sb="0" eb="2">
      <t>ミヤザキ</t>
    </rPh>
    <rPh sb="2" eb="4">
      <t>ガクエン</t>
    </rPh>
    <rPh sb="4" eb="6">
      <t>コウコウ</t>
    </rPh>
    <phoneticPr fontId="2"/>
  </si>
  <si>
    <t>八重尾　貴大</t>
    <rPh sb="0" eb="3">
      <t>ヤエオ</t>
    </rPh>
    <rPh sb="4" eb="6">
      <t>タカヒロ</t>
    </rPh>
    <phoneticPr fontId="2"/>
  </si>
  <si>
    <t>坂本　龍一郎</t>
    <rPh sb="0" eb="2">
      <t>サカモト</t>
    </rPh>
    <rPh sb="3" eb="4">
      <t>リュウ</t>
    </rPh>
    <rPh sb="4" eb="5">
      <t>イチ</t>
    </rPh>
    <rPh sb="5" eb="6">
      <t>ロウ</t>
    </rPh>
    <phoneticPr fontId="2"/>
  </si>
  <si>
    <t>日南TC</t>
    <rPh sb="0" eb="2">
      <t>ニチナン</t>
    </rPh>
    <phoneticPr fontId="2"/>
  </si>
  <si>
    <t>大久津　巧</t>
    <rPh sb="0" eb="2">
      <t>オオク</t>
    </rPh>
    <rPh sb="2" eb="3">
      <t>ツ</t>
    </rPh>
    <rPh sb="4" eb="5">
      <t>タクミ</t>
    </rPh>
    <phoneticPr fontId="2"/>
  </si>
  <si>
    <t>村川　優斗</t>
    <rPh sb="0" eb="2">
      <t>ムラカワ</t>
    </rPh>
    <rPh sb="3" eb="4">
      <t>ユウ</t>
    </rPh>
    <rPh sb="4" eb="5">
      <t>ト</t>
    </rPh>
    <phoneticPr fontId="2"/>
  </si>
  <si>
    <t>山本　そうた</t>
    <rPh sb="0" eb="2">
      <t>ヤマモト</t>
    </rPh>
    <phoneticPr fontId="2"/>
  </si>
  <si>
    <t>宮里　琉星</t>
    <rPh sb="0" eb="2">
      <t>ミヤザト</t>
    </rPh>
    <rPh sb="3" eb="4">
      <t>リュウ</t>
    </rPh>
    <rPh sb="4" eb="5">
      <t>セイ</t>
    </rPh>
    <phoneticPr fontId="2"/>
  </si>
  <si>
    <t>財部　美貴</t>
    <rPh sb="0" eb="2">
      <t>タカラベ</t>
    </rPh>
    <rPh sb="3" eb="5">
      <t>ミキ</t>
    </rPh>
    <phoneticPr fontId="9"/>
  </si>
  <si>
    <t>有馬　文彦</t>
    <rPh sb="0" eb="2">
      <t>アリウマ</t>
    </rPh>
    <rPh sb="3" eb="4">
      <t>フミ</t>
    </rPh>
    <rPh sb="4" eb="5">
      <t>ヒコ</t>
    </rPh>
    <phoneticPr fontId="2"/>
  </si>
  <si>
    <t>大野　奈緒美</t>
    <rPh sb="3" eb="6">
      <t>ナオミ</t>
    </rPh>
    <phoneticPr fontId="7"/>
  </si>
  <si>
    <t>坂口　真一郎</t>
    <rPh sb="0" eb="2">
      <t>サカグチ</t>
    </rPh>
    <rPh sb="3" eb="5">
      <t>シンイチ</t>
    </rPh>
    <rPh sb="5" eb="6">
      <t>ロウ</t>
    </rPh>
    <phoneticPr fontId="2"/>
  </si>
  <si>
    <t>萬福　克美</t>
    <rPh sb="0" eb="2">
      <t>マンプク</t>
    </rPh>
    <rPh sb="3" eb="5">
      <t>カツミ</t>
    </rPh>
    <phoneticPr fontId="2"/>
  </si>
  <si>
    <t>松永　昌之</t>
    <rPh sb="0" eb="2">
      <t>マツナガ</t>
    </rPh>
    <rPh sb="3" eb="4">
      <t>マサ</t>
    </rPh>
    <rPh sb="4" eb="5">
      <t>ノ</t>
    </rPh>
    <phoneticPr fontId="2"/>
  </si>
  <si>
    <t>中薗　雅之</t>
    <rPh sb="0" eb="2">
      <t>ナカゾノ</t>
    </rPh>
    <rPh sb="3" eb="5">
      <t>マサユキ</t>
    </rPh>
    <phoneticPr fontId="2"/>
  </si>
  <si>
    <t>渡邊　信子</t>
    <rPh sb="0" eb="2">
      <t>ワタナベ</t>
    </rPh>
    <rPh sb="3" eb="5">
      <t>ノブコ</t>
    </rPh>
    <phoneticPr fontId="7"/>
  </si>
  <si>
    <t>上山　佳与子</t>
    <rPh sb="0" eb="2">
      <t>カミヤマ</t>
    </rPh>
    <rPh sb="3" eb="4">
      <t>カ</t>
    </rPh>
    <rPh sb="4" eb="5">
      <t>ヨ</t>
    </rPh>
    <rPh sb="5" eb="6">
      <t>コ</t>
    </rPh>
    <phoneticPr fontId="7"/>
  </si>
  <si>
    <t>川子　ひとみ</t>
    <rPh sb="0" eb="2">
      <t>カワコ</t>
    </rPh>
    <phoneticPr fontId="7"/>
  </si>
  <si>
    <t>R5会長杯</t>
  </si>
  <si>
    <t>R5マスターズ</t>
    <phoneticPr fontId="7"/>
  </si>
  <si>
    <t>池澤　隆一</t>
    <rPh sb="0" eb="2">
      <t>イケザワ</t>
    </rPh>
    <rPh sb="3" eb="4">
      <t>タカシ</t>
    </rPh>
    <rPh sb="4" eb="5">
      <t>イチ</t>
    </rPh>
    <phoneticPr fontId="2"/>
  </si>
  <si>
    <t>岩本　太郎</t>
    <rPh sb="0" eb="2">
      <t>イワモト</t>
    </rPh>
    <rPh sb="3" eb="5">
      <t>タロウ</t>
    </rPh>
    <phoneticPr fontId="2"/>
  </si>
  <si>
    <t>前田　仁美</t>
    <rPh sb="0" eb="2">
      <t>マエダ</t>
    </rPh>
    <rPh sb="3" eb="5">
      <t>ヒトミ</t>
    </rPh>
    <phoneticPr fontId="7"/>
  </si>
  <si>
    <t>日向グリーンTC</t>
    <rPh sb="0" eb="2">
      <t>ヒュウガ</t>
    </rPh>
    <phoneticPr fontId="7"/>
  </si>
  <si>
    <t>若本　美恵</t>
    <rPh sb="0" eb="2">
      <t>ワカモト</t>
    </rPh>
    <rPh sb="3" eb="5">
      <t>ミエ</t>
    </rPh>
    <phoneticPr fontId="7"/>
  </si>
  <si>
    <t>中野　浩文</t>
    <rPh sb="0" eb="2">
      <t>ナカノ</t>
    </rPh>
    <rPh sb="3" eb="4">
      <t>ヒロ</t>
    </rPh>
    <rPh sb="4" eb="5">
      <t>フミ</t>
    </rPh>
    <phoneticPr fontId="2"/>
  </si>
  <si>
    <t>杉　明</t>
    <rPh sb="0" eb="1">
      <t>スギ</t>
    </rPh>
    <rPh sb="2" eb="3">
      <t>アキラ</t>
    </rPh>
    <phoneticPr fontId="2"/>
  </si>
  <si>
    <t>MRTグループ</t>
  </si>
  <si>
    <t>高妻　虎太郎</t>
  </si>
  <si>
    <t>坂本　光</t>
  </si>
  <si>
    <t>てげなテニス部</t>
    <rPh sb="6" eb="7">
      <t>ブ</t>
    </rPh>
    <phoneticPr fontId="1"/>
  </si>
  <si>
    <t>テニスdeD</t>
  </si>
  <si>
    <t>名倉　錬</t>
  </si>
  <si>
    <t>田嶋　航</t>
  </si>
  <si>
    <t>松元　亮</t>
  </si>
  <si>
    <t>瀬戸山　敬太</t>
  </si>
  <si>
    <t>石川　俊樹</t>
  </si>
  <si>
    <t>宮大医学部</t>
  </si>
  <si>
    <t>本田　優</t>
  </si>
  <si>
    <t>レッツsmash</t>
  </si>
  <si>
    <t>fun-fan</t>
  </si>
  <si>
    <t>倉茂　尚悟</t>
  </si>
  <si>
    <t>福元　雅弥</t>
  </si>
  <si>
    <t>久保田　蓮人</t>
  </si>
  <si>
    <t>小松　令弥</t>
  </si>
  <si>
    <t>上野　光志郎</t>
  </si>
  <si>
    <t>２winds</t>
  </si>
  <si>
    <t>吉見　仁</t>
  </si>
  <si>
    <t>図師　悠生力</t>
  </si>
  <si>
    <t>三好　紘司</t>
  </si>
  <si>
    <t>OSクラブ</t>
  </si>
  <si>
    <t>白坂　太郎</t>
  </si>
  <si>
    <t>ＥＴＣ</t>
  </si>
  <si>
    <t>是永　准</t>
  </si>
  <si>
    <t>堤　祐治</t>
  </si>
  <si>
    <t>安野　友翔</t>
  </si>
  <si>
    <t>冨岡　明瀬</t>
  </si>
  <si>
    <t>小林秀峰高校</t>
  </si>
  <si>
    <t>後藤　光風</t>
  </si>
  <si>
    <t>佐々木　裕也</t>
  </si>
  <si>
    <t>児玉　湧志</t>
  </si>
  <si>
    <t>多田　充希</t>
  </si>
  <si>
    <t>萬福　克美</t>
  </si>
  <si>
    <t>関山　寛司</t>
  </si>
  <si>
    <t>小島　洋之介</t>
  </si>
  <si>
    <t>金本　優作</t>
  </si>
  <si>
    <t>滝内　俊介</t>
  </si>
  <si>
    <t>打上　蓮</t>
  </si>
  <si>
    <t>栫井　勇希</t>
  </si>
  <si>
    <t>水永　力心</t>
  </si>
  <si>
    <t>古木　颯人</t>
  </si>
  <si>
    <t>原　光未来</t>
  </si>
  <si>
    <t>大峯　清志</t>
  </si>
  <si>
    <t>泊　亜聞</t>
  </si>
  <si>
    <t>稲吉　秀次朗</t>
  </si>
  <si>
    <t>本田　祥晄</t>
  </si>
  <si>
    <t>小林高校</t>
  </si>
  <si>
    <t>後藤　大雅</t>
  </si>
  <si>
    <t>松浦　王治</t>
  </si>
  <si>
    <t>坂本　龍稀</t>
  </si>
  <si>
    <t>今田　裕太</t>
  </si>
  <si>
    <t>安井　涼真</t>
  </si>
  <si>
    <t>鬼束　奏伍</t>
  </si>
  <si>
    <t>三股ACT</t>
  </si>
  <si>
    <t>松尾　駿</t>
  </si>
  <si>
    <t>井上　侑樹</t>
  </si>
  <si>
    <t>園田　一樹</t>
  </si>
  <si>
    <t>山下　敏茂</t>
  </si>
  <si>
    <t>上野　広昭</t>
  </si>
  <si>
    <t>加藤　蒼大</t>
  </si>
  <si>
    <t>國部　駿汰</t>
  </si>
  <si>
    <t>R5秋チャレ</t>
    <rPh sb="2" eb="3">
      <t>アキ</t>
    </rPh>
    <phoneticPr fontId="2"/>
  </si>
  <si>
    <t>R5県選手権</t>
    <rPh sb="2" eb="6">
      <t>ケンセンシュケン</t>
    </rPh>
    <phoneticPr fontId="2"/>
  </si>
  <si>
    <t>諏訪　敬済</t>
  </si>
  <si>
    <t>b2</t>
  </si>
  <si>
    <t>b16</t>
  </si>
  <si>
    <t>b8</t>
  </si>
  <si>
    <t>西ノ村　裕太</t>
  </si>
  <si>
    <t>b4</t>
  </si>
  <si>
    <t>b1</t>
  </si>
  <si>
    <t>田口　将伍</t>
  </si>
  <si>
    <t>中村　悠斗</t>
  </si>
  <si>
    <t>前崎　真一</t>
  </si>
  <si>
    <t>前﨑　颯太朗</t>
  </si>
  <si>
    <t>b3</t>
  </si>
  <si>
    <t>徳留　伸一</t>
  </si>
  <si>
    <t>谷口　大輔</t>
  </si>
  <si>
    <t>HOT BERRY</t>
  </si>
  <si>
    <t>川瀬　直希</t>
  </si>
  <si>
    <t>内ヶ崎　雅夫</t>
  </si>
  <si>
    <t>旭化成ＴＣ</t>
  </si>
  <si>
    <t>倉茂　尚徳</t>
  </si>
  <si>
    <t>小松　永和</t>
  </si>
  <si>
    <t xml:space="preserve">えびのジュニア </t>
  </si>
  <si>
    <t>甲斐　速人</t>
  </si>
  <si>
    <t>チルドレンステップ</t>
  </si>
  <si>
    <t>小島　蒼介</t>
  </si>
  <si>
    <t>手束　智哉</t>
  </si>
  <si>
    <t>河野　太夢</t>
  </si>
  <si>
    <t>永野　雅晴</t>
  </si>
  <si>
    <t>清本　祥太</t>
  </si>
  <si>
    <t>クボタ住宅</t>
  </si>
  <si>
    <t>村山　崇</t>
  </si>
  <si>
    <t>熊澤　光洋</t>
  </si>
  <si>
    <t>甲斐　健朗</t>
  </si>
  <si>
    <t>亀田　翔</t>
  </si>
  <si>
    <t>宮崎学園高校</t>
  </si>
  <si>
    <t>吉岡　将也</t>
  </si>
  <si>
    <t>宮崎東高校</t>
  </si>
  <si>
    <t>横山　裕美</t>
  </si>
  <si>
    <t>湯地　健一</t>
  </si>
  <si>
    <t>長友　圭</t>
  </si>
  <si>
    <t>白石　知巳</t>
  </si>
  <si>
    <t>杉田　諭</t>
  </si>
  <si>
    <t>湯浅　京士朗</t>
  </si>
  <si>
    <t>山下　智己</t>
  </si>
  <si>
    <t>日向学院中学校</t>
  </si>
  <si>
    <t>神家　琉希</t>
  </si>
  <si>
    <t>徳丸　直希</t>
  </si>
  <si>
    <t>高田　滉貴</t>
  </si>
  <si>
    <t>内嶋　志恩</t>
  </si>
  <si>
    <t>小林秀峰高校</t>
    <rPh sb="0" eb="2">
      <t xml:space="preserve">コバヤシ </t>
    </rPh>
    <rPh sb="2" eb="3">
      <t xml:space="preserve">シュウホウ </t>
    </rPh>
    <rPh sb="4" eb="5">
      <t xml:space="preserve">コウコウ </t>
    </rPh>
    <phoneticPr fontId="2"/>
  </si>
  <si>
    <t>前田　理稀</t>
  </si>
  <si>
    <t>永友　敬央</t>
  </si>
  <si>
    <r>
      <t>R5</t>
    </r>
    <r>
      <rPr>
        <sz val="11"/>
        <rFont val="ＭＳ Ｐゴシック"/>
        <family val="3"/>
        <charset val="128"/>
      </rPr>
      <t>ダンロップ</t>
    </r>
    <phoneticPr fontId="7"/>
  </si>
  <si>
    <t>都甲　浩之</t>
  </si>
  <si>
    <t>山口　洋平</t>
  </si>
  <si>
    <t>亀田　博之</t>
  </si>
  <si>
    <t>野々下　弘樹</t>
  </si>
  <si>
    <t>山路　泰德</t>
  </si>
  <si>
    <t>川畑　博司</t>
  </si>
  <si>
    <t>田邊　真吾</t>
  </si>
  <si>
    <t>TAKEOFF</t>
  </si>
  <si>
    <t>石坂　敏昭</t>
  </si>
  <si>
    <t>髙田　朋実</t>
  </si>
  <si>
    <t>押方　唯華</t>
  </si>
  <si>
    <t>STJ</t>
  </si>
  <si>
    <t>ハンラハン美璃</t>
  </si>
  <si>
    <t>信時　遥香</t>
  </si>
  <si>
    <t>小林中学校</t>
  </si>
  <si>
    <t>田中　麻衣</t>
  </si>
  <si>
    <t>鶴田　怜愛</t>
  </si>
  <si>
    <t>森　美惠</t>
  </si>
  <si>
    <t>みまたＡＣＴ</t>
  </si>
  <si>
    <t>河野　真央</t>
  </si>
  <si>
    <t>西野　佑玲</t>
  </si>
  <si>
    <t>佐藤　由紀</t>
  </si>
  <si>
    <t>大政　美琴</t>
  </si>
  <si>
    <t>中原　彩那</t>
  </si>
  <si>
    <t>房野　華代</t>
  </si>
  <si>
    <t>菅原　永愛</t>
  </si>
  <si>
    <t>今田　素子</t>
  </si>
  <si>
    <t>公立SNTC</t>
    <rPh sb="0" eb="2">
      <t>コウリツ</t>
    </rPh>
    <phoneticPr fontId="2"/>
  </si>
  <si>
    <t>ケロッグテニス</t>
  </si>
  <si>
    <t>森下　絢加</t>
  </si>
  <si>
    <t>高橋　美里</t>
  </si>
  <si>
    <t>小菅　空</t>
  </si>
  <si>
    <t>原田　祥子</t>
  </si>
  <si>
    <t>新井　ひとみ</t>
  </si>
  <si>
    <t>明石　芽果</t>
  </si>
  <si>
    <t>えびのJr</t>
  </si>
  <si>
    <t>米澤　璃音</t>
  </si>
  <si>
    <t>本多　杏</t>
  </si>
  <si>
    <t>辻田　くるみ</t>
  </si>
  <si>
    <t>柚木崎　姫苺香</t>
  </si>
  <si>
    <t>白木　真希</t>
  </si>
  <si>
    <t>津貫　慶子</t>
  </si>
  <si>
    <t>唐津　昌代</t>
  </si>
  <si>
    <t>岩満　望</t>
  </si>
  <si>
    <t>ブルドックTC</t>
  </si>
  <si>
    <t>イワキリJr</t>
  </si>
  <si>
    <t>World Stnce Jr</t>
  </si>
  <si>
    <t>延岡ロイヤルJr</t>
  </si>
  <si>
    <t>KTCJr</t>
  </si>
  <si>
    <t>井上　宙</t>
    <rPh sb="0" eb="2">
      <t>イノウエ</t>
    </rPh>
    <rPh sb="3" eb="4">
      <t>チュウ</t>
    </rPh>
    <phoneticPr fontId="2"/>
  </si>
  <si>
    <t>山口　洋平</t>
    <rPh sb="0" eb="2">
      <t>ヤマグチ</t>
    </rPh>
    <rPh sb="3" eb="5">
      <t>ヨウヘイ</t>
    </rPh>
    <phoneticPr fontId="2"/>
  </si>
  <si>
    <t>内ケ崎　雅夫</t>
    <rPh sb="0" eb="3">
      <t>ウチガサキ</t>
    </rPh>
    <rPh sb="4" eb="6">
      <t>マサオ</t>
    </rPh>
    <phoneticPr fontId="2"/>
  </si>
  <si>
    <t>旭化成TC</t>
    <rPh sb="0" eb="3">
      <t>アサヒカセイ</t>
    </rPh>
    <phoneticPr fontId="2"/>
  </si>
  <si>
    <t>平松　徹也</t>
    <rPh sb="0" eb="2">
      <t>ヒラマツ</t>
    </rPh>
    <rPh sb="3" eb="5">
      <t>テツヤ</t>
    </rPh>
    <phoneticPr fontId="2"/>
  </si>
  <si>
    <t>OGN</t>
  </si>
  <si>
    <t>志賀　正哉</t>
  </si>
  <si>
    <t>R5室内</t>
    <rPh sb="2" eb="4">
      <t>シツナイ</t>
    </rPh>
    <phoneticPr fontId="2"/>
  </si>
  <si>
    <t>男子40才シングルス</t>
    <rPh sb="4" eb="5">
      <t>サイ</t>
    </rPh>
    <phoneticPr fontId="7"/>
  </si>
  <si>
    <t>男子50才シングルス</t>
    <rPh sb="4" eb="5">
      <t>サイ</t>
    </rPh>
    <phoneticPr fontId="7"/>
  </si>
  <si>
    <t>男子60才シングルス</t>
    <rPh sb="4" eb="5">
      <t>サイ</t>
    </rPh>
    <phoneticPr fontId="7"/>
  </si>
  <si>
    <t>男子40才ダブルス</t>
    <phoneticPr fontId="2"/>
  </si>
  <si>
    <t>男子35歳ダブルス</t>
    <rPh sb="0" eb="2">
      <t>ダンシ</t>
    </rPh>
    <rPh sb="4" eb="5">
      <t>サイ</t>
    </rPh>
    <phoneticPr fontId="7"/>
  </si>
  <si>
    <t>男子50才ダブルス</t>
    <phoneticPr fontId="2"/>
  </si>
  <si>
    <t>男子60才ダブルス</t>
    <phoneticPr fontId="2"/>
  </si>
  <si>
    <t>R5県選手権</t>
    <rPh sb="2" eb="3">
      <t xml:space="preserve">ケン </t>
    </rPh>
    <rPh sb="3" eb="6">
      <t xml:space="preserve">センシュケン </t>
    </rPh>
    <phoneticPr fontId="9"/>
  </si>
  <si>
    <t>R5南九州ベテラン</t>
    <rPh sb="2" eb="5">
      <t xml:space="preserve">ミナミキュウシュウ </t>
    </rPh>
    <phoneticPr fontId="9"/>
  </si>
  <si>
    <t>R4熊谷杯</t>
    <rPh sb="2" eb="5">
      <t xml:space="preserve">クマガヤハイ </t>
    </rPh>
    <phoneticPr fontId="9"/>
  </si>
  <si>
    <t>R5南九州ベテラン</t>
    <rPh sb="2" eb="5">
      <t xml:space="preserve">ミナミキュウシュウ </t>
    </rPh>
    <phoneticPr fontId="2"/>
  </si>
  <si>
    <t>R5南九州ベテラン</t>
    <rPh sb="2" eb="5">
      <t xml:space="preserve">ミナミキュウシュウベテラン </t>
    </rPh>
    <phoneticPr fontId="2"/>
  </si>
  <si>
    <t>筒井　來汰</t>
    <rPh sb="0" eb="2">
      <t xml:space="preserve">ツツイ </t>
    </rPh>
    <phoneticPr fontId="2"/>
  </si>
  <si>
    <t>都城農業高校</t>
    <rPh sb="0" eb="2">
      <t xml:space="preserve">ミヤコノジョウ </t>
    </rPh>
    <rPh sb="2" eb="4">
      <t xml:space="preserve">ノウギョウ </t>
    </rPh>
    <rPh sb="4" eb="6">
      <t xml:space="preserve">コウコウ </t>
    </rPh>
    <phoneticPr fontId="2"/>
  </si>
  <si>
    <t>宮崎西高校</t>
    <rPh sb="0" eb="5">
      <t xml:space="preserve">ミヤザキニシコウコウク </t>
    </rPh>
    <phoneticPr fontId="2"/>
  </si>
  <si>
    <t>小川　ショウ</t>
  </si>
  <si>
    <t>尾山　琉仁</t>
    <rPh sb="0" eb="2">
      <t xml:space="preserve">オヤマ </t>
    </rPh>
    <rPh sb="3" eb="4">
      <t xml:space="preserve">リュウキュウ </t>
    </rPh>
    <rPh sb="4" eb="5">
      <t xml:space="preserve">ジン </t>
    </rPh>
    <phoneticPr fontId="2"/>
  </si>
  <si>
    <t>西　亮介</t>
    <rPh sb="0" eb="1">
      <t xml:space="preserve">ニシ </t>
    </rPh>
    <rPh sb="2" eb="4">
      <t xml:space="preserve">リョウスケ </t>
    </rPh>
    <phoneticPr fontId="2"/>
  </si>
  <si>
    <t>小林テニス協会</t>
    <rPh sb="0" eb="2">
      <t xml:space="preserve">コバヤシ </t>
    </rPh>
    <rPh sb="2" eb="4">
      <t xml:space="preserve">テニスキョウカイ </t>
    </rPh>
    <phoneticPr fontId="2"/>
  </si>
  <si>
    <t>荒井　啓太</t>
    <rPh sb="0" eb="2">
      <t xml:space="preserve">アライ </t>
    </rPh>
    <rPh sb="3" eb="5">
      <t xml:space="preserve">ケイタ </t>
    </rPh>
    <phoneticPr fontId="2"/>
  </si>
  <si>
    <t>宮崎学園高校</t>
    <rPh sb="0" eb="1">
      <t xml:space="preserve">ミヤザキ </t>
    </rPh>
    <rPh sb="2" eb="3">
      <t xml:space="preserve">ガクエン </t>
    </rPh>
    <rPh sb="4" eb="5">
      <t xml:space="preserve">コウコウ </t>
    </rPh>
    <phoneticPr fontId="2"/>
  </si>
  <si>
    <t>菅　竹馬</t>
    <rPh sb="2" eb="4">
      <t xml:space="preserve">チクマ </t>
    </rPh>
    <phoneticPr fontId="2"/>
  </si>
  <si>
    <t>横山　裕信</t>
    <rPh sb="4" eb="5">
      <t xml:space="preserve">シンジル </t>
    </rPh>
    <phoneticPr fontId="2"/>
  </si>
  <si>
    <t>田口　将伍</t>
    <rPh sb="0" eb="2">
      <t xml:space="preserve">タグチ </t>
    </rPh>
    <rPh sb="3" eb="4">
      <t>🕛</t>
    </rPh>
    <rPh sb="4" eb="5">
      <t>ゴ</t>
    </rPh>
    <phoneticPr fontId="2"/>
  </si>
  <si>
    <t>R5室内</t>
    <rPh sb="2" eb="4">
      <t>シツナイ</t>
    </rPh>
    <phoneticPr fontId="7"/>
  </si>
  <si>
    <t>村田　真子</t>
    <rPh sb="0" eb="1">
      <t xml:space="preserve">ムラタ </t>
    </rPh>
    <rPh sb="3" eb="5">
      <t xml:space="preserve">マコ </t>
    </rPh>
    <phoneticPr fontId="2"/>
  </si>
  <si>
    <t>伊藤　恵里香</t>
    <rPh sb="0" eb="2">
      <t>イトウ</t>
    </rPh>
    <rPh sb="3" eb="6">
      <t>エリカ</t>
    </rPh>
    <phoneticPr fontId="2"/>
  </si>
  <si>
    <t>橘</t>
    <rPh sb="0" eb="1">
      <t xml:space="preserve">タチバナ </t>
    </rPh>
    <phoneticPr fontId="2"/>
  </si>
  <si>
    <t>出水　琳太朗</t>
  </si>
  <si>
    <t>都城農業高校</t>
    <rPh sb="0" eb="1">
      <t xml:space="preserve">ミヤコノジョウ </t>
    </rPh>
    <rPh sb="2" eb="3">
      <t xml:space="preserve">ノウギョウ </t>
    </rPh>
    <rPh sb="4" eb="5">
      <t xml:space="preserve">コウコウ </t>
    </rPh>
    <phoneticPr fontId="2"/>
  </si>
  <si>
    <t>河野　遥蘭</t>
    <rPh sb="0" eb="2">
      <t xml:space="preserve">カワノ </t>
    </rPh>
    <rPh sb="4" eb="5">
      <t xml:space="preserve">ラン </t>
    </rPh>
    <phoneticPr fontId="2"/>
  </si>
  <si>
    <t>浅田　哲臣</t>
    <rPh sb="0" eb="1">
      <t xml:space="preserve">アサダ </t>
    </rPh>
    <rPh sb="3" eb="5">
      <t xml:space="preserve">テツオミ </t>
    </rPh>
    <phoneticPr fontId="2"/>
  </si>
  <si>
    <t>増野　祐也</t>
    <rPh sb="0" eb="2">
      <t xml:space="preserve">マスノ </t>
    </rPh>
    <rPh sb="3" eb="4">
      <t xml:space="preserve">ユウスケ </t>
    </rPh>
    <rPh sb="4" eb="5">
      <t xml:space="preserve">ユウヤ </t>
    </rPh>
    <phoneticPr fontId="2"/>
  </si>
  <si>
    <t>坂崎　雅直</t>
    <rPh sb="0" eb="2">
      <t xml:space="preserve">サカザキ </t>
    </rPh>
    <rPh sb="3" eb="4">
      <t xml:space="preserve">マサナオ </t>
    </rPh>
    <rPh sb="4" eb="5">
      <t xml:space="preserve">ナオキ </t>
    </rPh>
    <phoneticPr fontId="2"/>
  </si>
  <si>
    <t>甲斐　通直</t>
    <rPh sb="0" eb="1">
      <t xml:space="preserve">カイ </t>
    </rPh>
    <rPh sb="3" eb="4">
      <t xml:space="preserve">ツウ </t>
    </rPh>
    <rPh sb="4" eb="5">
      <t xml:space="preserve">ナオキ </t>
    </rPh>
    <phoneticPr fontId="2"/>
  </si>
  <si>
    <t>滝内　俊介</t>
    <rPh sb="0" eb="2">
      <t xml:space="preserve">タキウチ </t>
    </rPh>
    <rPh sb="3" eb="5">
      <t xml:space="preserve">シュンスケ </t>
    </rPh>
    <phoneticPr fontId="2"/>
  </si>
  <si>
    <t>2023/12/31現在</t>
    <phoneticPr fontId="2"/>
  </si>
  <si>
    <t>宮里　琉星</t>
    <rPh sb="0" eb="2">
      <t>ミヤザト</t>
    </rPh>
    <rPh sb="3" eb="5">
      <t>リュウセイ</t>
    </rPh>
    <phoneticPr fontId="18"/>
  </si>
  <si>
    <t>佐土原高校</t>
    <rPh sb="0" eb="5">
      <t>サドハラコウコウ</t>
    </rPh>
    <phoneticPr fontId="18"/>
  </si>
  <si>
    <t>坂本　龍一郎</t>
    <rPh sb="0" eb="2">
      <t>サカモト</t>
    </rPh>
    <rPh sb="3" eb="4">
      <t>リュウ</t>
    </rPh>
    <rPh sb="4" eb="5">
      <t>イチ</t>
    </rPh>
    <rPh sb="5" eb="6">
      <t>ロウ</t>
    </rPh>
    <phoneticPr fontId="18"/>
  </si>
  <si>
    <t>日南TC</t>
    <rPh sb="0" eb="2">
      <t>ニチナン</t>
    </rPh>
    <phoneticPr fontId="18"/>
  </si>
  <si>
    <t>伊地知　優心</t>
    <rPh sb="0" eb="3">
      <t>イチチ</t>
    </rPh>
    <rPh sb="4" eb="6">
      <t>ユウシン</t>
    </rPh>
    <phoneticPr fontId="18"/>
  </si>
  <si>
    <t>八重尾　貴大</t>
    <rPh sb="0" eb="3">
      <t>ヤエオ</t>
    </rPh>
    <rPh sb="4" eb="6">
      <t>タカヒロ</t>
    </rPh>
    <phoneticPr fontId="18"/>
  </si>
  <si>
    <t>山口　芽輝</t>
    <rPh sb="3" eb="4">
      <t>メ</t>
    </rPh>
    <rPh sb="4" eb="5">
      <t>キ</t>
    </rPh>
    <phoneticPr fontId="18"/>
  </si>
  <si>
    <t>大平　剛</t>
    <rPh sb="0" eb="2">
      <t>オオダイラ</t>
    </rPh>
    <rPh sb="3" eb="4">
      <t>ゴウ</t>
    </rPh>
    <phoneticPr fontId="18"/>
  </si>
  <si>
    <t>公立SNTC</t>
    <rPh sb="0" eb="2">
      <t>コウリツ</t>
    </rPh>
    <phoneticPr fontId="18"/>
  </si>
  <si>
    <t>西嶋　健次</t>
    <rPh sb="0" eb="2">
      <t>ニシジマ</t>
    </rPh>
    <rPh sb="3" eb="4">
      <t>ケン</t>
    </rPh>
    <rPh sb="4" eb="5">
      <t>ジ</t>
    </rPh>
    <phoneticPr fontId="18"/>
  </si>
  <si>
    <t>中嶋　海凪</t>
    <rPh sb="0" eb="2">
      <t>ナカジマ</t>
    </rPh>
    <rPh sb="3" eb="4">
      <t>ウミ</t>
    </rPh>
    <rPh sb="4" eb="5">
      <t>ナギ</t>
    </rPh>
    <phoneticPr fontId="18"/>
  </si>
  <si>
    <t>宮崎工業高校</t>
    <rPh sb="0" eb="2">
      <t>ミヤザキ</t>
    </rPh>
    <rPh sb="2" eb="4">
      <t>コウギョウ</t>
    </rPh>
    <rPh sb="4" eb="6">
      <t>コウコウ</t>
    </rPh>
    <phoneticPr fontId="18"/>
  </si>
  <si>
    <t>日向学院高校</t>
    <rPh sb="0" eb="4">
      <t>ヒュウガガクイン</t>
    </rPh>
    <rPh sb="4" eb="6">
      <t>コウコウ</t>
    </rPh>
    <phoneticPr fontId="18"/>
  </si>
  <si>
    <t>山本　そうた</t>
    <rPh sb="0" eb="2">
      <t>ヤマモト</t>
    </rPh>
    <phoneticPr fontId="18"/>
  </si>
  <si>
    <t>下野　幸翔</t>
    <rPh sb="0" eb="2">
      <t>シモノ</t>
    </rPh>
    <rPh sb="3" eb="4">
      <t>コウ</t>
    </rPh>
    <rPh sb="4" eb="5">
      <t>ショウ</t>
    </rPh>
    <phoneticPr fontId="18"/>
  </si>
  <si>
    <t>吉留　直廣</t>
    <rPh sb="0" eb="2">
      <t>ヨシドメ</t>
    </rPh>
    <rPh sb="3" eb="4">
      <t>ナオ</t>
    </rPh>
    <rPh sb="4" eb="5">
      <t>ヒロ</t>
    </rPh>
    <phoneticPr fontId="18"/>
  </si>
  <si>
    <t>鶴田　隼士</t>
    <rPh sb="0" eb="2">
      <t>ツルタ</t>
    </rPh>
    <rPh sb="3" eb="4">
      <t>ハヤト</t>
    </rPh>
    <rPh sb="4" eb="5">
      <t>シ</t>
    </rPh>
    <phoneticPr fontId="18"/>
  </si>
  <si>
    <t>日高　幸一</t>
    <rPh sb="0" eb="2">
      <t>ヒダカ</t>
    </rPh>
    <rPh sb="3" eb="5">
      <t>コウイチ</t>
    </rPh>
    <phoneticPr fontId="18"/>
  </si>
  <si>
    <t>金城　正典</t>
    <rPh sb="0" eb="2">
      <t>キンジョウ</t>
    </rPh>
    <rPh sb="3" eb="4">
      <t>マサ</t>
    </rPh>
    <rPh sb="4" eb="5">
      <t>ノリ</t>
    </rPh>
    <phoneticPr fontId="18"/>
  </si>
  <si>
    <t>長友　悠悟</t>
    <rPh sb="3" eb="4">
      <t>ユウ</t>
    </rPh>
    <rPh sb="4" eb="5">
      <t>ゴ</t>
    </rPh>
    <phoneticPr fontId="18"/>
  </si>
  <si>
    <t>岩本　太郎</t>
    <rPh sb="0" eb="2">
      <t>イワモト</t>
    </rPh>
    <rPh sb="3" eb="5">
      <t>タロウ</t>
    </rPh>
    <phoneticPr fontId="18"/>
  </si>
  <si>
    <t>松木　耀駕</t>
    <rPh sb="0" eb="2">
      <t>マツキ</t>
    </rPh>
    <rPh sb="3" eb="4">
      <t>ヨウ</t>
    </rPh>
    <rPh sb="4" eb="5">
      <t>ガ</t>
    </rPh>
    <phoneticPr fontId="18"/>
  </si>
  <si>
    <t>清水　康平</t>
    <rPh sb="0" eb="2">
      <t>シミズ</t>
    </rPh>
    <rPh sb="3" eb="5">
      <t>コウヘイ</t>
    </rPh>
    <phoneticPr fontId="18"/>
  </si>
  <si>
    <t>黒河　和馬</t>
    <rPh sb="0" eb="2">
      <t>クロカワ</t>
    </rPh>
    <rPh sb="3" eb="5">
      <t>カズマ</t>
    </rPh>
    <phoneticPr fontId="18"/>
  </si>
  <si>
    <t>宮崎公立大学</t>
    <rPh sb="0" eb="2">
      <t>ミヤザキ</t>
    </rPh>
    <rPh sb="2" eb="4">
      <t>コウリツ</t>
    </rPh>
    <rPh sb="4" eb="6">
      <t>ダイガク</t>
    </rPh>
    <phoneticPr fontId="18"/>
  </si>
  <si>
    <t>松坂　奏志郎</t>
    <rPh sb="0" eb="2">
      <t>マツサカ</t>
    </rPh>
    <rPh sb="3" eb="4">
      <t>カナ</t>
    </rPh>
    <rPh sb="4" eb="6">
      <t>シロウ</t>
    </rPh>
    <phoneticPr fontId="18"/>
  </si>
  <si>
    <t>黒木　雄介</t>
    <rPh sb="0" eb="2">
      <t>クロキ</t>
    </rPh>
    <rPh sb="3" eb="5">
      <t>ユウスケ</t>
    </rPh>
    <phoneticPr fontId="18"/>
  </si>
  <si>
    <t>山崎　和幸</t>
    <rPh sb="0" eb="2">
      <t>ヤマザキ</t>
    </rPh>
    <rPh sb="3" eb="5">
      <t>カズユキ</t>
    </rPh>
    <phoneticPr fontId="18"/>
  </si>
  <si>
    <t>岩野　秀樹</t>
    <rPh sb="0" eb="2">
      <t>イワノ</t>
    </rPh>
    <rPh sb="3" eb="4">
      <t>ヒデ</t>
    </rPh>
    <rPh sb="4" eb="5">
      <t>キ</t>
    </rPh>
    <phoneticPr fontId="18"/>
  </si>
  <si>
    <t>坂本　文俊</t>
    <rPh sb="0" eb="2">
      <t>サカモト</t>
    </rPh>
    <rPh sb="3" eb="4">
      <t>ブン</t>
    </rPh>
    <rPh sb="4" eb="5">
      <t>シュン</t>
    </rPh>
    <phoneticPr fontId="18"/>
  </si>
  <si>
    <t>木下　敬士郎</t>
    <rPh sb="0" eb="2">
      <t>キシタ</t>
    </rPh>
    <rPh sb="3" eb="4">
      <t>ケイ</t>
    </rPh>
    <rPh sb="4" eb="6">
      <t>シロウ</t>
    </rPh>
    <phoneticPr fontId="18"/>
  </si>
  <si>
    <t>宮崎大学</t>
    <rPh sb="0" eb="2">
      <t>ミヤザキ</t>
    </rPh>
    <rPh sb="2" eb="4">
      <t>ダイガク</t>
    </rPh>
    <phoneticPr fontId="18"/>
  </si>
  <si>
    <t>八代　海斗</t>
    <rPh sb="0" eb="2">
      <t>ヤツシロ</t>
    </rPh>
    <rPh sb="3" eb="5">
      <t>カイト</t>
    </rPh>
    <phoneticPr fontId="18"/>
  </si>
  <si>
    <t>中嶋　乃悟</t>
    <rPh sb="3" eb="4">
      <t>ノ</t>
    </rPh>
    <rPh sb="4" eb="5">
      <t>ゴ</t>
    </rPh>
    <phoneticPr fontId="18"/>
  </si>
  <si>
    <t>諏訪　颯汰</t>
    <rPh sb="0" eb="2">
      <t>スワ</t>
    </rPh>
    <rPh sb="3" eb="5">
      <t>ソウタ</t>
    </rPh>
    <phoneticPr fontId="18"/>
  </si>
  <si>
    <t>中野　浩文</t>
    <rPh sb="3" eb="4">
      <t>ヒロ</t>
    </rPh>
    <rPh sb="4" eb="5">
      <t>ブン</t>
    </rPh>
    <phoneticPr fontId="18"/>
  </si>
  <si>
    <t>杉　明</t>
    <rPh sb="2" eb="3">
      <t>アキラ</t>
    </rPh>
    <phoneticPr fontId="18"/>
  </si>
  <si>
    <t>坂本　龍稀</t>
    <rPh sb="0" eb="2">
      <t>サカモト</t>
    </rPh>
    <rPh sb="3" eb="4">
      <t>リュウ</t>
    </rPh>
    <rPh sb="4" eb="5">
      <t>キ</t>
    </rPh>
    <phoneticPr fontId="18"/>
  </si>
  <si>
    <t>松岡　直哉</t>
    <rPh sb="0" eb="2">
      <t>マツオカ</t>
    </rPh>
    <rPh sb="3" eb="5">
      <t>ナオヤ</t>
    </rPh>
    <phoneticPr fontId="18"/>
  </si>
  <si>
    <t>宮崎農業高校</t>
    <rPh sb="0" eb="2">
      <t>ミヤザキ</t>
    </rPh>
    <rPh sb="2" eb="4">
      <t>ノウギョウ</t>
    </rPh>
    <rPh sb="4" eb="6">
      <t>コウコウ</t>
    </rPh>
    <phoneticPr fontId="18"/>
  </si>
  <si>
    <t>丸山　凌平</t>
    <rPh sb="0" eb="2">
      <t>マルヤマ</t>
    </rPh>
    <rPh sb="3" eb="5">
      <t>リョウヘイ</t>
    </rPh>
    <phoneticPr fontId="18"/>
  </si>
  <si>
    <t>日向学院中学校</t>
    <rPh sb="0" eb="4">
      <t>ヒュウガガクイン</t>
    </rPh>
    <rPh sb="4" eb="7">
      <t>チュウガッコウ</t>
    </rPh>
    <phoneticPr fontId="18"/>
  </si>
  <si>
    <t>川西　　啓太郎</t>
    <rPh sb="0" eb="2">
      <t>カワニシ</t>
    </rPh>
    <rPh sb="4" eb="5">
      <t>ケイ</t>
    </rPh>
    <rPh sb="5" eb="7">
      <t>タロウ</t>
    </rPh>
    <phoneticPr fontId="18"/>
  </si>
  <si>
    <t>坂崎　雅直</t>
    <rPh sb="0" eb="2">
      <t>サカザキ</t>
    </rPh>
    <rPh sb="3" eb="4">
      <t>マサ</t>
    </rPh>
    <rPh sb="4" eb="5">
      <t>ナオ</t>
    </rPh>
    <phoneticPr fontId="18"/>
  </si>
  <si>
    <t>東山　浩一</t>
    <rPh sb="0" eb="1">
      <t>ヒガシ</t>
    </rPh>
    <rPh sb="1" eb="2">
      <t>ヤマ</t>
    </rPh>
    <rPh sb="3" eb="4">
      <t>ヒロシ</t>
    </rPh>
    <rPh sb="4" eb="5">
      <t>イチ</t>
    </rPh>
    <phoneticPr fontId="18"/>
  </si>
  <si>
    <t>竹本　一生</t>
    <rPh sb="0" eb="2">
      <t>タケモト</t>
    </rPh>
    <rPh sb="3" eb="5">
      <t>イッショウ</t>
    </rPh>
    <phoneticPr fontId="18"/>
  </si>
  <si>
    <t>日高　大空</t>
    <rPh sb="0" eb="2">
      <t>ヒダカ</t>
    </rPh>
    <rPh sb="3" eb="5">
      <t>オオゾラ</t>
    </rPh>
    <phoneticPr fontId="18"/>
  </si>
  <si>
    <t>野木村　崇久</t>
    <rPh sb="0" eb="3">
      <t xml:space="preserve">ノギムラ </t>
    </rPh>
    <phoneticPr fontId="2"/>
  </si>
  <si>
    <t>本田　充生</t>
    <rPh sb="0" eb="2">
      <t xml:space="preserve">ホンダ </t>
    </rPh>
    <rPh sb="3" eb="4">
      <t xml:space="preserve">ミツオ </t>
    </rPh>
    <rPh sb="4" eb="5">
      <t xml:space="preserve">ウマレル </t>
    </rPh>
    <phoneticPr fontId="2"/>
  </si>
  <si>
    <t>池澤　隆一</t>
    <rPh sb="0" eb="2">
      <t xml:space="preserve">イケザワ </t>
    </rPh>
    <rPh sb="3" eb="5">
      <t xml:space="preserve">リュウイチ </t>
    </rPh>
    <phoneticPr fontId="2"/>
  </si>
  <si>
    <t>田中　秀樹</t>
    <rPh sb="0" eb="2">
      <t xml:space="preserve">タナカ </t>
    </rPh>
    <rPh sb="3" eb="5">
      <t xml:space="preserve">ヒデキ </t>
    </rPh>
    <phoneticPr fontId="2"/>
  </si>
  <si>
    <t>窪田　徳郎</t>
    <rPh sb="0" eb="2">
      <t xml:space="preserve">クボタ </t>
    </rPh>
    <phoneticPr fontId="2"/>
  </si>
  <si>
    <t>寺原　俊敦</t>
    <rPh sb="0" eb="2">
      <t xml:space="preserve">テラハラ </t>
    </rPh>
    <rPh sb="3" eb="4">
      <t>😔</t>
    </rPh>
    <rPh sb="4" eb="5">
      <t xml:space="preserve">アツシ </t>
    </rPh>
    <phoneticPr fontId="2"/>
  </si>
  <si>
    <t>川越　貴浩</t>
    <rPh sb="0" eb="2">
      <t xml:space="preserve">カワゴエ </t>
    </rPh>
    <rPh sb="3" eb="5">
      <t>TAKAHIRO</t>
    </rPh>
    <phoneticPr fontId="2"/>
  </si>
  <si>
    <t>田上　政治</t>
    <rPh sb="0" eb="1">
      <t xml:space="preserve">タノウエ </t>
    </rPh>
    <rPh sb="3" eb="5">
      <t xml:space="preserve">セイジ </t>
    </rPh>
    <phoneticPr fontId="2"/>
  </si>
  <si>
    <t>高橋　忠伸</t>
    <rPh sb="0" eb="2">
      <t xml:space="preserve">タカハシ </t>
    </rPh>
    <rPh sb="3" eb="4">
      <t xml:space="preserve">タダノブ </t>
    </rPh>
    <phoneticPr fontId="2"/>
  </si>
  <si>
    <t>都城ローン</t>
    <rPh sb="0" eb="2">
      <t xml:space="preserve">ミヤコノジョウ </t>
    </rPh>
    <phoneticPr fontId="2"/>
  </si>
  <si>
    <t>伊東　隆</t>
    <rPh sb="0" eb="1">
      <t xml:space="preserve">イトウ </t>
    </rPh>
    <rPh sb="1" eb="2">
      <t xml:space="preserve">ヒガシ </t>
    </rPh>
    <phoneticPr fontId="2"/>
  </si>
  <si>
    <t>大塚　正</t>
    <rPh sb="0" eb="1">
      <t xml:space="preserve">オオツカ </t>
    </rPh>
    <rPh sb="3" eb="4">
      <t xml:space="preserve">タダシ </t>
    </rPh>
    <phoneticPr fontId="2"/>
  </si>
  <si>
    <t>横山　茂</t>
    <rPh sb="0" eb="2">
      <t xml:space="preserve">ヨコヤマ </t>
    </rPh>
    <rPh sb="3" eb="4">
      <t xml:space="preserve">シゲル </t>
    </rPh>
    <phoneticPr fontId="2"/>
  </si>
  <si>
    <t>北村　和雄</t>
    <rPh sb="0" eb="2">
      <t xml:space="preserve">キタムラ </t>
    </rPh>
    <rPh sb="3" eb="5">
      <t xml:space="preserve">カズオ </t>
    </rPh>
    <phoneticPr fontId="2"/>
  </si>
  <si>
    <t>岡峯　勝也</t>
    <rPh sb="0" eb="1">
      <t xml:space="preserve">オカ </t>
    </rPh>
    <rPh sb="3" eb="5">
      <t xml:space="preserve">カツヤ </t>
    </rPh>
    <phoneticPr fontId="2"/>
  </si>
  <si>
    <t>team403</t>
  </si>
  <si>
    <t>平松　徹也</t>
    <rPh sb="0" eb="2">
      <t xml:space="preserve">ヒラマツ </t>
    </rPh>
    <rPh sb="3" eb="4">
      <t xml:space="preserve">テツヤ </t>
    </rPh>
    <rPh sb="4" eb="5">
      <t xml:space="preserve">ヤ </t>
    </rPh>
    <phoneticPr fontId="2"/>
  </si>
  <si>
    <t>黒木　康二</t>
    <rPh sb="0" eb="1">
      <t xml:space="preserve">クロキ </t>
    </rPh>
    <rPh sb="3" eb="5">
      <t xml:space="preserve">ヤスジ </t>
    </rPh>
    <phoneticPr fontId="2"/>
  </si>
  <si>
    <t>延岡ロイヤル</t>
    <rPh sb="0" eb="1">
      <t xml:space="preserve">ノベオカ </t>
    </rPh>
    <phoneticPr fontId="2"/>
  </si>
  <si>
    <t>龍　真司</t>
    <rPh sb="0" eb="1">
      <t xml:space="preserve">リュウ </t>
    </rPh>
    <rPh sb="2" eb="4">
      <t xml:space="preserve">シンジ </t>
    </rPh>
    <phoneticPr fontId="2"/>
  </si>
  <si>
    <t>滝内　俊介</t>
    <rPh sb="0" eb="2">
      <t xml:space="preserve">タキウチ </t>
    </rPh>
    <rPh sb="3" eb="4">
      <t xml:space="preserve">シュンスケ </t>
    </rPh>
    <phoneticPr fontId="2"/>
  </si>
  <si>
    <t>見山　輝朗</t>
    <rPh sb="0" eb="2">
      <t xml:space="preserve">ミヤマ </t>
    </rPh>
    <rPh sb="3" eb="4">
      <t xml:space="preserve">テルロウ </t>
    </rPh>
    <rPh sb="4" eb="5">
      <t>ロウ</t>
    </rPh>
    <phoneticPr fontId="2"/>
  </si>
  <si>
    <t>てげなテニス部</t>
    <rPh sb="6" eb="7">
      <t xml:space="preserve">ブ </t>
    </rPh>
    <phoneticPr fontId="2"/>
  </si>
  <si>
    <t>谷口　大輔</t>
    <rPh sb="0" eb="2">
      <t xml:space="preserve">タニグチ </t>
    </rPh>
    <rPh sb="3" eb="5">
      <t xml:space="preserve">ダイスケ </t>
    </rPh>
    <phoneticPr fontId="2"/>
  </si>
  <si>
    <t>田中　晋司</t>
    <rPh sb="0" eb="2">
      <t xml:space="preserve">タナカ </t>
    </rPh>
    <rPh sb="3" eb="4">
      <t>シンジ</t>
    </rPh>
    <rPh sb="4" eb="5">
      <t xml:space="preserve">シカイ </t>
    </rPh>
    <phoneticPr fontId="2"/>
  </si>
  <si>
    <t>川越　貴浩</t>
    <rPh sb="0" eb="2">
      <t xml:space="preserve">カワゴエ </t>
    </rPh>
    <rPh sb="3" eb="4">
      <t xml:space="preserve">タカヒロ </t>
    </rPh>
    <phoneticPr fontId="2"/>
  </si>
  <si>
    <t>小橋　陽葵</t>
    <rPh sb="0" eb="2">
      <t xml:space="preserve">コバシ </t>
    </rPh>
    <rPh sb="3" eb="4">
      <t xml:space="preserve">ヨウ </t>
    </rPh>
    <rPh sb="4" eb="5">
      <t xml:space="preserve">アオイ </t>
    </rPh>
    <phoneticPr fontId="2"/>
  </si>
  <si>
    <t>西村　美海</t>
    <rPh sb="0" eb="1">
      <t xml:space="preserve">ニシムラ </t>
    </rPh>
    <rPh sb="3" eb="4">
      <t xml:space="preserve">ビ </t>
    </rPh>
    <rPh sb="4" eb="5">
      <t xml:space="preserve">ウミ </t>
    </rPh>
    <phoneticPr fontId="2"/>
  </si>
  <si>
    <t>みまたACT</t>
  </si>
  <si>
    <t>大野　奈緒美</t>
    <rPh sb="0" eb="2">
      <t>オオノ</t>
    </rPh>
    <rPh sb="3" eb="6">
      <t>ナオミ</t>
    </rPh>
    <phoneticPr fontId="19"/>
  </si>
  <si>
    <t>塗木　和江</t>
    <rPh sb="0" eb="2">
      <t>ヌレキ</t>
    </rPh>
    <rPh sb="3" eb="4">
      <t>カズ</t>
    </rPh>
    <rPh sb="4" eb="5">
      <t>エ</t>
    </rPh>
    <phoneticPr fontId="19"/>
  </si>
  <si>
    <t>山田　愛</t>
    <rPh sb="0" eb="2">
      <t>ヤマダ</t>
    </rPh>
    <rPh sb="3" eb="4">
      <t>アイ</t>
    </rPh>
    <phoneticPr fontId="19"/>
  </si>
  <si>
    <t>本　智美</t>
    <rPh sb="0" eb="1">
      <t xml:space="preserve">ホン </t>
    </rPh>
    <rPh sb="2" eb="3">
      <t>トモミ</t>
    </rPh>
    <rPh sb="3" eb="4">
      <t>🐍</t>
    </rPh>
    <phoneticPr fontId="2"/>
  </si>
  <si>
    <t>横山　友香</t>
    <rPh sb="0" eb="2">
      <t xml:space="preserve">ヨコヤマ </t>
    </rPh>
    <rPh sb="3" eb="4">
      <t xml:space="preserve">トモカ </t>
    </rPh>
    <phoneticPr fontId="2"/>
  </si>
  <si>
    <t>高良　美也子</t>
    <rPh sb="0" eb="2">
      <t xml:space="preserve">コウラ </t>
    </rPh>
    <rPh sb="3" eb="6">
      <t xml:space="preserve">ミヤコ </t>
    </rPh>
    <phoneticPr fontId="2"/>
  </si>
  <si>
    <t>川子　ひとみ</t>
    <rPh sb="0" eb="1">
      <t xml:space="preserve">カワコ </t>
    </rPh>
    <phoneticPr fontId="2"/>
  </si>
  <si>
    <t>上山　佳与子</t>
    <rPh sb="0" eb="2">
      <t xml:space="preserve">ウエヤマ </t>
    </rPh>
    <rPh sb="3" eb="4">
      <t xml:space="preserve">カヨコ </t>
    </rPh>
    <rPh sb="4" eb="6">
      <t xml:space="preserve">ヨコ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</si>
</sst>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 (本文)"/>
      <family val="3"/>
      <charset val="128"/>
    </font>
    <font>
      <sz val="10"/>
      <name val="ＭＳ Ｐゴシック (本文)"/>
      <family val="3"/>
      <charset val="128"/>
    </font>
    <font>
      <sz val="9"/>
      <name val="ＭＳ Ｐゴシック (本文)"/>
      <family val="3"/>
      <charset val="128"/>
    </font>
    <font>
      <sz val="12"/>
      <color rgb="FF9C0006"/>
      <name val="ＭＳ Ｐゴシック"/>
      <family val="2"/>
      <charset val="128"/>
      <scheme val="minor"/>
    </font>
    <font>
      <sz val="12"/>
      <color rgb="FF9C5700"/>
      <name val="ＭＳ Ｐゴシック"/>
      <family val="2"/>
      <charset val="128"/>
      <scheme val="minor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39"/>
      </left>
      <right style="thin">
        <color indexed="8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3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/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12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/>
      <diagonal/>
    </border>
    <border>
      <left style="hair">
        <color indexed="12"/>
      </left>
      <right/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/>
      <bottom style="hair">
        <color indexed="39"/>
      </bottom>
      <diagonal/>
    </border>
    <border>
      <left/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/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/>
      <top/>
      <bottom style="hair">
        <color indexed="39"/>
      </bottom>
      <diagonal/>
    </border>
    <border>
      <left/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thin">
        <color indexed="39"/>
      </top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thin">
        <color indexed="39"/>
      </right>
      <top style="hair">
        <color indexed="39"/>
      </top>
      <bottom/>
      <diagonal/>
    </border>
    <border>
      <left style="thin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/>
      <diagonal/>
    </border>
    <border>
      <left style="hair">
        <color indexed="39"/>
      </left>
      <right style="hair">
        <color indexed="39"/>
      </right>
      <top/>
      <bottom/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39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/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39"/>
      </bottom>
      <diagonal/>
    </border>
    <border>
      <left/>
      <right style="hair">
        <color indexed="12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12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hair">
        <color indexed="12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/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hair">
        <color indexed="39"/>
      </bottom>
      <diagonal/>
    </border>
    <border>
      <left/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12"/>
      </bottom>
      <diagonal/>
    </border>
    <border>
      <left/>
      <right/>
      <top style="hair">
        <color indexed="39"/>
      </top>
      <bottom style="hair">
        <color indexed="39"/>
      </bottom>
      <diagonal/>
    </border>
    <border>
      <left/>
      <right style="hair">
        <color indexed="39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64"/>
      </right>
      <top style="hair">
        <color indexed="39"/>
      </top>
      <bottom style="hair">
        <color indexed="39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/>
      <bottom style="hair">
        <color indexed="39"/>
      </bottom>
      <diagonal/>
    </border>
    <border>
      <left/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62"/>
      </bottom>
      <diagonal/>
    </border>
    <border>
      <left style="hair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/>
      <right style="hair">
        <color indexed="39"/>
      </right>
      <top style="hair">
        <color indexed="12"/>
      </top>
      <bottom/>
      <diagonal/>
    </border>
    <border>
      <left/>
      <right style="hair">
        <color indexed="39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12"/>
      </bottom>
      <diagonal/>
    </border>
    <border>
      <left style="thin">
        <color indexed="8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0"/>
      </bottom>
      <diagonal/>
    </border>
    <border>
      <left style="thin">
        <color indexed="8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/>
      <top style="hair">
        <color indexed="12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/>
      <diagonal/>
    </border>
    <border>
      <left style="thin">
        <color indexed="64"/>
      </left>
      <right style="hair">
        <color indexed="12"/>
      </right>
      <top style="hair">
        <color indexed="12"/>
      </top>
      <bottom/>
      <diagonal/>
    </border>
    <border>
      <left style="hair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/>
      <diagonal/>
    </border>
    <border>
      <left/>
      <right style="hair">
        <color indexed="39"/>
      </right>
      <top style="hair">
        <color indexed="39"/>
      </top>
      <bottom/>
      <diagonal/>
    </border>
    <border>
      <left/>
      <right/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12"/>
      </right>
      <top/>
      <bottom style="thin">
        <color indexed="8"/>
      </bottom>
      <diagonal/>
    </border>
    <border>
      <left style="hair">
        <color indexed="12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/>
      <top style="thin">
        <color indexed="64"/>
      </top>
      <bottom/>
      <diagonal/>
    </border>
    <border>
      <left style="hair">
        <color indexed="39"/>
      </left>
      <right/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39"/>
      </top>
      <bottom/>
      <diagonal/>
    </border>
    <border>
      <left style="thin">
        <color indexed="64"/>
      </left>
      <right style="hair">
        <color indexed="39"/>
      </right>
      <top style="thin">
        <color indexed="39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39"/>
      </left>
      <right style="thin">
        <color indexed="64"/>
      </right>
      <top style="hair">
        <color indexed="39"/>
      </top>
      <bottom/>
      <diagonal/>
    </border>
    <border>
      <left/>
      <right style="thin">
        <color indexed="64"/>
      </right>
      <top style="hair">
        <color indexed="12"/>
      </top>
      <bottom/>
      <diagonal/>
    </border>
    <border>
      <left/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indexed="39"/>
      </bottom>
      <diagonal/>
    </border>
    <border>
      <left style="thin">
        <color indexed="64"/>
      </left>
      <right style="hair">
        <color rgb="FF0070C0"/>
      </right>
      <top style="hair">
        <color indexed="12"/>
      </top>
      <bottom style="hair">
        <color rgb="FF0070C0"/>
      </bottom>
      <diagonal/>
    </border>
    <border>
      <left style="hair">
        <color indexed="39"/>
      </left>
      <right style="thin">
        <color indexed="64"/>
      </right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39"/>
      </left>
      <right style="thin">
        <color indexed="64"/>
      </right>
      <top/>
      <bottom/>
      <diagonal/>
    </border>
  </borders>
  <cellStyleXfs count="9">
    <xf numFmtId="0" fontId="0" fillId="0" borderId="0"/>
    <xf numFmtId="9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6" fillId="0" borderId="0"/>
    <xf numFmtId="0" fontId="1" fillId="0" borderId="0">
      <alignment vertical="center"/>
    </xf>
  </cellStyleXfs>
  <cellXfs count="653">
    <xf numFmtId="0" fontId="0" fillId="0" borderId="0" xfId="0"/>
    <xf numFmtId="0" fontId="1" fillId="0" borderId="0" xfId="0" applyFont="1"/>
    <xf numFmtId="58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7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0" xfId="0" applyFont="1"/>
    <xf numFmtId="0" fontId="1" fillId="2" borderId="0" xfId="0" applyFont="1" applyFill="1"/>
    <xf numFmtId="0" fontId="5" fillId="2" borderId="0" xfId="0" applyFont="1" applyFill="1"/>
    <xf numFmtId="0" fontId="1" fillId="0" borderId="0" xfId="7" applyFont="1" applyAlignment="1">
      <alignment horizontal="center" vertical="center" shrinkToFit="1"/>
    </xf>
    <xf numFmtId="0" fontId="1" fillId="0" borderId="0" xfId="7" applyFont="1" applyAlignment="1">
      <alignment vertical="center" shrinkToFit="1"/>
    </xf>
    <xf numFmtId="0" fontId="1" fillId="0" borderId="8" xfId="7" applyFont="1" applyBorder="1" applyAlignment="1">
      <alignment horizontal="center" vertical="center" shrinkToFit="1"/>
    </xf>
    <xf numFmtId="0" fontId="1" fillId="0" borderId="9" xfId="7" applyFont="1" applyBorder="1" applyAlignment="1">
      <alignment horizontal="center" vertical="center" shrinkToFit="1"/>
    </xf>
    <xf numFmtId="0" fontId="8" fillId="0" borderId="10" xfId="7" applyFont="1" applyBorder="1" applyAlignment="1">
      <alignment horizontal="center" vertical="center" shrinkToFit="1"/>
    </xf>
    <xf numFmtId="0" fontId="8" fillId="0" borderId="11" xfId="7" applyFont="1" applyBorder="1" applyAlignment="1">
      <alignment horizontal="center" vertical="center" shrinkToFit="1"/>
    </xf>
    <xf numFmtId="0" fontId="1" fillId="3" borderId="12" xfId="7" applyFont="1" applyFill="1" applyBorder="1" applyAlignment="1">
      <alignment vertical="center" shrinkToFit="1"/>
    </xf>
    <xf numFmtId="0" fontId="1" fillId="3" borderId="13" xfId="7" applyFont="1" applyFill="1" applyBorder="1" applyAlignment="1">
      <alignment vertical="center" shrinkToFit="1"/>
    </xf>
    <xf numFmtId="0" fontId="1" fillId="3" borderId="14" xfId="7" applyFont="1" applyFill="1" applyBorder="1" applyAlignment="1">
      <alignment vertical="center" shrinkToFit="1"/>
    </xf>
    <xf numFmtId="0" fontId="1" fillId="3" borderId="15" xfId="7" applyFont="1" applyFill="1" applyBorder="1" applyAlignment="1">
      <alignment vertical="center" shrinkToFit="1"/>
    </xf>
    <xf numFmtId="0" fontId="1" fillId="3" borderId="16" xfId="7" applyFont="1" applyFill="1" applyBorder="1" applyAlignment="1">
      <alignment horizontal="center" vertical="center" shrinkToFit="1"/>
    </xf>
    <xf numFmtId="0" fontId="8" fillId="3" borderId="17" xfId="7" applyFont="1" applyFill="1" applyBorder="1" applyAlignment="1">
      <alignment horizontal="center" vertical="center" shrinkToFit="1"/>
    </xf>
    <xf numFmtId="0" fontId="8" fillId="3" borderId="18" xfId="7" applyFont="1" applyFill="1" applyBorder="1" applyAlignment="1">
      <alignment horizontal="center" vertical="center" shrinkToFit="1"/>
    </xf>
    <xf numFmtId="0" fontId="8" fillId="3" borderId="15" xfId="7" applyFont="1" applyFill="1" applyBorder="1" applyAlignment="1">
      <alignment horizontal="center" vertical="center" shrinkToFit="1"/>
    </xf>
    <xf numFmtId="0" fontId="8" fillId="3" borderId="19" xfId="7" applyFont="1" applyFill="1" applyBorder="1" applyAlignment="1">
      <alignment horizontal="center" vertical="center" shrinkToFit="1"/>
    </xf>
    <xf numFmtId="0" fontId="1" fillId="0" borderId="5" xfId="7" applyFont="1" applyBorder="1" applyAlignment="1">
      <alignment vertical="center" shrinkToFit="1"/>
    </xf>
    <xf numFmtId="0" fontId="1" fillId="0" borderId="20" xfId="7" applyFont="1" applyBorder="1" applyAlignment="1">
      <alignment vertical="center" shrinkToFit="1"/>
    </xf>
    <xf numFmtId="0" fontId="1" fillId="0" borderId="20" xfId="0" applyFont="1" applyBorder="1" applyAlignment="1">
      <alignment shrinkToFit="1"/>
    </xf>
    <xf numFmtId="0" fontId="1" fillId="0" borderId="6" xfId="0" applyFont="1" applyBorder="1" applyAlignment="1">
      <alignment shrinkToFit="1"/>
    </xf>
    <xf numFmtId="0" fontId="1" fillId="0" borderId="0" xfId="7" applyFont="1" applyAlignment="1">
      <alignment shrinkToFit="1"/>
    </xf>
    <xf numFmtId="0" fontId="1" fillId="3" borderId="8" xfId="7" applyFont="1" applyFill="1" applyBorder="1" applyAlignment="1">
      <alignment horizontal="center" vertical="center" shrinkToFit="1"/>
    </xf>
    <xf numFmtId="0" fontId="1" fillId="3" borderId="13" xfId="7" applyFont="1" applyFill="1" applyBorder="1" applyAlignment="1">
      <alignment horizontal="center" vertical="center" shrinkToFit="1"/>
    </xf>
    <xf numFmtId="0" fontId="1" fillId="3" borderId="23" xfId="7" applyFont="1" applyFill="1" applyBorder="1" applyAlignment="1">
      <alignment vertical="center" shrinkToFit="1"/>
    </xf>
    <xf numFmtId="0" fontId="1" fillId="3" borderId="24" xfId="7" applyFont="1" applyFill="1" applyBorder="1" applyAlignment="1">
      <alignment vertical="center" shrinkToFit="1"/>
    </xf>
    <xf numFmtId="0" fontId="8" fillId="3" borderId="24" xfId="7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25" xfId="7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3" borderId="0" xfId="7" applyFont="1" applyFill="1" applyAlignment="1">
      <alignment shrinkToFit="1"/>
    </xf>
    <xf numFmtId="0" fontId="1" fillId="3" borderId="0" xfId="7" applyFont="1" applyFill="1" applyAlignment="1">
      <alignment vertical="center" shrinkToFit="1"/>
    </xf>
    <xf numFmtId="0" fontId="3" fillId="3" borderId="0" xfId="7" applyFont="1" applyFill="1" applyAlignment="1" applyProtection="1">
      <alignment vertical="center" shrinkToFit="1"/>
      <protection locked="0"/>
    </xf>
    <xf numFmtId="0" fontId="1" fillId="0" borderId="27" xfId="7" applyFont="1" applyBorder="1" applyAlignment="1">
      <alignment vertical="center" shrinkToFit="1"/>
    </xf>
    <xf numFmtId="0" fontId="1" fillId="0" borderId="4" xfId="7" applyFont="1" applyBorder="1" applyAlignment="1">
      <alignment shrinkToFit="1"/>
    </xf>
    <xf numFmtId="0" fontId="1" fillId="3" borderId="29" xfId="7" applyFont="1" applyFill="1" applyBorder="1" applyAlignment="1">
      <alignment horizontal="center" vertical="center" shrinkToFit="1"/>
    </xf>
    <xf numFmtId="0" fontId="1" fillId="0" borderId="30" xfId="7" applyFont="1" applyBorder="1" applyAlignment="1" applyProtection="1">
      <alignment vertical="center" shrinkToFit="1"/>
      <protection locked="0"/>
    </xf>
    <xf numFmtId="0" fontId="1" fillId="3" borderId="12" xfId="7" applyFont="1" applyFill="1" applyBorder="1" applyAlignment="1">
      <alignment horizontal="center" vertical="center" shrinkToFit="1"/>
    </xf>
    <xf numFmtId="0" fontId="1" fillId="0" borderId="31" xfId="7" applyFont="1" applyBorder="1" applyAlignment="1" applyProtection="1">
      <alignment vertical="center" shrinkToFit="1"/>
      <protection locked="0"/>
    </xf>
    <xf numFmtId="0" fontId="1" fillId="3" borderId="22" xfId="7" applyFont="1" applyFill="1" applyBorder="1" applyAlignment="1">
      <alignment vertical="center" shrinkToFit="1"/>
    </xf>
    <xf numFmtId="0" fontId="1" fillId="3" borderId="20" xfId="7" applyFont="1" applyFill="1" applyBorder="1" applyAlignment="1">
      <alignment vertical="center" shrinkToFit="1"/>
    </xf>
    <xf numFmtId="0" fontId="1" fillId="3" borderId="0" xfId="7" applyFont="1" applyFill="1" applyAlignment="1" applyProtection="1">
      <alignment vertical="center" shrinkToFit="1"/>
      <protection locked="0"/>
    </xf>
    <xf numFmtId="0" fontId="1" fillId="0" borderId="32" xfId="7" applyFont="1" applyBorder="1" applyAlignment="1">
      <alignment vertical="center" shrinkToFit="1"/>
    </xf>
    <xf numFmtId="0" fontId="1" fillId="0" borderId="22" xfId="7" applyFont="1" applyBorder="1" applyAlignment="1" applyProtection="1">
      <alignment vertical="center" shrinkToFit="1"/>
      <protection locked="0"/>
    </xf>
    <xf numFmtId="0" fontId="1" fillId="0" borderId="0" xfId="7" applyFont="1"/>
    <xf numFmtId="0" fontId="1" fillId="0" borderId="0" xfId="7" applyFont="1" applyAlignment="1">
      <alignment vertical="center"/>
    </xf>
    <xf numFmtId="0" fontId="1" fillId="0" borderId="8" xfId="7" applyFont="1" applyBorder="1" applyAlignment="1">
      <alignment horizontal="center" vertical="center"/>
    </xf>
    <xf numFmtId="0" fontId="1" fillId="0" borderId="9" xfId="7" applyFont="1" applyBorder="1" applyAlignment="1">
      <alignment horizontal="center" vertical="center"/>
    </xf>
    <xf numFmtId="0" fontId="8" fillId="0" borderId="10" xfId="7" applyFont="1" applyBorder="1" applyAlignment="1">
      <alignment horizontal="center" vertical="center"/>
    </xf>
    <xf numFmtId="0" fontId="1" fillId="3" borderId="12" xfId="7" applyFont="1" applyFill="1" applyBorder="1" applyAlignment="1">
      <alignment horizontal="center" vertical="center"/>
    </xf>
    <xf numFmtId="0" fontId="1" fillId="3" borderId="13" xfId="7" applyFont="1" applyFill="1" applyBorder="1" applyAlignment="1">
      <alignment horizontal="center" vertical="center"/>
    </xf>
    <xf numFmtId="0" fontId="1" fillId="3" borderId="14" xfId="7" applyFont="1" applyFill="1" applyBorder="1" applyAlignment="1">
      <alignment vertical="center"/>
    </xf>
    <xf numFmtId="0" fontId="1" fillId="3" borderId="15" xfId="7" applyFont="1" applyFill="1" applyBorder="1" applyAlignment="1">
      <alignment vertical="center"/>
    </xf>
    <xf numFmtId="0" fontId="1" fillId="3" borderId="16" xfId="7" applyFont="1" applyFill="1" applyBorder="1" applyAlignment="1">
      <alignment horizontal="center" vertical="center"/>
    </xf>
    <xf numFmtId="0" fontId="3" fillId="3" borderId="14" xfId="7" applyFont="1" applyFill="1" applyBorder="1" applyAlignment="1">
      <alignment horizontal="center" vertical="center"/>
    </xf>
    <xf numFmtId="0" fontId="8" fillId="3" borderId="19" xfId="7" applyFont="1" applyFill="1" applyBorder="1" applyAlignment="1">
      <alignment horizontal="center" vertical="center"/>
    </xf>
    <xf numFmtId="0" fontId="3" fillId="3" borderId="33" xfId="7" applyFont="1" applyFill="1" applyBorder="1" applyAlignment="1">
      <alignment horizontal="center" vertical="center"/>
    </xf>
    <xf numFmtId="0" fontId="8" fillId="3" borderId="15" xfId="7" applyFont="1" applyFill="1" applyBorder="1" applyAlignment="1">
      <alignment horizontal="center" vertical="center"/>
    </xf>
    <xf numFmtId="0" fontId="1" fillId="3" borderId="0" xfId="7" applyFont="1" applyFill="1"/>
    <xf numFmtId="0" fontId="1" fillId="3" borderId="0" xfId="7" applyFont="1" applyFill="1" applyAlignment="1">
      <alignment vertical="center"/>
    </xf>
    <xf numFmtId="0" fontId="1" fillId="0" borderId="22" xfId="7" applyFont="1" applyBorder="1" applyAlignment="1">
      <alignment vertical="center"/>
    </xf>
    <xf numFmtId="0" fontId="1" fillId="3" borderId="35" xfId="7" applyFont="1" applyFill="1" applyBorder="1" applyAlignment="1">
      <alignment vertical="center" shrinkToFit="1"/>
    </xf>
    <xf numFmtId="0" fontId="1" fillId="3" borderId="27" xfId="7" applyFont="1" applyFill="1" applyBorder="1" applyAlignment="1" applyProtection="1">
      <alignment vertical="center" shrinkToFit="1"/>
      <protection locked="0"/>
    </xf>
    <xf numFmtId="0" fontId="1" fillId="3" borderId="36" xfId="7" applyFont="1" applyFill="1" applyBorder="1" applyAlignment="1">
      <alignment vertical="center" shrinkToFit="1"/>
    </xf>
    <xf numFmtId="0" fontId="1" fillId="3" borderId="21" xfId="7" applyFont="1" applyFill="1" applyBorder="1" applyAlignment="1">
      <alignment vertical="center" shrinkToFit="1"/>
    </xf>
    <xf numFmtId="0" fontId="1" fillId="3" borderId="5" xfId="7" applyFont="1" applyFill="1" applyBorder="1" applyAlignment="1">
      <alignment vertical="center" shrinkToFit="1"/>
    </xf>
    <xf numFmtId="0" fontId="1" fillId="3" borderId="37" xfId="7" applyFont="1" applyFill="1" applyBorder="1" applyAlignment="1">
      <alignment vertical="center" shrinkToFit="1"/>
    </xf>
    <xf numFmtId="0" fontId="6" fillId="0" borderId="0" xfId="7"/>
    <xf numFmtId="0" fontId="10" fillId="0" borderId="0" xfId="7" applyFont="1" applyAlignment="1">
      <alignment horizontal="center"/>
    </xf>
    <xf numFmtId="0" fontId="6" fillId="0" borderId="38" xfId="7" applyBorder="1" applyAlignment="1">
      <alignment horizontal="center"/>
    </xf>
    <xf numFmtId="0" fontId="6" fillId="0" borderId="39" xfId="7" applyBorder="1" applyAlignment="1">
      <alignment horizontal="center"/>
    </xf>
    <xf numFmtId="0" fontId="12" fillId="0" borderId="39" xfId="7" applyFont="1" applyBorder="1" applyAlignment="1">
      <alignment horizontal="center"/>
    </xf>
    <xf numFmtId="0" fontId="6" fillId="0" borderId="40" xfId="7" applyBorder="1" applyAlignment="1">
      <alignment horizontal="center"/>
    </xf>
    <xf numFmtId="0" fontId="6" fillId="0" borderId="41" xfId="7" applyBorder="1"/>
    <xf numFmtId="0" fontId="6" fillId="0" borderId="42" xfId="7" applyBorder="1"/>
    <xf numFmtId="0" fontId="6" fillId="0" borderId="43" xfId="7" applyBorder="1"/>
    <xf numFmtId="0" fontId="6" fillId="0" borderId="44" xfId="7" applyBorder="1"/>
    <xf numFmtId="0" fontId="6" fillId="0" borderId="45" xfId="7" applyBorder="1"/>
    <xf numFmtId="0" fontId="6" fillId="0" borderId="46" xfId="7" applyBorder="1"/>
    <xf numFmtId="0" fontId="6" fillId="0" borderId="47" xfId="7" applyBorder="1"/>
    <xf numFmtId="0" fontId="6" fillId="0" borderId="48" xfId="7" applyBorder="1"/>
    <xf numFmtId="0" fontId="10" fillId="0" borderId="49" xfId="7" applyFont="1" applyBorder="1"/>
    <xf numFmtId="0" fontId="6" fillId="0" borderId="50" xfId="7" applyBorder="1"/>
    <xf numFmtId="0" fontId="6" fillId="0" borderId="51" xfId="7" applyBorder="1"/>
    <xf numFmtId="0" fontId="10" fillId="0" borderId="51" xfId="7" applyFont="1" applyBorder="1"/>
    <xf numFmtId="0" fontId="6" fillId="0" borderId="52" xfId="7" applyBorder="1"/>
    <xf numFmtId="0" fontId="6" fillId="0" borderId="53" xfId="7" applyBorder="1"/>
    <xf numFmtId="0" fontId="6" fillId="0" borderId="54" xfId="7" applyBorder="1"/>
    <xf numFmtId="0" fontId="6" fillId="0" borderId="55" xfId="7" applyBorder="1"/>
    <xf numFmtId="0" fontId="6" fillId="0" borderId="56" xfId="7" applyBorder="1"/>
    <xf numFmtId="0" fontId="6" fillId="0" borderId="57" xfId="7" applyBorder="1"/>
    <xf numFmtId="0" fontId="6" fillId="0" borderId="34" xfId="7" applyBorder="1"/>
    <xf numFmtId="0" fontId="6" fillId="0" borderId="58" xfId="7" applyBorder="1"/>
    <xf numFmtId="0" fontId="6" fillId="0" borderId="59" xfId="7" applyBorder="1"/>
    <xf numFmtId="0" fontId="6" fillId="0" borderId="60" xfId="7" applyBorder="1"/>
    <xf numFmtId="0" fontId="6" fillId="0" borderId="61" xfId="7" applyBorder="1"/>
    <xf numFmtId="0" fontId="6" fillId="0" borderId="62" xfId="7" applyBorder="1"/>
    <xf numFmtId="0" fontId="6" fillId="0" borderId="63" xfId="7" applyBorder="1"/>
    <xf numFmtId="0" fontId="1" fillId="0" borderId="0" xfId="7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4" xfId="7" applyFont="1" applyBorder="1" applyAlignment="1">
      <alignment horizontal="right" vertical="center" shrinkToFit="1"/>
    </xf>
    <xf numFmtId="0" fontId="1" fillId="0" borderId="6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" fillId="0" borderId="0" xfId="7" applyFont="1" applyAlignment="1">
      <alignment horizontal="right" vertical="center" shrinkToFit="1"/>
    </xf>
    <xf numFmtId="0" fontId="1" fillId="3" borderId="14" xfId="7" applyFont="1" applyFill="1" applyBorder="1" applyAlignment="1">
      <alignment horizontal="right" vertical="center" shrinkToFit="1"/>
    </xf>
    <xf numFmtId="0" fontId="1" fillId="0" borderId="64" xfId="7" applyFont="1" applyBorder="1" applyAlignment="1">
      <alignment horizontal="center" vertical="center" shrinkToFit="1"/>
    </xf>
    <xf numFmtId="0" fontId="1" fillId="3" borderId="33" xfId="7" applyFont="1" applyFill="1" applyBorder="1" applyAlignment="1">
      <alignment horizontal="center" vertical="center" shrinkToFit="1"/>
    </xf>
    <xf numFmtId="0" fontId="1" fillId="3" borderId="14" xfId="7" applyFont="1" applyFill="1" applyBorder="1" applyAlignment="1">
      <alignment horizontal="center" vertical="center" shrinkToFit="1"/>
    </xf>
    <xf numFmtId="0" fontId="4" fillId="0" borderId="11" xfId="7" applyFont="1" applyBorder="1" applyAlignment="1">
      <alignment horizontal="center" vertical="center" shrinkToFit="1"/>
    </xf>
    <xf numFmtId="0" fontId="13" fillId="0" borderId="22" xfId="7" applyFont="1" applyBorder="1" applyAlignment="1" applyProtection="1">
      <alignment shrinkToFit="1"/>
      <protection locked="0"/>
    </xf>
    <xf numFmtId="0" fontId="13" fillId="0" borderId="0" xfId="7" applyFont="1" applyAlignment="1">
      <alignment horizontal="center" vertical="center" shrinkToFit="1"/>
    </xf>
    <xf numFmtId="0" fontId="1" fillId="3" borderId="23" xfId="7" applyFont="1" applyFill="1" applyBorder="1" applyAlignment="1">
      <alignment horizontal="center" vertical="center" shrinkToFit="1"/>
    </xf>
    <xf numFmtId="0" fontId="1" fillId="0" borderId="66" xfId="0" applyFont="1" applyBorder="1" applyAlignment="1">
      <alignment horizontal="right" vertical="center" shrinkToFit="1"/>
    </xf>
    <xf numFmtId="0" fontId="1" fillId="0" borderId="68" xfId="7" applyFont="1" applyBorder="1" applyAlignment="1" applyProtection="1">
      <alignment vertical="center" shrinkToFit="1"/>
      <protection locked="0"/>
    </xf>
    <xf numFmtId="0" fontId="1" fillId="3" borderId="69" xfId="7" applyFont="1" applyFill="1" applyBorder="1" applyAlignment="1">
      <alignment horizontal="center" vertical="center" shrinkToFit="1"/>
    </xf>
    <xf numFmtId="0" fontId="1" fillId="3" borderId="0" xfId="7" applyFont="1" applyFill="1" applyAlignment="1">
      <alignment horizontal="right" shrinkToFit="1"/>
    </xf>
    <xf numFmtId="0" fontId="1" fillId="3" borderId="0" xfId="7" applyFont="1" applyFill="1" applyAlignment="1" applyProtection="1">
      <alignment horizontal="right" vertical="center" shrinkToFit="1"/>
      <protection locked="0"/>
    </xf>
    <xf numFmtId="0" fontId="1" fillId="0" borderId="22" xfId="7" applyFont="1" applyBorder="1" applyAlignment="1" applyProtection="1">
      <alignment horizontal="right" vertical="center" shrinkToFit="1"/>
      <protection locked="0"/>
    </xf>
    <xf numFmtId="0" fontId="13" fillId="0" borderId="0" xfId="7" applyFont="1" applyAlignment="1">
      <alignment shrinkToFit="1"/>
    </xf>
    <xf numFmtId="0" fontId="1" fillId="0" borderId="22" xfId="0" applyFont="1" applyBorder="1" applyAlignment="1">
      <alignment horizontal="right"/>
    </xf>
    <xf numFmtId="0" fontId="1" fillId="0" borderId="28" xfId="7" applyFont="1" applyBorder="1" applyAlignment="1" applyProtection="1">
      <alignment horizontal="right" vertical="center" shrinkToFit="1"/>
      <protection locked="0"/>
    </xf>
    <xf numFmtId="0" fontId="1" fillId="0" borderId="4" xfId="7" applyFont="1" applyBorder="1" applyAlignment="1">
      <alignment horizontal="right" shrinkToFit="1"/>
    </xf>
    <xf numFmtId="0" fontId="1" fillId="0" borderId="71" xfId="7" applyFont="1" applyBorder="1" applyAlignment="1">
      <alignment vertical="center" shrinkToFit="1"/>
    </xf>
    <xf numFmtId="0" fontId="1" fillId="3" borderId="22" xfId="7" applyFont="1" applyFill="1" applyBorder="1" applyAlignment="1" applyProtection="1">
      <alignment vertical="center" shrinkToFit="1"/>
      <protection locked="0"/>
    </xf>
    <xf numFmtId="0" fontId="1" fillId="3" borderId="31" xfId="7" applyFont="1" applyFill="1" applyBorder="1" applyAlignment="1" applyProtection="1">
      <alignment vertical="center" shrinkToFit="1"/>
      <protection locked="0"/>
    </xf>
    <xf numFmtId="0" fontId="1" fillId="0" borderId="72" xfId="7" applyFont="1" applyBorder="1" applyAlignment="1" applyProtection="1">
      <alignment vertical="center" shrinkToFit="1"/>
      <protection locked="0"/>
    </xf>
    <xf numFmtId="0" fontId="1" fillId="0" borderId="64" xfId="7" applyFont="1" applyBorder="1" applyAlignment="1">
      <alignment horizontal="center" vertical="center"/>
    </xf>
    <xf numFmtId="0" fontId="1" fillId="3" borderId="14" xfId="7" applyFont="1" applyFill="1" applyBorder="1" applyAlignment="1">
      <alignment horizontal="center" vertical="center"/>
    </xf>
    <xf numFmtId="0" fontId="1" fillId="0" borderId="22" xfId="7" applyFont="1" applyBorder="1" applyAlignment="1" applyProtection="1">
      <alignment vertical="center"/>
      <protection locked="0"/>
    </xf>
    <xf numFmtId="0" fontId="1" fillId="3" borderId="33" xfId="7" applyFont="1" applyFill="1" applyBorder="1" applyAlignment="1">
      <alignment horizontal="center" vertical="center"/>
    </xf>
    <xf numFmtId="0" fontId="13" fillId="0" borderId="64" xfId="7" applyFont="1" applyBorder="1" applyAlignment="1">
      <alignment horizontal="center" vertical="center"/>
    </xf>
    <xf numFmtId="0" fontId="13" fillId="3" borderId="0" xfId="7" applyFont="1" applyFill="1" applyAlignment="1">
      <alignment shrinkToFit="1"/>
    </xf>
    <xf numFmtId="0" fontId="0" fillId="0" borderId="22" xfId="0" applyBorder="1"/>
    <xf numFmtId="0" fontId="0" fillId="0" borderId="31" xfId="0" applyBorder="1"/>
    <xf numFmtId="0" fontId="0" fillId="0" borderId="0" xfId="0" applyAlignment="1">
      <alignment shrinkToFit="1"/>
    </xf>
    <xf numFmtId="0" fontId="1" fillId="0" borderId="22" xfId="0" applyFont="1" applyBorder="1" applyAlignment="1">
      <alignment horizontal="right" vertical="center"/>
    </xf>
    <xf numFmtId="0" fontId="1" fillId="0" borderId="72" xfId="7" applyFont="1" applyBorder="1" applyAlignment="1" applyProtection="1">
      <alignment horizontal="right" vertical="center" shrinkToFit="1"/>
      <protection locked="0"/>
    </xf>
    <xf numFmtId="0" fontId="1" fillId="0" borderId="75" xfId="7" applyFont="1" applyBorder="1" applyAlignment="1" applyProtection="1">
      <alignment vertical="center" shrinkToFit="1"/>
      <protection locked="0"/>
    </xf>
    <xf numFmtId="0" fontId="1" fillId="0" borderId="0" xfId="0" applyFont="1" applyAlignment="1">
      <alignment shrinkToFit="1"/>
    </xf>
    <xf numFmtId="0" fontId="13" fillId="0" borderId="64" xfId="7" applyFont="1" applyBorder="1" applyAlignment="1">
      <alignment horizontal="center" vertical="center" shrinkToFit="1"/>
    </xf>
    <xf numFmtId="0" fontId="13" fillId="3" borderId="13" xfId="7" applyFont="1" applyFill="1" applyBorder="1" applyAlignment="1">
      <alignment horizontal="center" vertical="center" shrinkToFit="1"/>
    </xf>
    <xf numFmtId="0" fontId="13" fillId="3" borderId="14" xfId="7" applyFont="1" applyFill="1" applyBorder="1" applyAlignment="1">
      <alignment vertical="center" shrinkToFit="1"/>
    </xf>
    <xf numFmtId="0" fontId="13" fillId="3" borderId="15" xfId="7" applyFont="1" applyFill="1" applyBorder="1" applyAlignment="1">
      <alignment vertical="center" shrinkToFit="1"/>
    </xf>
    <xf numFmtId="0" fontId="13" fillId="3" borderId="16" xfId="7" applyFont="1" applyFill="1" applyBorder="1" applyAlignment="1">
      <alignment horizontal="center" vertical="center" shrinkToFit="1"/>
    </xf>
    <xf numFmtId="0" fontId="13" fillId="3" borderId="14" xfId="7" applyFont="1" applyFill="1" applyBorder="1" applyAlignment="1">
      <alignment horizontal="center" vertical="center" shrinkToFit="1"/>
    </xf>
    <xf numFmtId="0" fontId="13" fillId="3" borderId="33" xfId="7" applyFont="1" applyFill="1" applyBorder="1" applyAlignment="1">
      <alignment horizontal="center" vertical="center" shrinkToFit="1"/>
    </xf>
    <xf numFmtId="0" fontId="13" fillId="0" borderId="0" xfId="7" applyFont="1" applyAlignment="1">
      <alignment vertical="center" shrinkToFit="1"/>
    </xf>
    <xf numFmtId="0" fontId="3" fillId="2" borderId="0" xfId="0" applyFont="1" applyFill="1"/>
    <xf numFmtId="0" fontId="13" fillId="0" borderId="77" xfId="7" applyFont="1" applyBorder="1" applyAlignment="1">
      <alignment shrinkToFit="1"/>
    </xf>
    <xf numFmtId="0" fontId="0" fillId="0" borderId="22" xfId="0" applyBorder="1" applyAlignment="1">
      <alignment horizontal="right"/>
    </xf>
    <xf numFmtId="0" fontId="1" fillId="0" borderId="22" xfId="8" applyBorder="1" applyAlignment="1">
      <alignment horizontal="left" vertical="center" shrinkToFit="1"/>
    </xf>
    <xf numFmtId="0" fontId="1" fillId="0" borderId="20" xfId="8" applyBorder="1" applyAlignment="1">
      <alignment horizontal="left" vertical="center" shrinkToFit="1"/>
    </xf>
    <xf numFmtId="0" fontId="1" fillId="0" borderId="76" xfId="7" applyFont="1" applyBorder="1" applyAlignment="1">
      <alignment vertical="center" shrinkToFit="1"/>
    </xf>
    <xf numFmtId="0" fontId="1" fillId="0" borderId="78" xfId="7" applyFont="1" applyBorder="1" applyAlignment="1" applyProtection="1">
      <alignment vertical="center"/>
      <protection locked="0"/>
    </xf>
    <xf numFmtId="0" fontId="1" fillId="0" borderId="84" xfId="7" applyFont="1" applyBorder="1" applyAlignment="1" applyProtection="1">
      <alignment vertical="center"/>
      <protection locked="0"/>
    </xf>
    <xf numFmtId="0" fontId="1" fillId="0" borderId="6" xfId="7" applyFont="1" applyBorder="1" applyAlignment="1">
      <alignment horizontal="left" vertical="center" shrinkToFit="1"/>
    </xf>
    <xf numFmtId="0" fontId="13" fillId="0" borderId="77" xfId="7" applyFont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1" fillId="0" borderId="0" xfId="7" applyFont="1" applyAlignment="1">
      <alignment horizontal="center" shrinkToFit="1"/>
    </xf>
    <xf numFmtId="0" fontId="13" fillId="0" borderId="0" xfId="7" applyFont="1" applyAlignment="1">
      <alignment horizontal="center" shrinkToFit="1"/>
    </xf>
    <xf numFmtId="0" fontId="1" fillId="0" borderId="20" xfId="7" applyFont="1" applyBorder="1" applyAlignment="1">
      <alignment horizontal="left" vertical="center" shrinkToFit="1"/>
    </xf>
    <xf numFmtId="0" fontId="1" fillId="3" borderId="88" xfId="7" applyFont="1" applyFill="1" applyBorder="1" applyAlignment="1">
      <alignment vertical="center" shrinkToFit="1"/>
    </xf>
    <xf numFmtId="0" fontId="1" fillId="3" borderId="90" xfId="7" applyFont="1" applyFill="1" applyBorder="1" applyAlignment="1">
      <alignment vertical="center" shrinkToFit="1"/>
    </xf>
    <xf numFmtId="0" fontId="13" fillId="0" borderId="0" xfId="0" applyFont="1"/>
    <xf numFmtId="0" fontId="0" fillId="0" borderId="26" xfId="8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6" xfId="8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" fillId="0" borderId="92" xfId="0" applyFont="1" applyBorder="1" applyAlignment="1">
      <alignment horizontal="center" vertical="center" shrinkToFit="1"/>
    </xf>
    <xf numFmtId="0" fontId="8" fillId="3" borderId="93" xfId="7" applyFont="1" applyFill="1" applyBorder="1" applyAlignment="1">
      <alignment horizontal="center" vertical="center" shrinkToFit="1"/>
    </xf>
    <xf numFmtId="0" fontId="1" fillId="3" borderId="94" xfId="7" applyFont="1" applyFill="1" applyBorder="1" applyAlignment="1">
      <alignment vertical="center" shrinkToFit="1"/>
    </xf>
    <xf numFmtId="0" fontId="1" fillId="0" borderId="25" xfId="7" applyFont="1" applyBorder="1" applyAlignment="1">
      <alignment horizontal="left" vertical="center" shrinkToFit="1"/>
    </xf>
    <xf numFmtId="0" fontId="1" fillId="0" borderId="22" xfId="7" applyFont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0" xfId="7" applyFont="1" applyBorder="1" applyAlignment="1">
      <alignment horizontal="left" vertical="center" shrinkToFit="1"/>
    </xf>
    <xf numFmtId="0" fontId="0" fillId="0" borderId="95" xfId="0" applyBorder="1" applyAlignment="1">
      <alignment horizontal="left" vertical="center" shrinkToFit="1"/>
    </xf>
    <xf numFmtId="0" fontId="0" fillId="0" borderId="2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6" xfId="7" applyFont="1" applyBorder="1" applyAlignment="1">
      <alignment horizontal="left" vertical="center" shrinkToFit="1"/>
    </xf>
    <xf numFmtId="0" fontId="0" fillId="0" borderId="22" xfId="7" applyFont="1" applyBorder="1" applyAlignment="1">
      <alignment horizontal="left" vertical="center" shrinkToFit="1"/>
    </xf>
    <xf numFmtId="0" fontId="0" fillId="0" borderId="72" xfId="0" applyBorder="1" applyAlignment="1">
      <alignment horizontal="left" vertical="center" shrinkToFit="1"/>
    </xf>
    <xf numFmtId="0" fontId="0" fillId="0" borderId="96" xfId="0" applyBorder="1" applyAlignment="1">
      <alignment vertical="center" shrinkToFit="1"/>
    </xf>
    <xf numFmtId="0" fontId="0" fillId="0" borderId="22" xfId="0" applyBorder="1" applyAlignment="1">
      <alignment horizontal="left" vertical="center"/>
    </xf>
    <xf numFmtId="0" fontId="0" fillId="0" borderId="31" xfId="7" applyFont="1" applyBorder="1" applyAlignment="1">
      <alignment horizontal="left" vertical="center"/>
    </xf>
    <xf numFmtId="0" fontId="0" fillId="0" borderId="22" xfId="7" applyFont="1" applyBorder="1" applyAlignment="1">
      <alignment horizontal="left" vertical="center"/>
    </xf>
    <xf numFmtId="0" fontId="1" fillId="0" borderId="97" xfId="7" applyFont="1" applyBorder="1" applyAlignment="1">
      <alignment horizontal="left" vertical="center"/>
    </xf>
    <xf numFmtId="0" fontId="1" fillId="0" borderId="72" xfId="7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13" fillId="0" borderId="6" xfId="7" applyFont="1" applyBorder="1" applyAlignment="1">
      <alignment horizontal="left" vertical="center" shrinkToFit="1"/>
    </xf>
    <xf numFmtId="0" fontId="1" fillId="0" borderId="25" xfId="0" applyFont="1" applyBorder="1" applyAlignment="1">
      <alignment vertical="center" shrinkToFit="1"/>
    </xf>
    <xf numFmtId="0" fontId="1" fillId="0" borderId="98" xfId="7" applyFont="1" applyBorder="1" applyAlignment="1" applyProtection="1">
      <alignment vertical="center" shrinkToFit="1"/>
      <protection locked="0"/>
    </xf>
    <xf numFmtId="0" fontId="0" fillId="0" borderId="22" xfId="8" applyFont="1" applyBorder="1" applyAlignment="1">
      <alignment horizontal="left" vertical="center" shrinkToFit="1"/>
    </xf>
    <xf numFmtId="0" fontId="1" fillId="0" borderId="68" xfId="0" applyFont="1" applyBorder="1" applyAlignment="1">
      <alignment horizontal="left" vertical="center" shrinkToFit="1"/>
    </xf>
    <xf numFmtId="0" fontId="1" fillId="0" borderId="76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shrinkToFit="1"/>
    </xf>
    <xf numFmtId="0" fontId="1" fillId="0" borderId="76" xfId="0" applyFont="1" applyBorder="1" applyAlignment="1">
      <alignment horizontal="left" shrinkToFit="1"/>
    </xf>
    <xf numFmtId="0" fontId="1" fillId="0" borderId="22" xfId="0" applyFont="1" applyBorder="1" applyAlignment="1">
      <alignment vertical="center" shrinkToFit="1"/>
    </xf>
    <xf numFmtId="0" fontId="1" fillId="0" borderId="102" xfId="7" applyFont="1" applyBorder="1" applyAlignment="1" applyProtection="1">
      <alignment vertical="center" shrinkToFit="1"/>
      <protection locked="0"/>
    </xf>
    <xf numFmtId="0" fontId="1" fillId="0" borderId="28" xfId="7" applyFont="1" applyBorder="1" applyAlignment="1" applyProtection="1">
      <alignment vertical="center" shrinkToFit="1"/>
      <protection locked="0"/>
    </xf>
    <xf numFmtId="0" fontId="0" fillId="0" borderId="68" xfId="0" applyBorder="1"/>
    <xf numFmtId="0" fontId="0" fillId="0" borderId="6" xfId="7" applyFont="1" applyBorder="1" applyAlignment="1">
      <alignment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7" applyFont="1" applyBorder="1" applyAlignment="1">
      <alignment horizontal="left" vertical="center"/>
    </xf>
    <xf numFmtId="0" fontId="1" fillId="0" borderId="68" xfId="7" applyFont="1" applyBorder="1" applyAlignment="1" applyProtection="1">
      <alignment vertical="center"/>
      <protection locked="0"/>
    </xf>
    <xf numFmtId="0" fontId="0" fillId="0" borderId="76" xfId="0" applyBorder="1" applyAlignment="1">
      <alignment horizontal="left" vertical="center" shrinkToFit="1"/>
    </xf>
    <xf numFmtId="0" fontId="1" fillId="0" borderId="6" xfId="8" applyBorder="1" applyAlignment="1">
      <alignment vertical="center" shrinkToFit="1"/>
    </xf>
    <xf numFmtId="0" fontId="0" fillId="0" borderId="22" xfId="7" applyFont="1" applyBorder="1" applyAlignment="1" applyProtection="1">
      <alignment horizontal="left" vertical="center" shrinkToFit="1"/>
      <protection locked="0"/>
    </xf>
    <xf numFmtId="0" fontId="0" fillId="0" borderId="103" xfId="0" applyBorder="1" applyAlignment="1">
      <alignment vertical="center" shrinkToFit="1"/>
    </xf>
    <xf numFmtId="0" fontId="0" fillId="0" borderId="104" xfId="7" applyFont="1" applyBorder="1" applyAlignment="1">
      <alignment horizontal="left" vertical="center" shrinkToFit="1"/>
    </xf>
    <xf numFmtId="0" fontId="1" fillId="0" borderId="22" xfId="7" applyFont="1" applyBorder="1" applyAlignment="1" applyProtection="1">
      <alignment shrinkToFit="1"/>
      <protection locked="0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vertical="center" shrinkToFit="1"/>
    </xf>
    <xf numFmtId="0" fontId="0" fillId="0" borderId="94" xfId="0" applyBorder="1" applyAlignment="1">
      <alignment horizontal="left" vertical="center" shrinkToFit="1"/>
    </xf>
    <xf numFmtId="0" fontId="0" fillId="0" borderId="25" xfId="7" applyFont="1" applyBorder="1" applyAlignment="1">
      <alignment horizontal="left" vertical="center" shrinkToFit="1"/>
    </xf>
    <xf numFmtId="0" fontId="0" fillId="0" borderId="105" xfId="0" applyBorder="1" applyAlignment="1">
      <alignment horizontal="left" vertical="center" shrinkToFit="1"/>
    </xf>
    <xf numFmtId="0" fontId="0" fillId="0" borderId="30" xfId="7" applyFont="1" applyBorder="1" applyAlignment="1" applyProtection="1">
      <alignment horizontal="left" vertical="center" shrinkToFit="1"/>
      <protection locked="0"/>
    </xf>
    <xf numFmtId="0" fontId="0" fillId="0" borderId="20" xfId="8" applyFont="1" applyBorder="1" applyAlignment="1">
      <alignment horizontal="left" vertical="center" shrinkToFit="1"/>
    </xf>
    <xf numFmtId="0" fontId="0" fillId="0" borderId="109" xfId="7" applyFont="1" applyBorder="1" applyAlignment="1">
      <alignment horizontal="left" vertical="center" shrinkToFit="1"/>
    </xf>
    <xf numFmtId="0" fontId="0" fillId="0" borderId="110" xfId="8" applyFont="1" applyBorder="1" applyAlignment="1">
      <alignment horizontal="left" vertical="center" shrinkToFit="1"/>
    </xf>
    <xf numFmtId="0" fontId="0" fillId="0" borderId="104" xfId="0" applyBorder="1" applyAlignment="1">
      <alignment horizontal="left" vertical="center" shrinkToFit="1"/>
    </xf>
    <xf numFmtId="0" fontId="0" fillId="0" borderId="68" xfId="8" applyFont="1" applyBorder="1" applyAlignment="1">
      <alignment horizontal="left" vertical="center" shrinkToFit="1"/>
    </xf>
    <xf numFmtId="0" fontId="0" fillId="0" borderId="97" xfId="0" applyBorder="1" applyAlignment="1">
      <alignment vertical="center"/>
    </xf>
    <xf numFmtId="0" fontId="0" fillId="0" borderId="97" xfId="0" applyBorder="1" applyAlignment="1">
      <alignment horizontal="left" vertical="center" shrinkToFit="1"/>
    </xf>
    <xf numFmtId="0" fontId="1" fillId="0" borderId="6" xfId="0" applyFont="1" applyBorder="1" applyAlignment="1">
      <alignment horizontal="left" shrinkToFit="1"/>
    </xf>
    <xf numFmtId="0" fontId="0" fillId="0" borderId="97" xfId="0" applyBorder="1" applyAlignment="1">
      <alignment vertical="center" shrinkToFit="1"/>
    </xf>
    <xf numFmtId="0" fontId="0" fillId="0" borderId="110" xfId="0" applyBorder="1" applyAlignment="1">
      <alignment horizontal="left" vertical="center" shrinkToFit="1"/>
    </xf>
    <xf numFmtId="0" fontId="14" fillId="0" borderId="20" xfId="6" applyBorder="1">
      <alignment vertical="center"/>
    </xf>
    <xf numFmtId="0" fontId="14" fillId="0" borderId="22" xfId="6" applyBorder="1">
      <alignment vertical="center"/>
    </xf>
    <xf numFmtId="0" fontId="0" fillId="0" borderId="20" xfId="0" applyBorder="1" applyAlignment="1">
      <alignment vertical="center"/>
    </xf>
    <xf numFmtId="0" fontId="0" fillId="0" borderId="103" xfId="7" applyFont="1" applyBorder="1" applyAlignment="1">
      <alignment vertical="center" shrinkToFit="1"/>
    </xf>
    <xf numFmtId="0" fontId="0" fillId="0" borderId="109" xfId="0" applyBorder="1" applyAlignment="1">
      <alignment vertical="center"/>
    </xf>
    <xf numFmtId="0" fontId="1" fillId="0" borderId="110" xfId="0" applyFont="1" applyBorder="1" applyAlignment="1">
      <alignment vertical="center" shrinkToFit="1"/>
    </xf>
    <xf numFmtId="0" fontId="0" fillId="0" borderId="30" xfId="8" applyFont="1" applyBorder="1" applyAlignment="1">
      <alignment horizontal="left" vertical="center" shrinkToFit="1"/>
    </xf>
    <xf numFmtId="0" fontId="0" fillId="0" borderId="68" xfId="7" applyFont="1" applyBorder="1" applyAlignment="1" applyProtection="1">
      <alignment horizontal="left" vertical="center" shrinkToFit="1"/>
      <protection locked="0"/>
    </xf>
    <xf numFmtId="0" fontId="0" fillId="0" borderId="30" xfId="7" applyFont="1" applyBorder="1" applyAlignment="1">
      <alignment horizontal="left" vertical="center" shrinkToFit="1"/>
    </xf>
    <xf numFmtId="0" fontId="0" fillId="0" borderId="96" xfId="0" applyBorder="1" applyAlignment="1">
      <alignment horizontal="left" vertical="center"/>
    </xf>
    <xf numFmtId="0" fontId="0" fillId="0" borderId="109" xfId="8" applyFont="1" applyBorder="1" applyAlignment="1">
      <alignment horizontal="left" vertical="center" shrinkToFit="1"/>
    </xf>
    <xf numFmtId="0" fontId="0" fillId="0" borderId="111" xfId="8" applyFont="1" applyBorder="1" applyAlignment="1">
      <alignment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20" xfId="7" applyFont="1" applyBorder="1" applyAlignment="1">
      <alignment vertical="center" shrinkToFit="1"/>
    </xf>
    <xf numFmtId="0" fontId="0" fillId="0" borderId="94" xfId="7" applyFont="1" applyBorder="1" applyAlignment="1">
      <alignment horizontal="left" vertical="center"/>
    </xf>
    <xf numFmtId="0" fontId="0" fillId="0" borderId="123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6" xfId="0" applyBorder="1" applyAlignment="1">
      <alignment horizontal="left" shrinkToFit="1"/>
    </xf>
    <xf numFmtId="0" fontId="1" fillId="0" borderId="26" xfId="0" applyFont="1" applyBorder="1" applyAlignment="1">
      <alignment horizontal="left" shrinkToFit="1"/>
    </xf>
    <xf numFmtId="0" fontId="1" fillId="0" borderId="123" xfId="7" applyFont="1" applyBorder="1" applyAlignment="1">
      <alignment horizontal="left" vertical="center" shrinkToFit="1"/>
    </xf>
    <xf numFmtId="0" fontId="13" fillId="0" borderId="31" xfId="7" applyFont="1" applyBorder="1" applyAlignment="1">
      <alignment vertical="center" shrinkToFit="1"/>
    </xf>
    <xf numFmtId="0" fontId="1" fillId="0" borderId="22" xfId="7" applyFont="1" applyBorder="1" applyAlignment="1">
      <alignment horizontal="left" vertical="center"/>
    </xf>
    <xf numFmtId="0" fontId="0" fillId="0" borderId="21" xfId="0" applyBorder="1" applyAlignment="1">
      <alignment horizontal="left" vertical="center" shrinkToFit="1"/>
    </xf>
    <xf numFmtId="0" fontId="1" fillId="4" borderId="72" xfId="7" applyFont="1" applyFill="1" applyBorder="1" applyAlignment="1" applyProtection="1">
      <alignment vertical="center" shrinkToFit="1"/>
      <protection locked="0"/>
    </xf>
    <xf numFmtId="0" fontId="1" fillId="4" borderId="22" xfId="7" applyFont="1" applyFill="1" applyBorder="1" applyAlignment="1" applyProtection="1">
      <alignment vertical="center" shrinkToFit="1"/>
      <protection locked="0"/>
    </xf>
    <xf numFmtId="0" fontId="1" fillId="0" borderId="0" xfId="8" applyAlignment="1">
      <alignment vertical="center" shrinkToFit="1"/>
    </xf>
    <xf numFmtId="0" fontId="1" fillId="0" borderId="25" xfId="8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95" xfId="7" applyFont="1" applyBorder="1" applyAlignment="1">
      <alignment horizontal="left" vertical="center" shrinkToFit="1"/>
    </xf>
    <xf numFmtId="0" fontId="0" fillId="0" borderId="31" xfId="7" applyFont="1" applyBorder="1" applyAlignment="1">
      <alignment vertical="center" shrinkToFit="1"/>
    </xf>
    <xf numFmtId="0" fontId="1" fillId="0" borderId="76" xfId="8" applyBorder="1" applyAlignment="1">
      <alignment vertical="center" shrinkToFit="1"/>
    </xf>
    <xf numFmtId="0" fontId="0" fillId="0" borderId="0" xfId="7" applyFont="1" applyAlignment="1">
      <alignment horizontal="left" vertical="center" shrinkToFit="1"/>
    </xf>
    <xf numFmtId="0" fontId="0" fillId="0" borderId="85" xfId="0" applyBorder="1" applyAlignment="1">
      <alignment horizontal="left" vertical="center" shrinkToFit="1"/>
    </xf>
    <xf numFmtId="0" fontId="0" fillId="0" borderId="144" xfId="0" applyBorder="1" applyAlignment="1">
      <alignment vertical="center" shrinkToFit="1"/>
    </xf>
    <xf numFmtId="0" fontId="0" fillId="0" borderId="120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/>
    </xf>
    <xf numFmtId="0" fontId="0" fillId="0" borderId="143" xfId="0" applyBorder="1" applyAlignment="1">
      <alignment horizontal="left" vertical="center" shrinkToFit="1"/>
    </xf>
    <xf numFmtId="0" fontId="0" fillId="0" borderId="123" xfId="8" applyFont="1" applyBorder="1" applyAlignment="1">
      <alignment vertical="center" shrinkToFit="1"/>
    </xf>
    <xf numFmtId="0" fontId="0" fillId="3" borderId="14" xfId="7" applyFont="1" applyFill="1" applyBorder="1" applyAlignment="1">
      <alignment horizontal="center" vertical="center" shrinkToFit="1"/>
    </xf>
    <xf numFmtId="0" fontId="0" fillId="3" borderId="33" xfId="7" applyFont="1" applyFill="1" applyBorder="1" applyAlignment="1">
      <alignment horizontal="center" vertical="center" shrinkToFit="1"/>
    </xf>
    <xf numFmtId="0" fontId="0" fillId="0" borderId="118" xfId="8" applyFont="1" applyBorder="1" applyAlignment="1">
      <alignment horizontal="left" vertical="center" shrinkToFit="1"/>
    </xf>
    <xf numFmtId="0" fontId="0" fillId="0" borderId="144" xfId="8" applyFont="1" applyBorder="1" applyAlignment="1">
      <alignment horizontal="left" vertical="center" shrinkToFit="1"/>
    </xf>
    <xf numFmtId="0" fontId="1" fillId="0" borderId="149" xfId="7" applyFont="1" applyBorder="1" applyAlignment="1">
      <alignment vertical="center" shrinkToFit="1"/>
    </xf>
    <xf numFmtId="0" fontId="0" fillId="5" borderId="78" xfId="0" applyFill="1" applyBorder="1"/>
    <xf numFmtId="0" fontId="0" fillId="5" borderId="31" xfId="0" applyFill="1" applyBorder="1"/>
    <xf numFmtId="0" fontId="13" fillId="5" borderId="78" xfId="7" applyFont="1" applyFill="1" applyBorder="1" applyAlignment="1" applyProtection="1">
      <alignment horizontal="right" shrinkToFit="1"/>
      <protection locked="0"/>
    </xf>
    <xf numFmtId="0" fontId="1" fillId="5" borderId="22" xfId="7" applyFont="1" applyFill="1" applyBorder="1" applyAlignment="1" applyProtection="1">
      <alignment horizontal="right" vertical="center" shrinkToFit="1"/>
      <protection locked="0"/>
    </xf>
    <xf numFmtId="0" fontId="0" fillId="5" borderId="22" xfId="0" applyFill="1" applyBorder="1"/>
    <xf numFmtId="0" fontId="1" fillId="5" borderId="22" xfId="0" applyFont="1" applyFill="1" applyBorder="1" applyAlignment="1">
      <alignment horizontal="right"/>
    </xf>
    <xf numFmtId="0" fontId="13" fillId="4" borderId="22" xfId="7" applyFont="1" applyFill="1" applyBorder="1" applyAlignment="1" applyProtection="1">
      <alignment shrinkToFit="1"/>
      <protection locked="0"/>
    </xf>
    <xf numFmtId="0" fontId="0" fillId="0" borderId="13" xfId="0" applyBorder="1" applyAlignment="1">
      <alignment horizontal="left" vertical="center" shrinkToFit="1"/>
    </xf>
    <xf numFmtId="0" fontId="1" fillId="5" borderId="72" xfId="7" applyFont="1" applyFill="1" applyBorder="1" applyAlignment="1" applyProtection="1">
      <alignment horizontal="right" vertical="center" shrinkToFit="1"/>
      <protection locked="0"/>
    </xf>
    <xf numFmtId="0" fontId="1" fillId="5" borderId="84" xfId="7" applyFont="1" applyFill="1" applyBorder="1" applyAlignment="1" applyProtection="1">
      <alignment vertical="center"/>
      <protection locked="0"/>
    </xf>
    <xf numFmtId="0" fontId="1" fillId="5" borderId="78" xfId="7" applyFont="1" applyFill="1" applyBorder="1" applyAlignment="1" applyProtection="1">
      <alignment vertical="center"/>
      <protection locked="0"/>
    </xf>
    <xf numFmtId="0" fontId="1" fillId="5" borderId="26" xfId="7" applyFont="1" applyFill="1" applyBorder="1" applyAlignment="1" applyProtection="1">
      <alignment vertical="center"/>
      <protection locked="0"/>
    </xf>
    <xf numFmtId="0" fontId="0" fillId="0" borderId="31" xfId="7" applyFont="1" applyBorder="1" applyAlignment="1">
      <alignment horizontal="left" vertical="center" shrinkToFit="1"/>
    </xf>
    <xf numFmtId="0" fontId="0" fillId="0" borderId="25" xfId="8" applyFont="1" applyBorder="1" applyAlignment="1">
      <alignment vertical="center" shrinkToFit="1"/>
    </xf>
    <xf numFmtId="0" fontId="1" fillId="5" borderId="72" xfId="7" applyFont="1" applyFill="1" applyBorder="1" applyAlignment="1" applyProtection="1">
      <alignment vertical="center" shrinkToFit="1"/>
      <protection locked="0"/>
    </xf>
    <xf numFmtId="0" fontId="1" fillId="5" borderId="91" xfId="7" applyFont="1" applyFill="1" applyBorder="1" applyAlignment="1" applyProtection="1">
      <alignment vertical="center" shrinkToFit="1"/>
      <protection locked="0"/>
    </xf>
    <xf numFmtId="0" fontId="0" fillId="5" borderId="91" xfId="0" applyFill="1" applyBorder="1"/>
    <xf numFmtId="0" fontId="1" fillId="5" borderId="22" xfId="7" applyFont="1" applyFill="1" applyBorder="1" applyAlignment="1" applyProtection="1">
      <alignment vertical="center" shrinkToFit="1"/>
      <protection locked="0"/>
    </xf>
    <xf numFmtId="0" fontId="1" fillId="5" borderId="22" xfId="0" applyFont="1" applyFill="1" applyBorder="1" applyAlignment="1">
      <alignment horizontal="right" vertical="center" shrinkToFit="1"/>
    </xf>
    <xf numFmtId="0" fontId="1" fillId="4" borderId="31" xfId="7" applyFont="1" applyFill="1" applyBorder="1" applyAlignment="1" applyProtection="1">
      <alignment vertical="center" shrinkToFit="1"/>
      <protection locked="0"/>
    </xf>
    <xf numFmtId="0" fontId="1" fillId="0" borderId="105" xfId="0" applyFont="1" applyBorder="1" applyAlignment="1">
      <alignment vertical="center" shrinkToFit="1"/>
    </xf>
    <xf numFmtId="0" fontId="1" fillId="5" borderId="72" xfId="0" applyFont="1" applyFill="1" applyBorder="1" applyAlignment="1">
      <alignment horizontal="right"/>
    </xf>
    <xf numFmtId="0" fontId="1" fillId="5" borderId="22" xfId="7" applyFont="1" applyFill="1" applyBorder="1" applyAlignment="1" applyProtection="1">
      <alignment vertical="center"/>
      <protection locked="0"/>
    </xf>
    <xf numFmtId="0" fontId="0" fillId="0" borderId="94" xfId="7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" fillId="5" borderId="104" xfId="7" applyFont="1" applyFill="1" applyBorder="1" applyAlignment="1" applyProtection="1">
      <alignment horizontal="right" vertical="center" shrinkToFit="1"/>
      <protection locked="0"/>
    </xf>
    <xf numFmtId="0" fontId="1" fillId="5" borderId="74" xfId="7" applyFont="1" applyFill="1" applyBorder="1" applyAlignment="1" applyProtection="1">
      <alignment horizontal="right" vertical="center" shrinkToFit="1"/>
      <protection locked="0"/>
    </xf>
    <xf numFmtId="0" fontId="1" fillId="5" borderId="22" xfId="0" applyFont="1" applyFill="1" applyBorder="1" applyAlignment="1">
      <alignment horizontal="right" vertical="center"/>
    </xf>
    <xf numFmtId="0" fontId="0" fillId="0" borderId="104" xfId="8" applyFont="1" applyBorder="1" applyAlignment="1">
      <alignment horizontal="left" vertical="center" shrinkToFit="1"/>
    </xf>
    <xf numFmtId="0" fontId="0" fillId="0" borderId="104" xfId="0" applyBorder="1" applyAlignment="1">
      <alignment horizontal="left" vertical="center"/>
    </xf>
    <xf numFmtId="0" fontId="1" fillId="5" borderId="72" xfId="0" applyFont="1" applyFill="1" applyBorder="1" applyAlignment="1">
      <alignment horizontal="right" vertical="center"/>
    </xf>
    <xf numFmtId="0" fontId="0" fillId="5" borderId="72" xfId="0" applyFill="1" applyBorder="1"/>
    <xf numFmtId="0" fontId="0" fillId="0" borderId="76" xfId="7" applyFont="1" applyBorder="1" applyAlignment="1">
      <alignment horizontal="left" vertical="center" shrinkToFit="1"/>
    </xf>
    <xf numFmtId="0" fontId="1" fillId="0" borderId="25" xfId="0" applyFont="1" applyBorder="1" applyAlignment="1">
      <alignment horizontal="left" vertical="center" shrinkToFit="1"/>
    </xf>
    <xf numFmtId="0" fontId="1" fillId="5" borderId="68" xfId="7" applyFont="1" applyFill="1" applyBorder="1" applyAlignment="1" applyProtection="1">
      <alignment horizontal="right" vertical="center" shrinkToFit="1"/>
      <protection locked="0"/>
    </xf>
    <xf numFmtId="0" fontId="1" fillId="5" borderId="30" xfId="7" applyFont="1" applyFill="1" applyBorder="1" applyAlignment="1" applyProtection="1">
      <alignment horizontal="right" vertical="center" shrinkToFit="1"/>
      <protection locked="0"/>
    </xf>
    <xf numFmtId="0" fontId="1" fillId="5" borderId="116" xfId="0" applyFont="1" applyFill="1" applyBorder="1" applyAlignment="1">
      <alignment horizontal="right" vertical="center"/>
    </xf>
    <xf numFmtId="0" fontId="1" fillId="5" borderId="116" xfId="0" applyFont="1" applyFill="1" applyBorder="1" applyAlignment="1">
      <alignment horizontal="right"/>
    </xf>
    <xf numFmtId="0" fontId="1" fillId="5" borderId="116" xfId="7" applyFont="1" applyFill="1" applyBorder="1" applyAlignment="1" applyProtection="1">
      <alignment horizontal="right" vertical="center" shrinkToFit="1"/>
      <protection locked="0"/>
    </xf>
    <xf numFmtId="0" fontId="1" fillId="5" borderId="31" xfId="0" applyFont="1" applyFill="1" applyBorder="1" applyAlignment="1">
      <alignment horizontal="right"/>
    </xf>
    <xf numFmtId="0" fontId="1" fillId="5" borderId="31" xfId="7" applyFont="1" applyFill="1" applyBorder="1" applyAlignment="1" applyProtection="1">
      <alignment horizontal="right" vertical="center" shrinkToFit="1"/>
      <protection locked="0"/>
    </xf>
    <xf numFmtId="0" fontId="1" fillId="5" borderId="97" xfId="7" applyFont="1" applyFill="1" applyBorder="1" applyAlignment="1" applyProtection="1">
      <alignment vertical="center" shrinkToFit="1"/>
      <protection locked="0"/>
    </xf>
    <xf numFmtId="0" fontId="1" fillId="5" borderId="97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shrinkToFit="1"/>
    </xf>
    <xf numFmtId="0" fontId="15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65" xfId="0" applyFont="1" applyBorder="1" applyAlignment="1">
      <alignment horizontal="center" vertical="center" shrinkToFit="1"/>
    </xf>
    <xf numFmtId="0" fontId="15" fillId="3" borderId="13" xfId="7" applyFont="1" applyFill="1" applyBorder="1" applyAlignment="1">
      <alignment horizontal="center" vertical="center" shrinkToFit="1"/>
    </xf>
    <xf numFmtId="0" fontId="15" fillId="3" borderId="14" xfId="7" applyFont="1" applyFill="1" applyBorder="1" applyAlignment="1">
      <alignment vertical="center" shrinkToFit="1"/>
    </xf>
    <xf numFmtId="0" fontId="15" fillId="3" borderId="15" xfId="7" applyFont="1" applyFill="1" applyBorder="1" applyAlignment="1">
      <alignment vertical="center" shrinkToFit="1"/>
    </xf>
    <xf numFmtId="0" fontId="15" fillId="3" borderId="16" xfId="7" applyFont="1" applyFill="1" applyBorder="1" applyAlignment="1">
      <alignment horizontal="center" vertical="center" shrinkToFit="1"/>
    </xf>
    <xf numFmtId="0" fontId="15" fillId="3" borderId="14" xfId="7" applyFont="1" applyFill="1" applyBorder="1" applyAlignment="1">
      <alignment horizontal="center" vertical="center" shrinkToFit="1"/>
    </xf>
    <xf numFmtId="0" fontId="17" fillId="3" borderId="19" xfId="7" applyFont="1" applyFill="1" applyBorder="1" applyAlignment="1">
      <alignment horizontal="center" vertical="center" shrinkToFit="1"/>
    </xf>
    <xf numFmtId="0" fontId="15" fillId="0" borderId="5" xfId="7" applyFont="1" applyBorder="1" applyAlignment="1">
      <alignment vertical="center" shrinkToFit="1"/>
    </xf>
    <xf numFmtId="0" fontId="15" fillId="0" borderId="5" xfId="7" applyFont="1" applyBorder="1" applyAlignment="1">
      <alignment vertical="center"/>
    </xf>
    <xf numFmtId="0" fontId="15" fillId="0" borderId="22" xfId="0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20" xfId="8" applyFont="1" applyBorder="1" applyAlignment="1">
      <alignment horizontal="left" vertical="center" shrinkToFit="1"/>
    </xf>
    <xf numFmtId="0" fontId="15" fillId="0" borderId="22" xfId="6" applyFont="1" applyBorder="1">
      <alignment vertical="center"/>
    </xf>
    <xf numFmtId="0" fontId="15" fillId="0" borderId="20" xfId="6" applyFont="1" applyBorder="1">
      <alignment vertical="center"/>
    </xf>
    <xf numFmtId="0" fontId="15" fillId="0" borderId="0" xfId="8" applyFont="1" applyAlignment="1">
      <alignment horizontal="left" vertical="center" shrinkToFit="1"/>
    </xf>
    <xf numFmtId="0" fontId="0" fillId="0" borderId="95" xfId="7" applyFont="1" applyBorder="1" applyAlignment="1">
      <alignment vertical="center" shrinkToFit="1"/>
    </xf>
    <xf numFmtId="0" fontId="1" fillId="4" borderId="22" xfId="7" applyFont="1" applyFill="1" applyBorder="1" applyAlignment="1" applyProtection="1">
      <alignment horizontal="right" vertical="center" shrinkToFit="1"/>
      <protection locked="0"/>
    </xf>
    <xf numFmtId="0" fontId="0" fillId="4" borderId="22" xfId="0" applyFill="1" applyBorder="1" applyAlignment="1">
      <alignment horizontal="right"/>
    </xf>
    <xf numFmtId="0" fontId="1" fillId="0" borderId="5" xfId="7" applyFont="1" applyBorder="1" applyAlignment="1">
      <alignment horizontal="center" vertical="center" shrinkToFit="1"/>
    </xf>
    <xf numFmtId="0" fontId="1" fillId="0" borderId="27" xfId="7" applyFont="1" applyBorder="1" applyAlignment="1">
      <alignment horizontal="center" vertical="center" shrinkToFit="1"/>
    </xf>
    <xf numFmtId="0" fontId="0" fillId="0" borderId="94" xfId="0" applyBorder="1" applyAlignment="1">
      <alignment vertical="center"/>
    </xf>
    <xf numFmtId="0" fontId="13" fillId="0" borderId="22" xfId="7" applyFont="1" applyBorder="1" applyAlignment="1">
      <alignment vertical="center" shrinkToFit="1"/>
    </xf>
    <xf numFmtId="0" fontId="0" fillId="0" borderId="97" xfId="7" applyFont="1" applyBorder="1" applyAlignment="1">
      <alignment horizontal="left" vertical="center" shrinkToFit="1"/>
    </xf>
    <xf numFmtId="0" fontId="0" fillId="0" borderId="76" xfId="0" applyBorder="1" applyAlignment="1">
      <alignment vertical="center" shrinkToFit="1"/>
    </xf>
    <xf numFmtId="0" fontId="0" fillId="5" borderId="28" xfId="0" applyFill="1" applyBorder="1"/>
    <xf numFmtId="0" fontId="0" fillId="5" borderId="120" xfId="0" applyFill="1" applyBorder="1"/>
    <xf numFmtId="0" fontId="1" fillId="5" borderId="20" xfId="7" applyFont="1" applyFill="1" applyBorder="1" applyAlignment="1">
      <alignment vertical="center" shrinkToFit="1"/>
    </xf>
    <xf numFmtId="0" fontId="1" fillId="0" borderId="109" xfId="8" applyBorder="1" applyAlignment="1">
      <alignment horizontal="left" vertical="center" shrinkToFit="1"/>
    </xf>
    <xf numFmtId="0" fontId="1" fillId="0" borderId="104" xfId="0" applyFont="1" applyBorder="1" applyAlignment="1">
      <alignment horizontal="left" vertical="center" shrinkToFit="1"/>
    </xf>
    <xf numFmtId="0" fontId="1" fillId="0" borderId="110" xfId="8" applyBorder="1" applyAlignment="1">
      <alignment horizontal="left" vertical="center" shrinkToFit="1"/>
    </xf>
    <xf numFmtId="0" fontId="1" fillId="0" borderId="110" xfId="8" applyBorder="1" applyAlignment="1">
      <alignment vertical="center" shrinkToFit="1"/>
    </xf>
    <xf numFmtId="0" fontId="0" fillId="0" borderId="145" xfId="8" applyFont="1" applyBorder="1" applyAlignment="1">
      <alignment vertical="center" shrinkToFit="1"/>
    </xf>
    <xf numFmtId="0" fontId="0" fillId="0" borderId="111" xfId="0" applyBorder="1" applyAlignment="1">
      <alignment horizontal="left" vertical="center" shrinkToFit="1"/>
    </xf>
    <xf numFmtId="0" fontId="0" fillId="0" borderId="25" xfId="8" applyFont="1" applyBorder="1" applyAlignment="1">
      <alignment horizontal="left" vertical="center" shrinkToFit="1"/>
    </xf>
    <xf numFmtId="0" fontId="15" fillId="0" borderId="78" xfId="0" applyFont="1" applyBorder="1" applyAlignment="1">
      <alignment shrinkToFit="1"/>
    </xf>
    <xf numFmtId="0" fontId="15" fillId="0" borderId="6" xfId="0" applyFont="1" applyBorder="1" applyAlignment="1">
      <alignment vertical="center"/>
    </xf>
    <xf numFmtId="0" fontId="15" fillId="0" borderId="78" xfId="0" applyFont="1" applyBorder="1"/>
    <xf numFmtId="0" fontId="15" fillId="0" borderId="78" xfId="0" applyFont="1" applyBorder="1" applyProtection="1">
      <protection locked="0" hidden="1"/>
    </xf>
    <xf numFmtId="0" fontId="1" fillId="4" borderId="6" xfId="0" applyFont="1" applyFill="1" applyBorder="1" applyAlignment="1">
      <alignment vertical="center"/>
    </xf>
    <xf numFmtId="0" fontId="0" fillId="0" borderId="70" xfId="0" applyBorder="1" applyAlignment="1">
      <alignment shrinkToFit="1"/>
    </xf>
    <xf numFmtId="0" fontId="0" fillId="0" borderId="22" xfId="0" applyBorder="1" applyAlignment="1">
      <alignment shrinkToFit="1"/>
    </xf>
    <xf numFmtId="0" fontId="1" fillId="4" borderId="20" xfId="0" applyFont="1" applyFill="1" applyBorder="1" applyAlignment="1">
      <alignment shrinkToFit="1"/>
    </xf>
    <xf numFmtId="0" fontId="1" fillId="4" borderId="6" xfId="0" applyFont="1" applyFill="1" applyBorder="1" applyAlignment="1">
      <alignment shrinkToFit="1"/>
    </xf>
    <xf numFmtId="0" fontId="1" fillId="0" borderId="13" xfId="7" applyFont="1" applyBorder="1" applyAlignment="1">
      <alignment horizontal="center" vertical="center" shrinkToFit="1"/>
    </xf>
    <xf numFmtId="0" fontId="1" fillId="0" borderId="23" xfId="7" applyFont="1" applyBorder="1" applyAlignment="1">
      <alignment vertical="center" shrinkToFit="1"/>
    </xf>
    <xf numFmtId="0" fontId="1" fillId="0" borderId="24" xfId="7" applyFont="1" applyBorder="1" applyAlignment="1">
      <alignment vertical="center" shrinkToFit="1"/>
    </xf>
    <xf numFmtId="0" fontId="1" fillId="0" borderId="69" xfId="7" applyFont="1" applyBorder="1" applyAlignment="1">
      <alignment horizontal="center" vertical="center" shrinkToFit="1"/>
    </xf>
    <xf numFmtId="0" fontId="8" fillId="0" borderId="24" xfId="7" applyFont="1" applyBorder="1" applyAlignment="1">
      <alignment horizontal="center" vertical="center" shrinkToFit="1"/>
    </xf>
    <xf numFmtId="0" fontId="1" fillId="0" borderId="23" xfId="7" applyFont="1" applyBorder="1" applyAlignment="1">
      <alignment horizontal="center" vertical="center" shrinkToFit="1"/>
    </xf>
    <xf numFmtId="0" fontId="8" fillId="0" borderId="17" xfId="7" applyFont="1" applyBorder="1" applyAlignment="1">
      <alignment horizontal="center" vertical="center" shrinkToFit="1"/>
    </xf>
    <xf numFmtId="0" fontId="1" fillId="0" borderId="23" xfId="7" applyFont="1" applyBorder="1" applyAlignment="1">
      <alignment horizontal="right" vertical="center" shrinkToFit="1"/>
    </xf>
    <xf numFmtId="0" fontId="14" fillId="0" borderId="26" xfId="6" applyBorder="1">
      <alignment vertical="center"/>
    </xf>
    <xf numFmtId="0" fontId="0" fillId="0" borderId="70" xfId="0" applyBorder="1"/>
    <xf numFmtId="0" fontId="1" fillId="0" borderId="67" xfId="0" applyFont="1" applyBorder="1"/>
    <xf numFmtId="0" fontId="1" fillId="0" borderId="67" xfId="0" applyFont="1" applyBorder="1" applyAlignment="1">
      <alignment horizontal="right"/>
    </xf>
    <xf numFmtId="0" fontId="1" fillId="0" borderId="81" xfId="0" applyFont="1" applyBorder="1" applyAlignment="1">
      <alignment vertical="center" shrinkToFit="1"/>
    </xf>
    <xf numFmtId="0" fontId="0" fillId="0" borderId="20" xfId="8" applyFont="1" applyBorder="1" applyAlignment="1">
      <alignment vertical="center" shrinkToFit="1"/>
    </xf>
    <xf numFmtId="0" fontId="1" fillId="0" borderId="82" xfId="0" applyFont="1" applyBorder="1"/>
    <xf numFmtId="0" fontId="1" fillId="0" borderId="68" xfId="8" applyBorder="1" applyAlignment="1">
      <alignment horizontal="right" vertical="center" shrinkToFit="1"/>
    </xf>
    <xf numFmtId="0" fontId="1" fillId="0" borderId="108" xfId="0" applyFont="1" applyBorder="1"/>
    <xf numFmtId="0" fontId="1" fillId="0" borderId="126" xfId="0" applyFont="1" applyBorder="1" applyAlignment="1">
      <alignment horizontal="right"/>
    </xf>
    <xf numFmtId="0" fontId="1" fillId="0" borderId="20" xfId="0" applyFont="1" applyBorder="1" applyAlignment="1">
      <alignment horizontal="left" vertical="center" shrinkToFit="1"/>
    </xf>
    <xf numFmtId="0" fontId="1" fillId="0" borderId="105" xfId="8" applyBorder="1" applyAlignment="1">
      <alignment horizontal="left" vertical="center" shrinkToFit="1"/>
    </xf>
    <xf numFmtId="0" fontId="0" fillId="0" borderId="26" xfId="8" applyFont="1" applyBorder="1" applyAlignment="1">
      <alignment vertical="center" shrinkToFit="1"/>
    </xf>
    <xf numFmtId="0" fontId="0" fillId="0" borderId="22" xfId="8" applyFont="1" applyBorder="1" applyAlignment="1">
      <alignment vertical="center" shrinkToFit="1"/>
    </xf>
    <xf numFmtId="0" fontId="1" fillId="0" borderId="80" xfId="7" applyFont="1" applyBorder="1" applyAlignment="1">
      <alignment vertical="center" shrinkToFit="1"/>
    </xf>
    <xf numFmtId="0" fontId="1" fillId="0" borderId="79" xfId="7" applyFont="1" applyBorder="1" applyAlignment="1">
      <alignment vertical="center" shrinkToFit="1"/>
    </xf>
    <xf numFmtId="0" fontId="0" fillId="0" borderId="112" xfId="0" applyBorder="1" applyAlignment="1">
      <alignment horizontal="left" vertical="center" shrinkToFit="1"/>
    </xf>
    <xf numFmtId="0" fontId="1" fillId="0" borderId="70" xfId="7" applyFont="1" applyBorder="1" applyAlignment="1" applyProtection="1">
      <alignment vertical="center" shrinkToFit="1"/>
      <protection locked="0"/>
    </xf>
    <xf numFmtId="0" fontId="1" fillId="0" borderId="106" xfId="7" applyFont="1" applyBorder="1" applyAlignment="1" applyProtection="1">
      <alignment vertical="center" shrinkToFit="1"/>
      <protection locked="0"/>
    </xf>
    <xf numFmtId="0" fontId="1" fillId="0" borderId="106" xfId="7" applyFont="1" applyBorder="1" applyAlignment="1" applyProtection="1">
      <alignment horizontal="right" vertical="center" shrinkToFit="1"/>
      <protection locked="0"/>
    </xf>
    <xf numFmtId="0" fontId="0" fillId="0" borderId="67" xfId="0" applyBorder="1"/>
    <xf numFmtId="0" fontId="1" fillId="0" borderId="67" xfId="7" applyFont="1" applyBorder="1" applyAlignment="1" applyProtection="1">
      <alignment horizontal="right" vertical="center" shrinkToFit="1"/>
      <protection locked="0"/>
    </xf>
    <xf numFmtId="0" fontId="1" fillId="0" borderId="26" xfId="7" applyFont="1" applyBorder="1" applyAlignment="1" applyProtection="1">
      <alignment horizontal="right" vertical="center" shrinkToFit="1"/>
      <protection locked="0"/>
    </xf>
    <xf numFmtId="0" fontId="1" fillId="0" borderId="26" xfId="8" applyBorder="1" applyAlignment="1">
      <alignment horizontal="left" vertical="center" shrinkToFit="1"/>
    </xf>
    <xf numFmtId="0" fontId="1" fillId="0" borderId="20" xfId="8" applyBorder="1" applyAlignment="1">
      <alignment vertical="center" shrinkToFit="1"/>
    </xf>
    <xf numFmtId="0" fontId="0" fillId="0" borderId="78" xfId="7" applyFont="1" applyBorder="1" applyAlignment="1">
      <alignment horizontal="left" vertical="center" shrinkToFit="1"/>
    </xf>
    <xf numFmtId="0" fontId="1" fillId="0" borderId="78" xfId="7" applyFont="1" applyBorder="1" applyAlignment="1" applyProtection="1">
      <alignment vertical="center" shrinkToFit="1"/>
      <protection locked="0"/>
    </xf>
    <xf numFmtId="0" fontId="1" fillId="0" borderId="116" xfId="7" applyFont="1" applyBorder="1" applyAlignment="1" applyProtection="1">
      <alignment vertical="center" shrinkToFit="1"/>
      <protection locked="0"/>
    </xf>
    <xf numFmtId="0" fontId="1" fillId="0" borderId="67" xfId="7" applyFont="1" applyBorder="1" applyAlignment="1" applyProtection="1">
      <alignment vertical="center" shrinkToFit="1"/>
      <protection locked="0"/>
    </xf>
    <xf numFmtId="0" fontId="0" fillId="0" borderId="26" xfId="0" applyBorder="1" applyAlignment="1">
      <alignment horizontal="left" vertical="center"/>
    </xf>
    <xf numFmtId="0" fontId="1" fillId="0" borderId="117" xfId="7" applyFont="1" applyBorder="1" applyAlignment="1" applyProtection="1">
      <alignment vertical="center" shrinkToFit="1"/>
      <protection locked="0"/>
    </xf>
    <xf numFmtId="0" fontId="1" fillId="0" borderId="26" xfId="0" applyFont="1" applyBorder="1" applyAlignment="1">
      <alignment horizontal="left" vertical="center" shrinkToFit="1"/>
    </xf>
    <xf numFmtId="0" fontId="1" fillId="0" borderId="119" xfId="7" applyFont="1" applyBorder="1" applyAlignment="1" applyProtection="1">
      <alignment vertical="center" shrinkToFit="1"/>
      <protection locked="0"/>
    </xf>
    <xf numFmtId="0" fontId="1" fillId="0" borderId="118" xfId="7" applyFont="1" applyBorder="1" applyAlignment="1" applyProtection="1">
      <alignment vertical="center" shrinkToFit="1"/>
      <protection locked="0"/>
    </xf>
    <xf numFmtId="0" fontId="1" fillId="0" borderId="67" xfId="0" applyFont="1" applyBorder="1" applyAlignment="1">
      <alignment horizontal="right" vertical="center"/>
    </xf>
    <xf numFmtId="0" fontId="1" fillId="0" borderId="116" xfId="0" applyFont="1" applyBorder="1"/>
    <xf numFmtId="0" fontId="1" fillId="0" borderId="105" xfId="0" applyFont="1" applyBorder="1" applyAlignment="1">
      <alignment horizontal="left" vertical="center" shrinkToFit="1"/>
    </xf>
    <xf numFmtId="0" fontId="1" fillId="0" borderId="99" xfId="0" applyFont="1" applyBorder="1" applyAlignment="1">
      <alignment horizontal="left" vertical="center" shrinkToFit="1"/>
    </xf>
    <xf numFmtId="0" fontId="0" fillId="0" borderId="96" xfId="0" applyBorder="1" applyAlignment="1">
      <alignment horizontal="left" vertical="center" shrinkToFit="1"/>
    </xf>
    <xf numFmtId="0" fontId="0" fillId="0" borderId="103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42" xfId="0" applyBorder="1" applyAlignment="1">
      <alignment horizontal="left" vertical="center" shrinkToFit="1"/>
    </xf>
    <xf numFmtId="0" fontId="1" fillId="0" borderId="6" xfId="7" applyFont="1" applyBorder="1" applyAlignment="1">
      <alignment vertical="center" shrinkToFit="1"/>
    </xf>
    <xf numFmtId="0" fontId="1" fillId="0" borderId="86" xfId="7" applyFont="1" applyBorder="1" applyAlignment="1">
      <alignment vertical="center" shrinkToFit="1"/>
    </xf>
    <xf numFmtId="0" fontId="1" fillId="0" borderId="0" xfId="7" applyFont="1" applyAlignment="1" applyProtection="1">
      <alignment vertical="center" shrinkToFit="1"/>
      <protection locked="0"/>
    </xf>
    <xf numFmtId="0" fontId="1" fillId="0" borderId="0" xfId="7" applyFont="1" applyAlignment="1" applyProtection="1">
      <alignment horizontal="right" vertical="center" shrinkToFit="1"/>
      <protection locked="0"/>
    </xf>
    <xf numFmtId="0" fontId="1" fillId="0" borderId="87" xfId="7" applyFont="1" applyBorder="1" applyAlignment="1">
      <alignment shrinkToFit="1"/>
    </xf>
    <xf numFmtId="0" fontId="1" fillId="0" borderId="14" xfId="7" applyFont="1" applyBorder="1" applyAlignment="1">
      <alignment vertical="center" shrinkToFit="1"/>
    </xf>
    <xf numFmtId="0" fontId="1" fillId="0" borderId="85" xfId="7" applyFont="1" applyBorder="1" applyAlignment="1">
      <alignment vertical="center" shrinkToFit="1"/>
    </xf>
    <xf numFmtId="0" fontId="1" fillId="0" borderId="16" xfId="7" applyFont="1" applyBorder="1" applyAlignment="1">
      <alignment horizontal="center" vertical="center" shrinkToFit="1"/>
    </xf>
    <xf numFmtId="0" fontId="1" fillId="0" borderId="3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1" fillId="0" borderId="14" xfId="7" applyFont="1" applyBorder="1" applyAlignment="1">
      <alignment horizontal="center" vertical="center" shrinkToFit="1"/>
    </xf>
    <xf numFmtId="0" fontId="8" fillId="0" borderId="19" xfId="7" applyFont="1" applyBorder="1" applyAlignment="1">
      <alignment horizontal="center" vertical="center" shrinkToFit="1"/>
    </xf>
    <xf numFmtId="0" fontId="1" fillId="0" borderId="14" xfId="7" applyFont="1" applyBorder="1" applyAlignment="1">
      <alignment horizontal="right" vertical="center" shrinkToFit="1"/>
    </xf>
    <xf numFmtId="0" fontId="0" fillId="0" borderId="6" xfId="7" applyFont="1" applyBorder="1" applyAlignment="1">
      <alignment horizontal="left" vertical="center" shrinkToFit="1"/>
    </xf>
    <xf numFmtId="0" fontId="1" fillId="0" borderId="22" xfId="0" applyFont="1" applyBorder="1"/>
    <xf numFmtId="0" fontId="1" fillId="0" borderId="26" xfId="7" applyFont="1" applyBorder="1" applyAlignment="1">
      <alignment horizontal="left" vertical="center" shrinkToFit="1"/>
    </xf>
    <xf numFmtId="0" fontId="1" fillId="0" borderId="72" xfId="7" applyFont="1" applyBorder="1" applyAlignment="1">
      <alignment horizontal="left" vertical="center" shrinkToFit="1"/>
    </xf>
    <xf numFmtId="0" fontId="0" fillId="0" borderId="142" xfId="7" applyFont="1" applyBorder="1" applyAlignment="1">
      <alignment horizontal="left" vertical="center" shrinkToFit="1"/>
    </xf>
    <xf numFmtId="0" fontId="1" fillId="0" borderId="15" xfId="7" applyFont="1" applyBorder="1" applyAlignment="1">
      <alignment vertical="center" shrinkToFit="1"/>
    </xf>
    <xf numFmtId="0" fontId="1" fillId="0" borderId="29" xfId="7" applyFont="1" applyBorder="1" applyAlignment="1">
      <alignment horizontal="center" vertical="center" shrinkToFit="1"/>
    </xf>
    <xf numFmtId="0" fontId="0" fillId="0" borderId="26" xfId="7" applyFont="1" applyBorder="1" applyAlignment="1" applyProtection="1">
      <alignment horizontal="left" vertical="center" shrinkToFit="1"/>
      <protection locked="0"/>
    </xf>
    <xf numFmtId="0" fontId="1" fillId="0" borderId="68" xfId="7" applyFont="1" applyBorder="1" applyAlignment="1" applyProtection="1">
      <alignment horizontal="right" vertical="center" shrinkToFit="1"/>
      <protection locked="0"/>
    </xf>
    <xf numFmtId="0" fontId="1" fillId="0" borderId="30" xfId="7" applyFont="1" applyBorder="1" applyAlignment="1" applyProtection="1">
      <alignment horizontal="right" vertical="center" shrinkToFit="1"/>
      <protection locked="0"/>
    </xf>
    <xf numFmtId="0" fontId="0" fillId="0" borderId="72" xfId="0" applyBorder="1" applyAlignment="1">
      <alignment vertical="center" shrinkToFit="1"/>
    </xf>
    <xf numFmtId="0" fontId="8" fillId="4" borderId="10" xfId="7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vertical="center" shrinkToFit="1"/>
    </xf>
    <xf numFmtId="0" fontId="1" fillId="4" borderId="81" xfId="0" applyFont="1" applyFill="1" applyBorder="1" applyAlignment="1">
      <alignment vertical="center" shrinkToFit="1"/>
    </xf>
    <xf numFmtId="0" fontId="1" fillId="4" borderId="72" xfId="7" applyFont="1" applyFill="1" applyBorder="1" applyAlignment="1" applyProtection="1">
      <alignment horizontal="right" vertical="center" shrinkToFit="1"/>
      <protection locked="0"/>
    </xf>
    <xf numFmtId="0" fontId="1" fillId="0" borderId="29" xfId="7" applyFont="1" applyBorder="1" applyAlignment="1">
      <alignment vertical="center"/>
    </xf>
    <xf numFmtId="0" fontId="1" fillId="0" borderId="104" xfId="7" applyFont="1" applyBorder="1" applyAlignment="1" applyProtection="1">
      <alignment vertical="center" shrinkToFit="1"/>
      <protection locked="0"/>
    </xf>
    <xf numFmtId="0" fontId="1" fillId="0" borderId="122" xfId="7" applyFont="1" applyBorder="1" applyAlignment="1" applyProtection="1">
      <alignment vertical="center" shrinkToFit="1"/>
      <protection locked="0"/>
    </xf>
    <xf numFmtId="0" fontId="1" fillId="0" borderId="26" xfId="7" applyFont="1" applyBorder="1" applyAlignment="1" applyProtection="1">
      <alignment vertical="center" shrinkToFit="1"/>
      <protection locked="0"/>
    </xf>
    <xf numFmtId="0" fontId="0" fillId="0" borderId="28" xfId="0" applyBorder="1"/>
    <xf numFmtId="0" fontId="0" fillId="0" borderId="121" xfId="0" applyBorder="1"/>
    <xf numFmtId="0" fontId="1" fillId="0" borderId="121" xfId="7" applyFont="1" applyBorder="1" applyAlignment="1" applyProtection="1">
      <alignment vertical="center" shrinkToFit="1"/>
      <protection locked="0"/>
    </xf>
    <xf numFmtId="0" fontId="3" fillId="0" borderId="0" xfId="7" applyFont="1" applyAlignment="1" applyProtection="1">
      <alignment vertical="center" shrinkToFit="1"/>
      <protection locked="0"/>
    </xf>
    <xf numFmtId="0" fontId="0" fillId="4" borderId="31" xfId="0" applyFill="1" applyBorder="1"/>
    <xf numFmtId="0" fontId="1" fillId="4" borderId="73" xfId="7" applyFont="1" applyFill="1" applyBorder="1" applyAlignment="1" applyProtection="1">
      <alignment vertical="center" shrinkToFit="1"/>
      <protection locked="0"/>
    </xf>
    <xf numFmtId="0" fontId="1" fillId="4" borderId="74" xfId="7" applyFont="1" applyFill="1" applyBorder="1" applyAlignment="1" applyProtection="1">
      <alignment vertical="center" shrinkToFit="1"/>
      <protection locked="0"/>
    </xf>
    <xf numFmtId="0" fontId="1" fillId="0" borderId="114" xfId="7" applyFont="1" applyBorder="1" applyAlignment="1" applyProtection="1">
      <alignment vertical="center" shrinkToFit="1"/>
      <protection locked="0"/>
    </xf>
    <xf numFmtId="0" fontId="0" fillId="0" borderId="114" xfId="0" applyBorder="1" applyAlignment="1">
      <alignment shrinkToFit="1"/>
    </xf>
    <xf numFmtId="0" fontId="13" fillId="0" borderId="6" xfId="0" applyFont="1" applyBorder="1" applyAlignment="1">
      <alignment shrinkToFit="1"/>
    </xf>
    <xf numFmtId="0" fontId="13" fillId="0" borderId="22" xfId="0" applyFont="1" applyBorder="1"/>
    <xf numFmtId="0" fontId="13" fillId="0" borderId="22" xfId="7" applyFont="1" applyBorder="1" applyAlignment="1" applyProtection="1">
      <alignment vertical="center" shrinkToFit="1"/>
      <protection locked="0"/>
    </xf>
    <xf numFmtId="0" fontId="13" fillId="4" borderId="6" xfId="0" applyFont="1" applyFill="1" applyBorder="1" applyAlignment="1">
      <alignment shrinkToFit="1"/>
    </xf>
    <xf numFmtId="0" fontId="1" fillId="0" borderId="83" xfId="7" applyFont="1" applyBorder="1" applyAlignment="1">
      <alignment vertical="center" shrinkToFit="1"/>
    </xf>
    <xf numFmtId="0" fontId="1" fillId="4" borderId="28" xfId="7" applyFont="1" applyFill="1" applyBorder="1" applyAlignment="1" applyProtection="1">
      <alignment vertical="center"/>
      <protection locked="0"/>
    </xf>
    <xf numFmtId="0" fontId="1" fillId="0" borderId="124" xfId="7" applyFont="1" applyBorder="1" applyAlignment="1" applyProtection="1">
      <alignment horizontal="right" vertical="center" shrinkToFit="1"/>
      <protection locked="0"/>
    </xf>
    <xf numFmtId="0" fontId="0" fillId="0" borderId="22" xfId="0" applyBorder="1" applyAlignment="1">
      <alignment horizontal="right" vertical="top" shrinkToFit="1"/>
    </xf>
    <xf numFmtId="0" fontId="1" fillId="4" borderId="91" xfId="7" applyFont="1" applyFill="1" applyBorder="1" applyAlignment="1" applyProtection="1">
      <alignment horizontal="right" vertical="center" shrinkToFit="1"/>
      <protection locked="0"/>
    </xf>
    <xf numFmtId="0" fontId="1" fillId="4" borderId="22" xfId="7" applyFont="1" applyFill="1" applyBorder="1" applyAlignment="1">
      <alignment vertical="center" shrinkToFit="1"/>
    </xf>
    <xf numFmtId="0" fontId="1" fillId="4" borderId="125" xfId="7" applyFont="1" applyFill="1" applyBorder="1" applyAlignment="1" applyProtection="1">
      <alignment vertical="center" shrinkToFit="1"/>
      <protection locked="0"/>
    </xf>
    <xf numFmtId="0" fontId="1" fillId="4" borderId="64" xfId="7" applyFont="1" applyFill="1" applyBorder="1" applyAlignment="1">
      <alignment horizontal="center" vertical="center" shrinkToFit="1"/>
    </xf>
    <xf numFmtId="0" fontId="1" fillId="4" borderId="69" xfId="7" applyFont="1" applyFill="1" applyBorder="1" applyAlignment="1">
      <alignment horizontal="center" vertical="center" shrinkToFit="1"/>
    </xf>
    <xf numFmtId="0" fontId="8" fillId="4" borderId="24" xfId="7" applyFont="1" applyFill="1" applyBorder="1" applyAlignment="1">
      <alignment horizontal="center" vertical="center" shrinkToFit="1"/>
    </xf>
    <xf numFmtId="0" fontId="1" fillId="4" borderId="70" xfId="0" applyFont="1" applyFill="1" applyBorder="1"/>
    <xf numFmtId="0" fontId="1" fillId="4" borderId="108" xfId="0" applyFont="1" applyFill="1" applyBorder="1"/>
    <xf numFmtId="0" fontId="1" fillId="0" borderId="67" xfId="8" applyBorder="1" applyAlignment="1">
      <alignment horizontal="right" vertical="center" shrinkToFit="1"/>
    </xf>
    <xf numFmtId="0" fontId="1" fillId="0" borderId="0" xfId="8" applyAlignment="1">
      <alignment horizontal="right" vertical="center" shrinkToFit="1"/>
    </xf>
    <xf numFmtId="0" fontId="1" fillId="0" borderId="70" xfId="7" applyFont="1" applyBorder="1" applyAlignment="1" applyProtection="1">
      <alignment horizontal="right" vertical="center" shrinkToFit="1"/>
      <protection locked="0"/>
    </xf>
    <xf numFmtId="0" fontId="1" fillId="0" borderId="28" xfId="8" applyBorder="1" applyAlignment="1">
      <alignment horizontal="right" vertical="center"/>
    </xf>
    <xf numFmtId="0" fontId="1" fillId="0" borderId="28" xfId="8" applyBorder="1" applyAlignment="1">
      <alignment horizontal="right" vertical="center" shrinkToFit="1"/>
    </xf>
    <xf numFmtId="0" fontId="1" fillId="0" borderId="98" xfId="7" applyFont="1" applyBorder="1" applyAlignment="1" applyProtection="1">
      <alignment horizontal="right" vertical="center" shrinkToFit="1"/>
      <protection locked="0"/>
    </xf>
    <xf numFmtId="0" fontId="1" fillId="4" borderId="106" xfId="7" applyFont="1" applyFill="1" applyBorder="1" applyAlignment="1" applyProtection="1">
      <alignment vertical="center" shrinkToFit="1"/>
      <protection locked="0"/>
    </xf>
    <xf numFmtId="0" fontId="1" fillId="4" borderId="70" xfId="7" applyFont="1" applyFill="1" applyBorder="1" applyAlignment="1" applyProtection="1">
      <alignment vertical="center" shrinkToFit="1"/>
      <protection locked="0"/>
    </xf>
    <xf numFmtId="0" fontId="1" fillId="4" borderId="67" xfId="7" applyFont="1" applyFill="1" applyBorder="1" applyAlignment="1" applyProtection="1">
      <alignment vertical="center" shrinkToFit="1"/>
      <protection locked="0"/>
    </xf>
    <xf numFmtId="0" fontId="1" fillId="4" borderId="107" xfId="7" applyFont="1" applyFill="1" applyBorder="1" applyAlignment="1" applyProtection="1">
      <alignment vertical="center" shrinkToFit="1"/>
      <protection locked="0"/>
    </xf>
    <xf numFmtId="0" fontId="1" fillId="4" borderId="33" xfId="7" applyFont="1" applyFill="1" applyBorder="1" applyAlignment="1">
      <alignment horizontal="center" vertical="center" shrinkToFit="1"/>
    </xf>
    <xf numFmtId="0" fontId="8" fillId="4" borderId="15" xfId="7" applyFont="1" applyFill="1" applyBorder="1" applyAlignment="1">
      <alignment horizontal="center" vertical="center" shrinkToFit="1"/>
    </xf>
    <xf numFmtId="0" fontId="1" fillId="4" borderId="68" xfId="7" applyFont="1" applyFill="1" applyBorder="1" applyAlignment="1" applyProtection="1">
      <alignment vertical="center" shrinkToFit="1"/>
      <protection locked="0"/>
    </xf>
    <xf numFmtId="0" fontId="1" fillId="4" borderId="30" xfId="7" applyFont="1" applyFill="1" applyBorder="1" applyAlignment="1" applyProtection="1">
      <alignment vertical="center" shrinkToFit="1"/>
      <protection locked="0"/>
    </xf>
    <xf numFmtId="0" fontId="13" fillId="0" borderId="22" xfId="0" applyFont="1" applyBorder="1" applyAlignment="1">
      <alignment shrinkToFit="1"/>
    </xf>
    <xf numFmtId="0" fontId="1" fillId="0" borderId="94" xfId="0" applyFont="1" applyBorder="1" applyAlignment="1">
      <alignment shrinkToFit="1"/>
    </xf>
    <xf numFmtId="0" fontId="0" fillId="0" borderId="78" xfId="0" applyBorder="1"/>
    <xf numFmtId="0" fontId="13" fillId="0" borderId="20" xfId="0" applyFont="1" applyBorder="1" applyAlignment="1">
      <alignment shrinkToFit="1"/>
    </xf>
    <xf numFmtId="0" fontId="13" fillId="0" borderId="31" xfId="7" applyFont="1" applyBorder="1" applyAlignment="1" applyProtection="1">
      <alignment shrinkToFit="1"/>
      <protection locked="0"/>
    </xf>
    <xf numFmtId="0" fontId="1" fillId="0" borderId="22" xfId="0" applyFont="1" applyBorder="1" applyAlignment="1">
      <alignment shrinkToFit="1"/>
    </xf>
    <xf numFmtId="0" fontId="0" fillId="0" borderId="78" xfId="0" applyBorder="1" applyAlignment="1">
      <alignment shrinkToFit="1"/>
    </xf>
    <xf numFmtId="0" fontId="1" fillId="4" borderId="22" xfId="7" applyFont="1" applyFill="1" applyBorder="1" applyAlignment="1" applyProtection="1">
      <alignment shrinkToFit="1"/>
      <protection locked="0"/>
    </xf>
    <xf numFmtId="0" fontId="1" fillId="0" borderId="7" xfId="0" applyFont="1" applyBorder="1" applyAlignment="1">
      <alignment vertical="center"/>
    </xf>
    <xf numFmtId="0" fontId="0" fillId="0" borderId="113" xfId="0" applyBorder="1" applyAlignment="1">
      <alignment shrinkToFit="1"/>
    </xf>
    <xf numFmtId="0" fontId="1" fillId="0" borderId="78" xfId="0" applyFont="1" applyBorder="1" applyAlignment="1" applyProtection="1">
      <alignment vertical="center"/>
      <protection locked="0"/>
    </xf>
    <xf numFmtId="0" fontId="1" fillId="0" borderId="113" xfId="0" applyFont="1" applyBorder="1" applyAlignment="1" applyProtection="1">
      <alignment vertical="center"/>
      <protection locked="0"/>
    </xf>
    <xf numFmtId="0" fontId="0" fillId="0" borderId="113" xfId="0" applyBorder="1"/>
    <xf numFmtId="0" fontId="0" fillId="4" borderId="72" xfId="0" applyFill="1" applyBorder="1"/>
    <xf numFmtId="0" fontId="0" fillId="0" borderId="0" xfId="0" applyAlignment="1">
      <alignment horizontal="left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5" fillId="0" borderId="0" xfId="7" applyFont="1" applyAlignment="1">
      <alignment vertical="center" shrinkToFit="1"/>
    </xf>
    <xf numFmtId="0" fontId="0" fillId="0" borderId="0" xfId="8" applyFont="1" applyAlignment="1">
      <alignment horizontal="left" vertical="center" shrinkToFit="1"/>
    </xf>
    <xf numFmtId="0" fontId="1" fillId="5" borderId="0" xfId="7" applyFont="1" applyFill="1" applyAlignment="1" applyProtection="1">
      <alignment horizontal="right" vertical="center" shrinkToFit="1"/>
      <protection locked="0"/>
    </xf>
    <xf numFmtId="0" fontId="1" fillId="0" borderId="150" xfId="7" applyFont="1" applyBorder="1" applyAlignment="1">
      <alignment vertical="center" shrinkToFit="1"/>
    </xf>
    <xf numFmtId="0" fontId="1" fillId="0" borderId="99" xfId="0" applyFont="1" applyBorder="1" applyAlignment="1">
      <alignment vertical="center"/>
    </xf>
    <xf numFmtId="0" fontId="1" fillId="0" borderId="28" xfId="0" applyFont="1" applyBorder="1" applyAlignment="1">
      <alignment horizontal="right"/>
    </xf>
    <xf numFmtId="0" fontId="0" fillId="0" borderId="28" xfId="0" applyBorder="1" applyAlignment="1">
      <alignment horizontal="right"/>
    </xf>
    <xf numFmtId="0" fontId="1" fillId="0" borderId="72" xfId="0" applyFont="1" applyBorder="1" applyAlignment="1">
      <alignment horizontal="right"/>
    </xf>
    <xf numFmtId="0" fontId="0" fillId="0" borderId="72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73" xfId="7" applyFont="1" applyBorder="1" applyAlignment="1" applyProtection="1">
      <alignment vertical="center" shrinkToFit="1"/>
      <protection locked="0"/>
    </xf>
    <xf numFmtId="0" fontId="1" fillId="0" borderId="104" xfId="0" applyFont="1" applyBorder="1" applyAlignment="1">
      <alignment horizontal="right"/>
    </xf>
    <xf numFmtId="0" fontId="1" fillId="0" borderId="74" xfId="7" applyFont="1" applyBorder="1" applyAlignment="1" applyProtection="1">
      <alignment vertical="center" shrinkToFit="1"/>
      <protection locked="0"/>
    </xf>
    <xf numFmtId="0" fontId="1" fillId="0" borderId="74" xfId="0" applyFont="1" applyBorder="1" applyAlignment="1">
      <alignment horizontal="right"/>
    </xf>
    <xf numFmtId="0" fontId="1" fillId="0" borderId="76" xfId="0" applyFont="1" applyBorder="1" applyAlignment="1">
      <alignment shrinkToFit="1"/>
    </xf>
    <xf numFmtId="0" fontId="1" fillId="0" borderId="149" xfId="0" applyFont="1" applyBorder="1" applyAlignment="1">
      <alignment shrinkToFit="1"/>
    </xf>
    <xf numFmtId="0" fontId="3" fillId="0" borderId="0" xfId="0" applyFont="1"/>
    <xf numFmtId="0" fontId="1" fillId="4" borderId="31" xfId="0" applyFont="1" applyFill="1" applyBorder="1"/>
    <xf numFmtId="0" fontId="1" fillId="4" borderId="75" xfId="0" applyFont="1" applyFill="1" applyBorder="1"/>
    <xf numFmtId="0" fontId="1" fillId="4" borderId="31" xfId="7" applyFont="1" applyFill="1" applyBorder="1" applyAlignment="1">
      <alignment vertical="center" shrinkToFit="1"/>
    </xf>
    <xf numFmtId="0" fontId="1" fillId="4" borderId="76" xfId="0" applyFont="1" applyFill="1" applyBorder="1" applyAlignment="1">
      <alignment shrinkToFit="1"/>
    </xf>
    <xf numFmtId="0" fontId="1" fillId="4" borderId="149" xfId="0" applyFont="1" applyFill="1" applyBorder="1" applyAlignment="1">
      <alignment shrinkToFit="1"/>
    </xf>
    <xf numFmtId="0" fontId="13" fillId="0" borderId="14" xfId="7" applyFont="1" applyBorder="1" applyAlignment="1">
      <alignment horizontal="center" vertical="center" shrinkToFit="1"/>
    </xf>
    <xf numFmtId="0" fontId="8" fillId="0" borderId="89" xfId="7" applyFont="1" applyBorder="1" applyAlignment="1">
      <alignment horizontal="center" vertical="center" shrinkToFit="1"/>
    </xf>
    <xf numFmtId="0" fontId="13" fillId="0" borderId="22" xfId="0" applyFont="1" applyBorder="1" applyAlignment="1">
      <alignment vertical="center" shrinkToFit="1"/>
    </xf>
    <xf numFmtId="0" fontId="1" fillId="0" borderId="115" xfId="7" applyFont="1" applyBorder="1" applyAlignment="1" applyProtection="1">
      <alignment vertical="center" shrinkToFit="1"/>
      <protection locked="0"/>
    </xf>
    <xf numFmtId="0" fontId="1" fillId="0" borderId="78" xfId="7" applyFont="1" applyBorder="1" applyAlignment="1" applyProtection="1">
      <alignment horizontal="right" vertical="center" shrinkToFit="1"/>
      <protection locked="0"/>
    </xf>
    <xf numFmtId="0" fontId="1" fillId="0" borderId="78" xfId="0" applyFont="1" applyBorder="1" applyAlignment="1">
      <alignment horizontal="right"/>
    </xf>
    <xf numFmtId="0" fontId="1" fillId="0" borderId="14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3" fillId="0" borderId="64" xfId="7" applyFont="1" applyBorder="1" applyAlignment="1">
      <alignment horizontal="right" vertical="center" shrinkToFit="1"/>
    </xf>
    <xf numFmtId="0" fontId="13" fillId="0" borderId="31" xfId="7" applyFont="1" applyBorder="1" applyAlignment="1" applyProtection="1">
      <alignment vertical="center" shrinkToFit="1"/>
      <protection locked="0"/>
    </xf>
    <xf numFmtId="0" fontId="13" fillId="0" borderId="78" xfId="7" applyFont="1" applyBorder="1" applyAlignment="1" applyProtection="1">
      <alignment vertical="center" shrinkToFit="1"/>
      <protection locked="0"/>
    </xf>
    <xf numFmtId="0" fontId="13" fillId="0" borderId="22" xfId="7" applyFont="1" applyBorder="1" applyAlignment="1" applyProtection="1">
      <alignment horizontal="right" vertical="center" shrinkToFit="1"/>
      <protection locked="0"/>
    </xf>
    <xf numFmtId="0" fontId="13" fillId="0" borderId="31" xfId="0" applyFont="1" applyBorder="1" applyAlignment="1">
      <alignment shrinkToFit="1"/>
    </xf>
    <xf numFmtId="0" fontId="13" fillId="0" borderId="78" xfId="7" applyFont="1" applyBorder="1" applyAlignment="1" applyProtection="1">
      <alignment shrinkToFit="1"/>
      <protection locked="0"/>
    </xf>
    <xf numFmtId="0" fontId="13" fillId="0" borderId="0" xfId="7" applyFont="1" applyAlignment="1">
      <alignment horizontal="right" shrinkToFit="1"/>
    </xf>
    <xf numFmtId="0" fontId="13" fillId="4" borderId="64" xfId="7" applyFont="1" applyFill="1" applyBorder="1" applyAlignment="1">
      <alignment horizontal="center" vertical="center" shrinkToFit="1"/>
    </xf>
    <xf numFmtId="0" fontId="13" fillId="4" borderId="31" xfId="7" applyFont="1" applyFill="1" applyBorder="1" applyAlignment="1" applyProtection="1">
      <alignment vertical="center" shrinkToFit="1"/>
      <protection locked="0"/>
    </xf>
    <xf numFmtId="0" fontId="3" fillId="0" borderId="14" xfId="7" applyFont="1" applyBorder="1" applyAlignment="1">
      <alignment horizontal="center" vertical="center"/>
    </xf>
    <xf numFmtId="0" fontId="8" fillId="0" borderId="19" xfId="7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1" fillId="0" borderId="26" xfId="7" applyFont="1" applyBorder="1" applyAlignment="1" applyProtection="1">
      <alignment horizontal="right" vertical="center"/>
      <protection locked="0"/>
    </xf>
    <xf numFmtId="0" fontId="1" fillId="0" borderId="84" xfId="7" applyFont="1" applyBorder="1" applyAlignment="1" applyProtection="1">
      <alignment horizontal="right" vertical="center"/>
      <protection locked="0"/>
    </xf>
    <xf numFmtId="0" fontId="1" fillId="0" borderId="28" xfId="7" applyFont="1" applyBorder="1" applyAlignment="1" applyProtection="1">
      <alignment vertical="center"/>
      <protection locked="0"/>
    </xf>
    <xf numFmtId="0" fontId="3" fillId="0" borderId="22" xfId="7" applyFont="1" applyBorder="1" applyAlignment="1" applyProtection="1">
      <alignment vertical="center"/>
      <protection locked="0"/>
    </xf>
    <xf numFmtId="0" fontId="1" fillId="0" borderId="20" xfId="7" applyFont="1" applyBorder="1" applyAlignment="1">
      <alignment vertical="center"/>
    </xf>
    <xf numFmtId="0" fontId="3" fillId="0" borderId="31" xfId="7" applyFont="1" applyBorder="1" applyAlignment="1" applyProtection="1">
      <alignment vertical="center"/>
      <protection locked="0"/>
    </xf>
    <xf numFmtId="0" fontId="1" fillId="0" borderId="31" xfId="7" applyFont="1" applyBorder="1" applyAlignment="1" applyProtection="1">
      <alignment vertical="center"/>
      <protection locked="0"/>
    </xf>
    <xf numFmtId="0" fontId="1" fillId="0" borderId="21" xfId="7" applyFont="1" applyBorder="1" applyAlignment="1">
      <alignment vertical="center"/>
    </xf>
    <xf numFmtId="0" fontId="1" fillId="0" borderId="34" xfId="7" applyFont="1" applyBorder="1" applyAlignment="1">
      <alignment vertical="center"/>
    </xf>
    <xf numFmtId="0" fontId="13" fillId="4" borderId="64" xfId="7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center" vertical="center"/>
    </xf>
    <xf numFmtId="0" fontId="3" fillId="4" borderId="31" xfId="7" applyFont="1" applyFill="1" applyBorder="1" applyAlignment="1" applyProtection="1">
      <alignment vertical="center"/>
      <protection locked="0"/>
    </xf>
    <xf numFmtId="0" fontId="1" fillId="4" borderId="31" xfId="7" applyFont="1" applyFill="1" applyBorder="1" applyAlignment="1" applyProtection="1">
      <alignment vertical="center"/>
      <protection locked="0"/>
    </xf>
    <xf numFmtId="0" fontId="3" fillId="4" borderId="28" xfId="7" applyFont="1" applyFill="1" applyBorder="1" applyAlignment="1" applyProtection="1">
      <alignment vertical="center"/>
      <protection locked="0"/>
    </xf>
    <xf numFmtId="0" fontId="1" fillId="0" borderId="151" xfId="7" applyFont="1" applyBorder="1" applyAlignment="1">
      <alignment vertical="center" shrinkToFit="1"/>
    </xf>
    <xf numFmtId="0" fontId="20" fillId="4" borderId="28" xfId="7" applyFont="1" applyFill="1" applyBorder="1" applyAlignment="1" applyProtection="1">
      <alignment vertical="center"/>
      <protection locked="0"/>
    </xf>
    <xf numFmtId="0" fontId="1" fillId="0" borderId="21" xfId="7" applyFont="1" applyBorder="1" applyAlignment="1">
      <alignment vertical="center" shrinkToFit="1"/>
    </xf>
    <xf numFmtId="0" fontId="1" fillId="0" borderId="148" xfId="7" applyFont="1" applyBorder="1" applyAlignment="1" applyProtection="1">
      <alignment horizontal="right" vertical="center" shrinkToFit="1"/>
      <protection locked="0"/>
    </xf>
    <xf numFmtId="0" fontId="1" fillId="0" borderId="99" xfId="0" applyFont="1" applyBorder="1" applyAlignment="1">
      <alignment shrinkToFit="1"/>
    </xf>
    <xf numFmtId="0" fontId="1" fillId="0" borderId="146" xfId="7" applyFont="1" applyBorder="1" applyAlignment="1" applyProtection="1">
      <alignment horizontal="right" vertical="center" shrinkToFit="1"/>
      <protection locked="0"/>
    </xf>
    <xf numFmtId="0" fontId="1" fillId="0" borderId="146" xfId="7" applyFont="1" applyBorder="1" applyAlignment="1">
      <alignment vertical="center" shrinkToFit="1"/>
    </xf>
    <xf numFmtId="0" fontId="1" fillId="0" borderId="91" xfId="7" applyFont="1" applyBorder="1" applyAlignment="1" applyProtection="1">
      <alignment horizontal="right" vertical="center" shrinkToFit="1"/>
      <protection locked="0"/>
    </xf>
    <xf numFmtId="0" fontId="0" fillId="0" borderId="146" xfId="0" applyBorder="1" applyAlignment="1">
      <alignment horizontal="right"/>
    </xf>
    <xf numFmtId="0" fontId="1" fillId="0" borderId="91" xfId="7" applyFont="1" applyBorder="1" applyAlignment="1" applyProtection="1">
      <alignment vertical="center" shrinkToFit="1"/>
      <protection locked="0"/>
    </xf>
    <xf numFmtId="0" fontId="1" fillId="0" borderId="91" xfId="0" applyFont="1" applyBorder="1" applyAlignment="1">
      <alignment horizontal="right"/>
    </xf>
    <xf numFmtId="0" fontId="0" fillId="0" borderId="146" xfId="0" applyBorder="1"/>
    <xf numFmtId="0" fontId="1" fillId="0" borderId="147" xfId="7" applyFont="1" applyBorder="1" applyAlignment="1" applyProtection="1">
      <alignment horizontal="right" vertical="center" shrinkToFit="1"/>
      <protection locked="0"/>
    </xf>
    <xf numFmtId="0" fontId="0" fillId="0" borderId="147" xfId="0" applyBorder="1" applyAlignment="1">
      <alignment horizontal="right"/>
    </xf>
    <xf numFmtId="0" fontId="0" fillId="0" borderId="147" xfId="0" applyBorder="1"/>
    <xf numFmtId="0" fontId="1" fillId="0" borderId="22" xfId="7" applyFont="1" applyBorder="1" applyAlignment="1">
      <alignment vertical="center" shrinkToFit="1"/>
    </xf>
    <xf numFmtId="0" fontId="1" fillId="0" borderId="125" xfId="7" applyFont="1" applyBorder="1" applyAlignment="1" applyProtection="1">
      <alignment vertical="center" shrinkToFit="1"/>
      <protection locked="0"/>
    </xf>
    <xf numFmtId="0" fontId="1" fillId="4" borderId="31" xfId="7" applyFont="1" applyFill="1" applyBorder="1" applyAlignment="1" applyProtection="1">
      <alignment horizontal="right" vertical="center" shrinkToFit="1"/>
      <protection locked="0"/>
    </xf>
    <xf numFmtId="0" fontId="1" fillId="4" borderId="31" xfId="0" applyFont="1" applyFill="1" applyBorder="1" applyAlignment="1">
      <alignment horizontal="right" vertical="center" shrinkToFit="1"/>
    </xf>
    <xf numFmtId="0" fontId="0" fillId="4" borderId="91" xfId="0" applyFill="1" applyBorder="1" applyAlignment="1">
      <alignment horizontal="right"/>
    </xf>
    <xf numFmtId="0" fontId="1" fillId="4" borderId="22" xfId="0" applyFont="1" applyFill="1" applyBorder="1" applyAlignment="1">
      <alignment horizontal="right" vertical="center" shrinkToFit="1"/>
    </xf>
    <xf numFmtId="0" fontId="15" fillId="0" borderId="12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28" xfId="0" applyFont="1" applyBorder="1" applyAlignment="1">
      <alignment horizontal="center" vertical="center" shrinkToFit="1"/>
    </xf>
    <xf numFmtId="0" fontId="15" fillId="0" borderId="129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130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31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0" fillId="5" borderId="100" xfId="0" applyFill="1" applyBorder="1" applyAlignment="1">
      <alignment horizontal="center" vertical="center" shrinkToFit="1"/>
    </xf>
    <xf numFmtId="0" fontId="13" fillId="5" borderId="101" xfId="0" applyFont="1" applyFill="1" applyBorder="1" applyAlignment="1">
      <alignment horizontal="center" vertical="center" shrinkToFit="1"/>
    </xf>
    <xf numFmtId="0" fontId="4" fillId="0" borderId="13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0" fillId="0" borderId="132" xfId="0" applyBorder="1" applyAlignment="1">
      <alignment horizontal="center" vertical="center" shrinkToFit="1"/>
    </xf>
    <xf numFmtId="0" fontId="0" fillId="4" borderId="132" xfId="0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" fillId="0" borderId="127" xfId="7" applyFont="1" applyBorder="1" applyAlignment="1">
      <alignment vertical="center" shrinkToFit="1"/>
    </xf>
    <xf numFmtId="0" fontId="1" fillId="0" borderId="1" xfId="7" applyFont="1" applyBorder="1" applyAlignment="1">
      <alignment vertical="center" shrinkToFit="1"/>
    </xf>
    <xf numFmtId="0" fontId="1" fillId="0" borderId="133" xfId="7" applyFont="1" applyBorder="1" applyAlignment="1">
      <alignment vertical="center" shrinkToFit="1"/>
    </xf>
    <xf numFmtId="0" fontId="1" fillId="0" borderId="3" xfId="7" applyFont="1" applyBorder="1" applyAlignment="1">
      <alignment vertical="center" shrinkToFit="1"/>
    </xf>
    <xf numFmtId="0" fontId="1" fillId="0" borderId="134" xfId="7" applyFont="1" applyBorder="1" applyAlignment="1">
      <alignment horizontal="center" vertical="center" shrinkToFit="1"/>
    </xf>
    <xf numFmtId="0" fontId="1" fillId="0" borderId="135" xfId="7" applyFont="1" applyBorder="1" applyAlignment="1">
      <alignment horizontal="center" vertical="center" shrinkToFit="1"/>
    </xf>
    <xf numFmtId="0" fontId="1" fillId="0" borderId="136" xfId="7" applyFont="1" applyBorder="1" applyAlignment="1">
      <alignment horizontal="center" vertical="center" shrinkToFit="1"/>
    </xf>
    <xf numFmtId="0" fontId="1" fillId="0" borderId="137" xfId="7" applyFont="1" applyBorder="1" applyAlignment="1">
      <alignment horizontal="center" vertical="center" shrinkToFit="1"/>
    </xf>
    <xf numFmtId="0" fontId="0" fillId="4" borderId="49" xfId="7" applyFont="1" applyFill="1" applyBorder="1" applyAlignment="1">
      <alignment horizontal="center" vertical="center" shrinkToFit="1"/>
    </xf>
    <xf numFmtId="0" fontId="1" fillId="4" borderId="49" xfId="7" applyFont="1" applyFill="1" applyBorder="1" applyAlignment="1">
      <alignment horizontal="center" vertical="center" shrinkToFit="1"/>
    </xf>
    <xf numFmtId="0" fontId="1" fillId="5" borderId="49" xfId="7" applyFont="1" applyFill="1" applyBorder="1" applyAlignment="1">
      <alignment horizontal="center" vertical="center" shrinkToFit="1"/>
    </xf>
    <xf numFmtId="0" fontId="1" fillId="0" borderId="100" xfId="7" applyFont="1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49" xfId="7" applyFont="1" applyBorder="1" applyAlignment="1">
      <alignment horizontal="center" vertical="center" shrinkToFit="1"/>
    </xf>
    <xf numFmtId="0" fontId="1" fillId="0" borderId="49" xfId="7" applyFont="1" applyBorder="1" applyAlignment="1">
      <alignment horizontal="center" vertical="center" shrinkToFit="1"/>
    </xf>
    <xf numFmtId="0" fontId="1" fillId="0" borderId="101" xfId="7" applyFont="1" applyBorder="1" applyAlignment="1">
      <alignment horizontal="center" vertical="center" shrinkToFit="1"/>
    </xf>
    <xf numFmtId="0" fontId="1" fillId="4" borderId="100" xfId="7" applyFont="1" applyFill="1" applyBorder="1" applyAlignment="1">
      <alignment horizontal="center" vertical="center" shrinkToFit="1"/>
    </xf>
    <xf numFmtId="0" fontId="1" fillId="4" borderId="101" xfId="7" applyFont="1" applyFill="1" applyBorder="1" applyAlignment="1">
      <alignment horizontal="center" vertical="center" shrinkToFit="1"/>
    </xf>
    <xf numFmtId="0" fontId="0" fillId="0" borderId="100" xfId="7" applyFont="1" applyBorder="1" applyAlignment="1">
      <alignment horizontal="center" vertical="center" shrinkToFit="1"/>
    </xf>
    <xf numFmtId="0" fontId="1" fillId="0" borderId="127" xfId="7" applyFont="1" applyBorder="1" applyAlignment="1">
      <alignment horizontal="center" vertical="center" shrinkToFit="1"/>
    </xf>
    <xf numFmtId="0" fontId="1" fillId="0" borderId="1" xfId="7" applyFont="1" applyBorder="1" applyAlignment="1">
      <alignment horizontal="center" vertical="center" shrinkToFit="1"/>
    </xf>
    <xf numFmtId="0" fontId="1" fillId="0" borderId="133" xfId="7" applyFont="1" applyBorder="1" applyAlignment="1">
      <alignment horizontal="center" vertical="center" shrinkToFit="1"/>
    </xf>
    <xf numFmtId="0" fontId="1" fillId="0" borderId="3" xfId="7" applyFont="1" applyBorder="1" applyAlignment="1">
      <alignment horizontal="center" vertical="center" shrinkToFit="1"/>
    </xf>
    <xf numFmtId="0" fontId="1" fillId="0" borderId="138" xfId="7" applyFont="1" applyBorder="1" applyAlignment="1">
      <alignment horizontal="center" vertical="center" shrinkToFit="1"/>
    </xf>
    <xf numFmtId="0" fontId="1" fillId="0" borderId="139" xfId="7" applyFont="1" applyBorder="1" applyAlignment="1">
      <alignment horizontal="center" vertical="center" shrinkToFit="1"/>
    </xf>
    <xf numFmtId="0" fontId="0" fillId="4" borderId="100" xfId="7" applyFont="1" applyFill="1" applyBorder="1" applyAlignment="1">
      <alignment horizontal="center" vertical="center" shrinkToFit="1"/>
    </xf>
    <xf numFmtId="0" fontId="4" fillId="0" borderId="49" xfId="7" applyFont="1" applyBorder="1" applyAlignment="1">
      <alignment horizontal="center" vertical="center" shrinkToFit="1"/>
    </xf>
    <xf numFmtId="0" fontId="1" fillId="5" borderId="100" xfId="7" applyFont="1" applyFill="1" applyBorder="1" applyAlignment="1">
      <alignment horizontal="center" vertical="center" shrinkToFit="1"/>
    </xf>
    <xf numFmtId="0" fontId="1" fillId="5" borderId="101" xfId="7" applyFont="1" applyFill="1" applyBorder="1" applyAlignment="1">
      <alignment horizontal="center" vertical="center" shrinkToFit="1"/>
    </xf>
    <xf numFmtId="0" fontId="4" fillId="5" borderId="100" xfId="7" applyFont="1" applyFill="1" applyBorder="1" applyAlignment="1">
      <alignment horizontal="center" vertical="center" shrinkToFit="1"/>
    </xf>
    <xf numFmtId="0" fontId="4" fillId="5" borderId="101" xfId="7" applyFont="1" applyFill="1" applyBorder="1" applyAlignment="1">
      <alignment horizontal="center" vertical="center" shrinkToFit="1"/>
    </xf>
    <xf numFmtId="0" fontId="0" fillId="0" borderId="135" xfId="0" applyBorder="1" applyAlignment="1">
      <alignment horizontal="center" vertical="center" shrinkToFit="1"/>
    </xf>
    <xf numFmtId="0" fontId="4" fillId="4" borderId="49" xfId="7" applyFont="1" applyFill="1" applyBorder="1" applyAlignment="1">
      <alignment horizontal="center" vertical="center" shrinkToFit="1"/>
    </xf>
    <xf numFmtId="0" fontId="1" fillId="0" borderId="127" xfId="7" applyFont="1" applyBorder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133" xfId="7" applyFont="1" applyBorder="1" applyAlignment="1">
      <alignment horizontal="center" vertical="center"/>
    </xf>
    <xf numFmtId="0" fontId="1" fillId="0" borderId="3" xfId="7" applyFont="1" applyBorder="1" applyAlignment="1">
      <alignment horizontal="center" vertical="center"/>
    </xf>
    <xf numFmtId="0" fontId="1" fillId="0" borderId="134" xfId="7" applyFont="1" applyBorder="1" applyAlignment="1">
      <alignment horizontal="center" vertical="center"/>
    </xf>
    <xf numFmtId="0" fontId="1" fillId="0" borderId="135" xfId="7" applyFont="1" applyBorder="1" applyAlignment="1">
      <alignment horizontal="center" vertical="center"/>
    </xf>
    <xf numFmtId="0" fontId="1" fillId="0" borderId="136" xfId="7" applyFont="1" applyBorder="1" applyAlignment="1">
      <alignment horizontal="center" vertical="center"/>
    </xf>
    <xf numFmtId="0" fontId="1" fillId="0" borderId="137" xfId="7" applyFont="1" applyBorder="1" applyAlignment="1">
      <alignment horizontal="center" vertical="center"/>
    </xf>
    <xf numFmtId="0" fontId="4" fillId="5" borderId="49" xfId="7" applyFont="1" applyFill="1" applyBorder="1" applyAlignment="1">
      <alignment horizontal="center" vertical="center" shrinkToFit="1"/>
    </xf>
    <xf numFmtId="0" fontId="1" fillId="0" borderId="140" xfId="7" applyFont="1" applyBorder="1" applyAlignment="1">
      <alignment horizontal="center" vertical="center" shrinkToFit="1"/>
    </xf>
    <xf numFmtId="0" fontId="1" fillId="0" borderId="141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/>
    </xf>
  </cellXfs>
  <cellStyles count="9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  <cellStyle name="標準_01.03.31.MTPランキング" xfId="7" xr:uid="{00000000-0005-0000-0000-000007000000}"/>
    <cellStyle name="標準_04.県選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8"/>
  <sheetViews>
    <sheetView view="pageBreakPreview" zoomScaleNormal="100" zoomScaleSheetLayoutView="100" workbookViewId="0">
      <selection activeCell="H220" sqref="H220"/>
    </sheetView>
  </sheetViews>
  <sheetFormatPr baseColWidth="10" defaultColWidth="9" defaultRowHeight="14"/>
  <cols>
    <col min="1" max="1" width="3.83203125" style="327" customWidth="1"/>
    <col min="2" max="2" width="1.6640625" style="327" customWidth="1"/>
    <col min="3" max="3" width="11.6640625" style="329" customWidth="1"/>
    <col min="4" max="4" width="11.83203125" style="329" customWidth="1"/>
    <col min="5" max="5" width="5.6640625" style="327" customWidth="1"/>
    <col min="6" max="7" width="5.1640625" style="327" customWidth="1"/>
    <col min="8" max="10" width="5.1640625" style="1" customWidth="1"/>
    <col min="11" max="11" width="5.1640625" style="8" customWidth="1"/>
    <col min="12" max="15" width="5.1640625" style="1" customWidth="1"/>
    <col min="16" max="16" width="5.1640625" style="110" customWidth="1"/>
    <col min="17" max="17" width="5.1640625" style="1" customWidth="1"/>
    <col min="18" max="16384" width="9" style="1"/>
  </cols>
  <sheetData>
    <row r="1" spans="1:18" customFormat="1" ht="19.5" customHeight="1">
      <c r="A1" s="327" t="s">
        <v>169</v>
      </c>
      <c r="B1" s="327"/>
      <c r="C1" s="328"/>
      <c r="D1" s="328"/>
      <c r="E1" s="327"/>
      <c r="F1" s="327" t="s">
        <v>170</v>
      </c>
      <c r="G1" s="327"/>
      <c r="H1" s="1"/>
      <c r="I1" s="1"/>
      <c r="J1" s="1"/>
      <c r="K1" s="1"/>
      <c r="L1" s="1"/>
      <c r="M1" s="1"/>
      <c r="N1" s="1"/>
      <c r="O1" t="s">
        <v>945</v>
      </c>
      <c r="P1" s="110"/>
      <c r="Q1" s="1"/>
    </row>
    <row r="2" spans="1:18" ht="5.25" customHeight="1">
      <c r="K2" s="1"/>
      <c r="M2" s="2"/>
      <c r="N2" s="2"/>
      <c r="O2" s="2"/>
      <c r="P2" s="2"/>
    </row>
    <row r="3" spans="1:18" s="4" customFormat="1">
      <c r="A3" s="591" t="s">
        <v>171</v>
      </c>
      <c r="B3" s="592"/>
      <c r="C3" s="595" t="s">
        <v>172</v>
      </c>
      <c r="D3" s="597" t="s">
        <v>173</v>
      </c>
      <c r="E3" s="330" t="s">
        <v>174</v>
      </c>
      <c r="F3" s="599" t="s">
        <v>599</v>
      </c>
      <c r="G3" s="600"/>
      <c r="H3" s="603" t="s">
        <v>798</v>
      </c>
      <c r="I3" s="604"/>
      <c r="J3" s="605" t="s">
        <v>627</v>
      </c>
      <c r="K3" s="604"/>
      <c r="L3" s="605" t="s">
        <v>799</v>
      </c>
      <c r="M3" s="604"/>
      <c r="N3" s="606" t="s">
        <v>908</v>
      </c>
      <c r="O3" s="607"/>
      <c r="P3" s="601" t="s">
        <v>246</v>
      </c>
      <c r="Q3" s="602"/>
    </row>
    <row r="4" spans="1:18" s="4" customFormat="1">
      <c r="A4" s="593"/>
      <c r="B4" s="594"/>
      <c r="C4" s="596"/>
      <c r="D4" s="598"/>
      <c r="E4" s="331" t="s">
        <v>175</v>
      </c>
      <c r="F4" s="332" t="s">
        <v>176</v>
      </c>
      <c r="G4" s="331" t="s">
        <v>174</v>
      </c>
      <c r="H4" s="5" t="s">
        <v>177</v>
      </c>
      <c r="I4" s="3" t="s">
        <v>187</v>
      </c>
      <c r="J4" s="112" t="s">
        <v>176</v>
      </c>
      <c r="K4" s="113" t="s">
        <v>174</v>
      </c>
      <c r="L4" s="112" t="s">
        <v>176</v>
      </c>
      <c r="M4" s="113" t="s">
        <v>174</v>
      </c>
      <c r="N4" s="112" t="s">
        <v>176</v>
      </c>
      <c r="O4" s="114" t="s">
        <v>174</v>
      </c>
      <c r="P4" s="124" t="s">
        <v>176</v>
      </c>
      <c r="Q4" s="113" t="s">
        <v>174</v>
      </c>
    </row>
    <row r="5" spans="1:18" s="130" customFormat="1" ht="5" customHeight="1">
      <c r="A5" s="333"/>
      <c r="B5" s="333"/>
      <c r="C5" s="334"/>
      <c r="D5" s="335"/>
      <c r="E5" s="336"/>
      <c r="F5" s="337"/>
      <c r="G5" s="338"/>
      <c r="H5" s="23"/>
      <c r="I5" s="23"/>
      <c r="J5" s="280"/>
      <c r="K5" s="24"/>
      <c r="L5" s="25"/>
      <c r="M5" s="25"/>
      <c r="N5" s="280"/>
      <c r="O5" s="24"/>
      <c r="P5" s="279"/>
      <c r="Q5" s="25"/>
    </row>
    <row r="6" spans="1:18" customFormat="1">
      <c r="A6" s="339">
        <v>1</v>
      </c>
      <c r="B6" s="351" t="s">
        <v>160</v>
      </c>
      <c r="C6" s="341" t="s">
        <v>250</v>
      </c>
      <c r="D6" s="342" t="s">
        <v>203</v>
      </c>
      <c r="E6" s="340">
        <v>390</v>
      </c>
      <c r="F6" s="366"/>
      <c r="G6" s="367" t="s">
        <v>160</v>
      </c>
      <c r="H6" s="144" t="s">
        <v>160</v>
      </c>
      <c r="I6" s="504" t="s">
        <v>160</v>
      </c>
      <c r="J6" s="505">
        <v>4</v>
      </c>
      <c r="K6" s="7">
        <v>70</v>
      </c>
      <c r="L6" s="506">
        <v>1</v>
      </c>
      <c r="M6" s="7">
        <v>200</v>
      </c>
      <c r="N6" s="509">
        <v>4</v>
      </c>
      <c r="O6" s="370">
        <v>70</v>
      </c>
      <c r="P6" s="284">
        <v>8</v>
      </c>
      <c r="Q6" s="7">
        <v>50</v>
      </c>
    </row>
    <row r="7" spans="1:18" customFormat="1">
      <c r="A7" s="339">
        <v>2</v>
      </c>
      <c r="B7" s="351" t="s">
        <v>160</v>
      </c>
      <c r="C7" s="341" t="s">
        <v>249</v>
      </c>
      <c r="D7" s="343" t="s">
        <v>734</v>
      </c>
      <c r="E7" s="340">
        <v>370</v>
      </c>
      <c r="F7" s="368"/>
      <c r="G7" s="367" t="s">
        <v>160</v>
      </c>
      <c r="H7" s="144" t="s">
        <v>160</v>
      </c>
      <c r="I7" s="504" t="s">
        <v>160</v>
      </c>
      <c r="J7" s="505">
        <v>8</v>
      </c>
      <c r="K7" s="7">
        <v>40</v>
      </c>
      <c r="L7" s="506">
        <v>2</v>
      </c>
      <c r="M7" s="7">
        <v>150</v>
      </c>
      <c r="N7" s="509">
        <v>1</v>
      </c>
      <c r="O7" s="370">
        <v>150</v>
      </c>
      <c r="P7" s="284">
        <v>16</v>
      </c>
      <c r="Q7" s="7">
        <v>30</v>
      </c>
    </row>
    <row r="8" spans="1:18" customFormat="1">
      <c r="A8" s="339">
        <v>3</v>
      </c>
      <c r="B8" s="351" t="s">
        <v>160</v>
      </c>
      <c r="C8" s="341" t="s">
        <v>315</v>
      </c>
      <c r="D8" s="342" t="s">
        <v>178</v>
      </c>
      <c r="E8" s="340">
        <v>290</v>
      </c>
      <c r="F8" s="369"/>
      <c r="G8" s="367" t="s">
        <v>160</v>
      </c>
      <c r="H8" s="144" t="s">
        <v>160</v>
      </c>
      <c r="I8" s="504" t="s">
        <v>160</v>
      </c>
      <c r="J8" s="505">
        <v>8</v>
      </c>
      <c r="K8" s="7">
        <v>40</v>
      </c>
      <c r="L8" s="506" t="s">
        <v>160</v>
      </c>
      <c r="M8" s="7" t="s">
        <v>160</v>
      </c>
      <c r="N8" s="509">
        <v>4</v>
      </c>
      <c r="O8" s="370">
        <v>70</v>
      </c>
      <c r="P8" s="284">
        <v>1</v>
      </c>
      <c r="Q8" s="7">
        <v>180</v>
      </c>
    </row>
    <row r="9" spans="1:18" customFormat="1">
      <c r="A9" s="339">
        <v>4</v>
      </c>
      <c r="B9" s="351" t="s">
        <v>160</v>
      </c>
      <c r="C9" s="341" t="s">
        <v>255</v>
      </c>
      <c r="D9" s="343" t="s">
        <v>201</v>
      </c>
      <c r="E9" s="340">
        <v>205</v>
      </c>
      <c r="F9" s="366"/>
      <c r="G9" s="367" t="s">
        <v>160</v>
      </c>
      <c r="H9" s="144" t="s">
        <v>160</v>
      </c>
      <c r="I9" s="504" t="s">
        <v>160</v>
      </c>
      <c r="J9" s="505">
        <v>32</v>
      </c>
      <c r="K9" s="7">
        <v>15</v>
      </c>
      <c r="L9" s="506">
        <v>4</v>
      </c>
      <c r="M9" s="7">
        <v>100</v>
      </c>
      <c r="N9" s="509">
        <v>8</v>
      </c>
      <c r="O9" s="370">
        <v>40</v>
      </c>
      <c r="P9" s="284">
        <v>8</v>
      </c>
      <c r="Q9" s="7">
        <v>50</v>
      </c>
      <c r="R9" s="1"/>
    </row>
    <row r="10" spans="1:18" customFormat="1">
      <c r="A10" s="339">
        <v>5</v>
      </c>
      <c r="B10" s="351" t="s">
        <v>160</v>
      </c>
      <c r="C10" s="341" t="s">
        <v>396</v>
      </c>
      <c r="D10" s="342" t="s">
        <v>17</v>
      </c>
      <c r="E10" s="340">
        <v>140</v>
      </c>
      <c r="F10" s="368"/>
      <c r="G10" s="367" t="s">
        <v>160</v>
      </c>
      <c r="H10" s="144" t="s">
        <v>160</v>
      </c>
      <c r="I10" s="504" t="s">
        <v>160</v>
      </c>
      <c r="J10" s="505">
        <v>8</v>
      </c>
      <c r="K10" s="7">
        <v>40</v>
      </c>
      <c r="L10" s="506" t="s">
        <v>160</v>
      </c>
      <c r="M10" s="7" t="s">
        <v>160</v>
      </c>
      <c r="N10" s="509">
        <v>2</v>
      </c>
      <c r="O10" s="370">
        <v>100</v>
      </c>
      <c r="P10" s="284"/>
      <c r="Q10" s="7"/>
    </row>
    <row r="11" spans="1:18" customFormat="1">
      <c r="A11" s="339">
        <v>6</v>
      </c>
      <c r="B11" s="351" t="s">
        <v>160</v>
      </c>
      <c r="C11" s="341" t="s">
        <v>252</v>
      </c>
      <c r="D11" s="342" t="s">
        <v>181</v>
      </c>
      <c r="E11" s="340">
        <v>135</v>
      </c>
      <c r="F11" s="368"/>
      <c r="G11" s="367" t="s">
        <v>160</v>
      </c>
      <c r="H11" s="144" t="s">
        <v>160</v>
      </c>
      <c r="I11" s="504" t="s">
        <v>160</v>
      </c>
      <c r="J11" s="505">
        <v>16</v>
      </c>
      <c r="K11" s="7">
        <v>25</v>
      </c>
      <c r="L11" s="506">
        <v>8</v>
      </c>
      <c r="M11" s="7">
        <v>60</v>
      </c>
      <c r="N11" s="509" t="s">
        <v>160</v>
      </c>
      <c r="O11" s="370" t="s">
        <v>160</v>
      </c>
      <c r="P11" s="284">
        <v>8</v>
      </c>
      <c r="Q11" s="7">
        <v>50</v>
      </c>
    </row>
    <row r="12" spans="1:18" customFormat="1">
      <c r="A12" s="339">
        <v>7</v>
      </c>
      <c r="B12" s="351" t="s">
        <v>160</v>
      </c>
      <c r="C12" s="341" t="s">
        <v>305</v>
      </c>
      <c r="D12" s="342" t="s">
        <v>209</v>
      </c>
      <c r="E12" s="340">
        <v>125</v>
      </c>
      <c r="F12" s="368"/>
      <c r="G12" s="367" t="s">
        <v>160</v>
      </c>
      <c r="H12" s="144">
        <v>1</v>
      </c>
      <c r="I12" s="504">
        <v>25</v>
      </c>
      <c r="J12" s="505"/>
      <c r="K12" s="7" t="s">
        <v>160</v>
      </c>
      <c r="L12" s="506">
        <v>16</v>
      </c>
      <c r="M12" s="7">
        <v>40</v>
      </c>
      <c r="N12" s="509">
        <v>8</v>
      </c>
      <c r="O12" s="370">
        <v>40</v>
      </c>
      <c r="P12" s="284">
        <v>32</v>
      </c>
      <c r="Q12" s="7">
        <v>20</v>
      </c>
    </row>
    <row r="13" spans="1:18" customFormat="1">
      <c r="A13" s="339">
        <v>8</v>
      </c>
      <c r="B13" s="351" t="s">
        <v>160</v>
      </c>
      <c r="C13" s="341" t="s">
        <v>253</v>
      </c>
      <c r="D13" s="346" t="s">
        <v>190</v>
      </c>
      <c r="E13" s="340">
        <v>102</v>
      </c>
      <c r="F13" s="368"/>
      <c r="G13" s="367" t="s">
        <v>160</v>
      </c>
      <c r="H13" s="144" t="s">
        <v>160</v>
      </c>
      <c r="I13" s="504" t="s">
        <v>160</v>
      </c>
      <c r="J13" s="505">
        <v>32</v>
      </c>
      <c r="K13" s="7">
        <v>15</v>
      </c>
      <c r="L13" s="506">
        <v>16</v>
      </c>
      <c r="M13" s="7">
        <v>40</v>
      </c>
      <c r="N13" s="509">
        <v>8</v>
      </c>
      <c r="O13" s="370">
        <v>40</v>
      </c>
      <c r="P13" s="284">
        <v>128</v>
      </c>
      <c r="Q13" s="7">
        <v>7</v>
      </c>
    </row>
    <row r="14" spans="1:18" customFormat="1">
      <c r="A14" s="339">
        <v>9</v>
      </c>
      <c r="B14" s="351" t="s">
        <v>160</v>
      </c>
      <c r="C14" s="341" t="s">
        <v>392</v>
      </c>
      <c r="D14" s="343" t="s">
        <v>17</v>
      </c>
      <c r="E14" s="340">
        <v>100</v>
      </c>
      <c r="F14" s="366"/>
      <c r="G14" s="367" t="s">
        <v>160</v>
      </c>
      <c r="H14" s="144" t="s">
        <v>160</v>
      </c>
      <c r="I14" s="504" t="s">
        <v>160</v>
      </c>
      <c r="J14" s="505">
        <v>2</v>
      </c>
      <c r="K14" s="7">
        <v>100</v>
      </c>
      <c r="L14" s="506" t="s">
        <v>160</v>
      </c>
      <c r="M14" s="7" t="s">
        <v>160</v>
      </c>
      <c r="N14" s="509" t="s">
        <v>160</v>
      </c>
      <c r="O14" s="370" t="s">
        <v>160</v>
      </c>
      <c r="P14" s="284"/>
      <c r="Q14" s="7"/>
      <c r="R14" s="1"/>
    </row>
    <row r="15" spans="1:18" customFormat="1">
      <c r="A15" s="339">
        <v>9</v>
      </c>
      <c r="B15" s="351" t="s">
        <v>251</v>
      </c>
      <c r="C15" s="341" t="s">
        <v>735</v>
      </c>
      <c r="D15" s="343" t="s">
        <v>183</v>
      </c>
      <c r="E15" s="340">
        <v>100</v>
      </c>
      <c r="F15" s="368"/>
      <c r="G15" s="367"/>
      <c r="H15" s="144"/>
      <c r="I15" s="504"/>
      <c r="J15" s="505"/>
      <c r="K15" s="7"/>
      <c r="L15" s="506">
        <v>4</v>
      </c>
      <c r="M15" s="7">
        <v>100</v>
      </c>
      <c r="N15" s="509" t="s">
        <v>160</v>
      </c>
      <c r="O15" s="370" t="s">
        <v>160</v>
      </c>
      <c r="P15" s="284"/>
      <c r="Q15" s="7"/>
    </row>
    <row r="16" spans="1:18" customFormat="1">
      <c r="A16" s="339">
        <v>11</v>
      </c>
      <c r="B16" s="351" t="s">
        <v>160</v>
      </c>
      <c r="C16" s="341" t="s">
        <v>288</v>
      </c>
      <c r="D16" s="342" t="s">
        <v>212</v>
      </c>
      <c r="E16" s="340">
        <v>90</v>
      </c>
      <c r="F16" s="368"/>
      <c r="G16" s="367" t="s">
        <v>160</v>
      </c>
      <c r="H16" s="144" t="s">
        <v>160</v>
      </c>
      <c r="I16" s="504" t="s">
        <v>160</v>
      </c>
      <c r="J16" s="505"/>
      <c r="K16" s="7" t="s">
        <v>160</v>
      </c>
      <c r="L16" s="506">
        <v>8</v>
      </c>
      <c r="M16" s="7">
        <v>60</v>
      </c>
      <c r="N16" s="509" t="s">
        <v>160</v>
      </c>
      <c r="O16" s="370" t="s">
        <v>160</v>
      </c>
      <c r="P16" s="284">
        <v>16</v>
      </c>
      <c r="Q16" s="7">
        <v>30</v>
      </c>
      <c r="R16" s="1"/>
    </row>
    <row r="17" spans="1:18" customFormat="1">
      <c r="A17" s="339">
        <v>11</v>
      </c>
      <c r="B17" s="351" t="s">
        <v>251</v>
      </c>
      <c r="C17" s="341" t="s">
        <v>261</v>
      </c>
      <c r="D17" s="343" t="s">
        <v>219</v>
      </c>
      <c r="E17" s="340">
        <v>90</v>
      </c>
      <c r="F17" s="368"/>
      <c r="G17" s="367" t="s">
        <v>160</v>
      </c>
      <c r="H17" s="144" t="s">
        <v>160</v>
      </c>
      <c r="I17" s="504" t="s">
        <v>160</v>
      </c>
      <c r="J17" s="505">
        <v>32</v>
      </c>
      <c r="K17" s="7">
        <v>15</v>
      </c>
      <c r="L17" s="506">
        <v>16</v>
      </c>
      <c r="M17" s="7">
        <v>40</v>
      </c>
      <c r="N17" s="509">
        <v>16</v>
      </c>
      <c r="O17" s="370">
        <v>20</v>
      </c>
      <c r="P17" s="284">
        <v>64</v>
      </c>
      <c r="Q17" s="7">
        <v>15</v>
      </c>
    </row>
    <row r="18" spans="1:18" customFormat="1">
      <c r="A18" s="339">
        <v>11</v>
      </c>
      <c r="B18" s="351" t="s">
        <v>251</v>
      </c>
      <c r="C18" s="341" t="s">
        <v>274</v>
      </c>
      <c r="D18" s="342" t="s">
        <v>201</v>
      </c>
      <c r="E18" s="340">
        <v>90</v>
      </c>
      <c r="F18" s="366"/>
      <c r="G18" s="367" t="s">
        <v>160</v>
      </c>
      <c r="H18" s="144" t="s">
        <v>160</v>
      </c>
      <c r="I18" s="504" t="s">
        <v>160</v>
      </c>
      <c r="J18" s="505">
        <v>64</v>
      </c>
      <c r="K18" s="7">
        <v>10</v>
      </c>
      <c r="L18" s="506">
        <v>16</v>
      </c>
      <c r="M18" s="7">
        <v>40</v>
      </c>
      <c r="N18" s="509">
        <v>16</v>
      </c>
      <c r="O18" s="370">
        <v>20</v>
      </c>
      <c r="P18" s="284">
        <v>32</v>
      </c>
      <c r="Q18" s="7">
        <v>20</v>
      </c>
    </row>
    <row r="19" spans="1:18" customFormat="1">
      <c r="A19" s="339">
        <v>14</v>
      </c>
      <c r="B19" s="351" t="s">
        <v>160</v>
      </c>
      <c r="C19" s="341" t="s">
        <v>285</v>
      </c>
      <c r="D19" s="343" t="s">
        <v>194</v>
      </c>
      <c r="E19" s="340">
        <v>87</v>
      </c>
      <c r="F19" s="368">
        <v>1</v>
      </c>
      <c r="G19" s="367">
        <v>25</v>
      </c>
      <c r="H19" s="144" t="s">
        <v>160</v>
      </c>
      <c r="I19" s="504" t="s">
        <v>160</v>
      </c>
      <c r="J19" s="505">
        <v>32</v>
      </c>
      <c r="K19" s="7">
        <v>15</v>
      </c>
      <c r="L19" s="506">
        <v>64</v>
      </c>
      <c r="M19" s="7">
        <v>20</v>
      </c>
      <c r="N19" s="509">
        <v>16</v>
      </c>
      <c r="O19" s="370">
        <v>20</v>
      </c>
      <c r="P19" s="284">
        <v>128</v>
      </c>
      <c r="Q19" s="7">
        <v>7</v>
      </c>
    </row>
    <row r="20" spans="1:18" customFormat="1">
      <c r="A20" s="339">
        <v>15</v>
      </c>
      <c r="B20" s="351" t="s">
        <v>160</v>
      </c>
      <c r="C20" s="341" t="s">
        <v>264</v>
      </c>
      <c r="D20" s="343" t="s">
        <v>17</v>
      </c>
      <c r="E20" s="340">
        <v>85</v>
      </c>
      <c r="F20" s="366"/>
      <c r="G20" s="367" t="s">
        <v>160</v>
      </c>
      <c r="H20" s="144" t="s">
        <v>160</v>
      </c>
      <c r="I20" s="504" t="s">
        <v>160</v>
      </c>
      <c r="J20" s="505">
        <v>16</v>
      </c>
      <c r="K20" s="7">
        <v>25</v>
      </c>
      <c r="L20" s="506" t="s">
        <v>160</v>
      </c>
      <c r="M20" s="7" t="s">
        <v>160</v>
      </c>
      <c r="N20" s="509">
        <v>8</v>
      </c>
      <c r="O20" s="370">
        <v>40</v>
      </c>
      <c r="P20" s="284">
        <v>32</v>
      </c>
      <c r="Q20" s="7">
        <v>20</v>
      </c>
    </row>
    <row r="21" spans="1:18" customFormat="1">
      <c r="A21" s="339">
        <v>16</v>
      </c>
      <c r="B21" s="351" t="s">
        <v>160</v>
      </c>
      <c r="C21" s="341" t="s">
        <v>704</v>
      </c>
      <c r="D21" s="342" t="s">
        <v>705</v>
      </c>
      <c r="E21" s="340">
        <v>80</v>
      </c>
      <c r="F21" s="368"/>
      <c r="G21" s="367" t="s">
        <v>160</v>
      </c>
      <c r="H21" s="144" t="s">
        <v>160</v>
      </c>
      <c r="I21" s="504" t="s">
        <v>160</v>
      </c>
      <c r="J21" s="507">
        <v>3</v>
      </c>
      <c r="K21" s="7">
        <v>80</v>
      </c>
      <c r="L21" s="506" t="s">
        <v>160</v>
      </c>
      <c r="M21" s="7" t="s">
        <v>160</v>
      </c>
      <c r="N21" s="509" t="s">
        <v>160</v>
      </c>
      <c r="O21" s="370" t="s">
        <v>160</v>
      </c>
      <c r="P21" s="284"/>
      <c r="Q21" s="7"/>
      <c r="R21" s="1"/>
    </row>
    <row r="22" spans="1:18" customFormat="1">
      <c r="A22" s="339">
        <v>16</v>
      </c>
      <c r="B22" s="351" t="s">
        <v>251</v>
      </c>
      <c r="C22" s="341" t="s">
        <v>247</v>
      </c>
      <c r="D22" s="342" t="s">
        <v>209</v>
      </c>
      <c r="E22" s="340">
        <v>80</v>
      </c>
      <c r="F22" s="368"/>
      <c r="G22" s="367" t="s">
        <v>160</v>
      </c>
      <c r="H22" s="144" t="s">
        <v>160</v>
      </c>
      <c r="I22" s="504" t="s">
        <v>160</v>
      </c>
      <c r="J22" s="505"/>
      <c r="K22" s="7" t="s">
        <v>160</v>
      </c>
      <c r="L22" s="506">
        <v>8</v>
      </c>
      <c r="M22" s="7">
        <v>60</v>
      </c>
      <c r="N22" s="509" t="s">
        <v>160</v>
      </c>
      <c r="O22" s="370" t="s">
        <v>160</v>
      </c>
      <c r="P22" s="284">
        <v>32</v>
      </c>
      <c r="Q22" s="7">
        <v>20</v>
      </c>
    </row>
    <row r="23" spans="1:18" customFormat="1">
      <c r="A23" s="339">
        <v>18</v>
      </c>
      <c r="B23" s="351" t="s">
        <v>160</v>
      </c>
      <c r="C23" s="341" t="s">
        <v>254</v>
      </c>
      <c r="D23" s="342" t="s">
        <v>183</v>
      </c>
      <c r="E23" s="340">
        <v>75</v>
      </c>
      <c r="F23" s="368"/>
      <c r="G23" s="367" t="s">
        <v>160</v>
      </c>
      <c r="H23" s="144" t="s">
        <v>160</v>
      </c>
      <c r="I23" s="504" t="s">
        <v>160</v>
      </c>
      <c r="J23" s="505">
        <v>16</v>
      </c>
      <c r="K23" s="7">
        <v>25</v>
      </c>
      <c r="L23" s="506">
        <v>64</v>
      </c>
      <c r="M23" s="7">
        <v>20</v>
      </c>
      <c r="N23" s="509" t="s">
        <v>160</v>
      </c>
      <c r="O23" s="370" t="s">
        <v>160</v>
      </c>
      <c r="P23" s="284">
        <v>16</v>
      </c>
      <c r="Q23" s="7">
        <v>30</v>
      </c>
    </row>
    <row r="24" spans="1:18" customFormat="1">
      <c r="A24" s="339">
        <v>19</v>
      </c>
      <c r="B24" s="351" t="s">
        <v>160</v>
      </c>
      <c r="C24" s="341" t="s">
        <v>283</v>
      </c>
      <c r="D24" s="346" t="s">
        <v>190</v>
      </c>
      <c r="E24" s="340">
        <v>69</v>
      </c>
      <c r="F24" s="366">
        <v>32</v>
      </c>
      <c r="G24" s="367">
        <v>4</v>
      </c>
      <c r="H24" s="144">
        <v>2</v>
      </c>
      <c r="I24" s="504">
        <v>18</v>
      </c>
      <c r="J24" s="505">
        <v>64</v>
      </c>
      <c r="K24" s="7">
        <v>10</v>
      </c>
      <c r="L24" s="506">
        <v>32</v>
      </c>
      <c r="M24" s="7">
        <v>30</v>
      </c>
      <c r="N24" s="509" t="s">
        <v>160</v>
      </c>
      <c r="O24" s="370" t="s">
        <v>160</v>
      </c>
      <c r="P24" s="284">
        <v>128</v>
      </c>
      <c r="Q24" s="7">
        <v>7</v>
      </c>
      <c r="R24" s="1"/>
    </row>
    <row r="25" spans="1:18" customFormat="1">
      <c r="A25" s="339">
        <v>20</v>
      </c>
      <c r="B25" s="351" t="s">
        <v>160</v>
      </c>
      <c r="C25" s="341" t="s">
        <v>276</v>
      </c>
      <c r="D25" s="343" t="s">
        <v>203</v>
      </c>
      <c r="E25" s="340">
        <v>62</v>
      </c>
      <c r="F25" s="368"/>
      <c r="G25" s="367" t="s">
        <v>160</v>
      </c>
      <c r="H25" s="144" t="s">
        <v>160</v>
      </c>
      <c r="I25" s="504" t="s">
        <v>160</v>
      </c>
      <c r="J25" s="505">
        <v>32</v>
      </c>
      <c r="K25" s="7">
        <v>15</v>
      </c>
      <c r="L25" s="506">
        <v>16</v>
      </c>
      <c r="M25" s="7">
        <v>40</v>
      </c>
      <c r="N25" s="509" t="s">
        <v>160</v>
      </c>
      <c r="O25" s="370" t="s">
        <v>160</v>
      </c>
      <c r="P25" s="284">
        <v>128</v>
      </c>
      <c r="Q25" s="7">
        <v>7</v>
      </c>
      <c r="R25" s="1"/>
    </row>
    <row r="26" spans="1:18" customFormat="1">
      <c r="A26" s="339">
        <v>21</v>
      </c>
      <c r="B26" s="351" t="s">
        <v>160</v>
      </c>
      <c r="C26" s="341" t="s">
        <v>736</v>
      </c>
      <c r="D26" s="343" t="s">
        <v>737</v>
      </c>
      <c r="E26" s="340">
        <v>60</v>
      </c>
      <c r="F26" s="368"/>
      <c r="G26" s="367"/>
      <c r="H26" s="144"/>
      <c r="I26" s="504"/>
      <c r="J26" s="507"/>
      <c r="K26" s="7"/>
      <c r="L26" s="506">
        <v>8</v>
      </c>
      <c r="M26" s="7">
        <v>60</v>
      </c>
      <c r="N26" s="509" t="s">
        <v>160</v>
      </c>
      <c r="O26" s="370" t="s">
        <v>160</v>
      </c>
      <c r="P26" s="284"/>
      <c r="Q26" s="7"/>
    </row>
    <row r="27" spans="1:18" customFormat="1">
      <c r="A27" s="339">
        <v>22</v>
      </c>
      <c r="B27" s="351" t="s">
        <v>160</v>
      </c>
      <c r="C27" s="341" t="s">
        <v>282</v>
      </c>
      <c r="D27" s="342" t="s">
        <v>185</v>
      </c>
      <c r="E27" s="340">
        <v>58</v>
      </c>
      <c r="F27" s="368">
        <v>4</v>
      </c>
      <c r="G27" s="367">
        <v>12</v>
      </c>
      <c r="H27" s="144">
        <v>128</v>
      </c>
      <c r="I27" s="504">
        <v>1</v>
      </c>
      <c r="J27" s="505"/>
      <c r="K27" s="7" t="s">
        <v>160</v>
      </c>
      <c r="L27" s="506">
        <v>16</v>
      </c>
      <c r="M27" s="7">
        <v>40</v>
      </c>
      <c r="N27" s="509">
        <v>64</v>
      </c>
      <c r="O27" s="370">
        <v>5</v>
      </c>
      <c r="P27" s="284"/>
      <c r="Q27" s="7"/>
    </row>
    <row r="28" spans="1:18" customFormat="1">
      <c r="A28" s="339">
        <v>23</v>
      </c>
      <c r="B28" s="351" t="s">
        <v>160</v>
      </c>
      <c r="C28" s="341" t="s">
        <v>267</v>
      </c>
      <c r="D28" s="342" t="s">
        <v>17</v>
      </c>
      <c r="E28" s="340">
        <v>55</v>
      </c>
      <c r="F28" s="368"/>
      <c r="G28" s="367" t="s">
        <v>160</v>
      </c>
      <c r="H28" s="144" t="s">
        <v>160</v>
      </c>
      <c r="I28" s="504" t="s">
        <v>160</v>
      </c>
      <c r="J28" s="505">
        <v>16</v>
      </c>
      <c r="K28" s="7">
        <v>25</v>
      </c>
      <c r="L28" s="506" t="s">
        <v>160</v>
      </c>
      <c r="M28" s="7" t="s">
        <v>160</v>
      </c>
      <c r="N28" s="509" t="s">
        <v>160</v>
      </c>
      <c r="O28" s="370" t="s">
        <v>160</v>
      </c>
      <c r="P28" s="284">
        <v>16</v>
      </c>
      <c r="Q28" s="7">
        <v>30</v>
      </c>
    </row>
    <row r="29" spans="1:18" customFormat="1">
      <c r="A29" s="339">
        <v>23</v>
      </c>
      <c r="B29" s="351" t="s">
        <v>251</v>
      </c>
      <c r="C29" s="341" t="s">
        <v>259</v>
      </c>
      <c r="D29" s="343" t="s">
        <v>203</v>
      </c>
      <c r="E29" s="340">
        <v>55</v>
      </c>
      <c r="F29" s="368"/>
      <c r="G29" s="367" t="s">
        <v>160</v>
      </c>
      <c r="H29" s="144" t="s">
        <v>160</v>
      </c>
      <c r="I29" s="504" t="s">
        <v>160</v>
      </c>
      <c r="J29" s="505">
        <v>128</v>
      </c>
      <c r="K29" s="7">
        <v>5</v>
      </c>
      <c r="L29" s="506">
        <v>64</v>
      </c>
      <c r="M29" s="7">
        <v>20</v>
      </c>
      <c r="N29" s="509">
        <v>32</v>
      </c>
      <c r="O29" s="370">
        <v>10</v>
      </c>
      <c r="P29" s="284">
        <v>32</v>
      </c>
      <c r="Q29" s="7">
        <v>20</v>
      </c>
      <c r="R29" s="1"/>
    </row>
    <row r="30" spans="1:18" customFormat="1">
      <c r="A30" s="339">
        <v>23</v>
      </c>
      <c r="B30" s="351" t="s">
        <v>251</v>
      </c>
      <c r="C30" s="341" t="s">
        <v>273</v>
      </c>
      <c r="D30" s="343" t="s">
        <v>190</v>
      </c>
      <c r="E30" s="340">
        <v>55</v>
      </c>
      <c r="F30" s="366"/>
      <c r="G30" s="367" t="s">
        <v>160</v>
      </c>
      <c r="H30" s="144" t="s">
        <v>160</v>
      </c>
      <c r="I30" s="504" t="s">
        <v>160</v>
      </c>
      <c r="J30" s="505">
        <v>32</v>
      </c>
      <c r="K30" s="7">
        <v>15</v>
      </c>
      <c r="L30" s="506">
        <v>64</v>
      </c>
      <c r="M30" s="7">
        <v>20</v>
      </c>
      <c r="N30" s="509" t="s">
        <v>160</v>
      </c>
      <c r="O30" s="370" t="s">
        <v>160</v>
      </c>
      <c r="P30" s="284">
        <v>32</v>
      </c>
      <c r="Q30" s="7">
        <v>20</v>
      </c>
    </row>
    <row r="31" spans="1:18" customFormat="1">
      <c r="A31" s="339">
        <v>26</v>
      </c>
      <c r="B31" s="351" t="s">
        <v>160</v>
      </c>
      <c r="C31" s="344" t="s">
        <v>405</v>
      </c>
      <c r="D31" s="342" t="s">
        <v>195</v>
      </c>
      <c r="E31" s="340">
        <v>51</v>
      </c>
      <c r="F31" s="368">
        <v>128</v>
      </c>
      <c r="G31" s="367">
        <v>1</v>
      </c>
      <c r="H31" s="144">
        <v>8</v>
      </c>
      <c r="I31" s="504">
        <v>8</v>
      </c>
      <c r="J31" s="505">
        <v>128</v>
      </c>
      <c r="K31" s="7">
        <v>5</v>
      </c>
      <c r="L31" s="506">
        <v>32</v>
      </c>
      <c r="M31" s="7">
        <v>30</v>
      </c>
      <c r="N31" s="509" t="s">
        <v>160</v>
      </c>
      <c r="O31" s="370" t="s">
        <v>160</v>
      </c>
      <c r="P31" s="284">
        <v>128</v>
      </c>
      <c r="Q31" s="7">
        <v>7</v>
      </c>
    </row>
    <row r="32" spans="1:18" customFormat="1">
      <c r="A32" s="339">
        <v>27</v>
      </c>
      <c r="B32" s="351" t="s">
        <v>160</v>
      </c>
      <c r="C32" s="341" t="s">
        <v>333</v>
      </c>
      <c r="D32" s="343" t="s">
        <v>185</v>
      </c>
      <c r="E32" s="340">
        <v>50</v>
      </c>
      <c r="F32" s="368"/>
      <c r="G32" s="367" t="s">
        <v>160</v>
      </c>
      <c r="H32" s="144" t="s">
        <v>160</v>
      </c>
      <c r="I32" s="504" t="s">
        <v>160</v>
      </c>
      <c r="J32" s="505">
        <v>32</v>
      </c>
      <c r="K32" s="7">
        <v>15</v>
      </c>
      <c r="L32" s="506">
        <v>64</v>
      </c>
      <c r="M32" s="7">
        <v>20</v>
      </c>
      <c r="N32" s="509" t="s">
        <v>160</v>
      </c>
      <c r="O32" s="370" t="s">
        <v>160</v>
      </c>
      <c r="P32" s="284">
        <v>64</v>
      </c>
      <c r="Q32" s="7">
        <v>15</v>
      </c>
      <c r="R32" s="1"/>
    </row>
    <row r="33" spans="1:18" customFormat="1">
      <c r="A33" s="339">
        <v>27</v>
      </c>
      <c r="B33" s="351" t="s">
        <v>251</v>
      </c>
      <c r="C33" s="344" t="s">
        <v>299</v>
      </c>
      <c r="D33" s="345" t="s">
        <v>185</v>
      </c>
      <c r="E33" s="340">
        <v>50</v>
      </c>
      <c r="F33" s="368">
        <v>16</v>
      </c>
      <c r="G33" s="367">
        <v>6</v>
      </c>
      <c r="H33" s="144">
        <v>4</v>
      </c>
      <c r="I33" s="504">
        <v>12</v>
      </c>
      <c r="J33" s="505">
        <v>128</v>
      </c>
      <c r="K33" s="7">
        <v>5</v>
      </c>
      <c r="L33" s="506">
        <v>64</v>
      </c>
      <c r="M33" s="7">
        <v>20</v>
      </c>
      <c r="N33" s="509" t="s">
        <v>160</v>
      </c>
      <c r="O33" s="370" t="s">
        <v>160</v>
      </c>
      <c r="P33" s="284">
        <v>128</v>
      </c>
      <c r="Q33" s="7">
        <v>7</v>
      </c>
    </row>
    <row r="34" spans="1:18" customFormat="1">
      <c r="A34" s="339">
        <v>29</v>
      </c>
      <c r="B34" s="351" t="s">
        <v>160</v>
      </c>
      <c r="C34" s="341" t="s">
        <v>325</v>
      </c>
      <c r="D34" s="343" t="s">
        <v>178</v>
      </c>
      <c r="E34" s="340">
        <v>47</v>
      </c>
      <c r="F34" s="368">
        <v>128</v>
      </c>
      <c r="G34" s="367">
        <v>1</v>
      </c>
      <c r="H34" s="144">
        <v>16</v>
      </c>
      <c r="I34" s="504">
        <v>6</v>
      </c>
      <c r="J34" s="505">
        <v>128</v>
      </c>
      <c r="K34" s="7">
        <v>5</v>
      </c>
      <c r="L34" s="506">
        <v>64</v>
      </c>
      <c r="M34" s="7">
        <v>20</v>
      </c>
      <c r="N34" s="509" t="s">
        <v>160</v>
      </c>
      <c r="O34" s="370" t="s">
        <v>160</v>
      </c>
      <c r="P34" s="284">
        <v>64</v>
      </c>
      <c r="Q34" s="7">
        <v>15</v>
      </c>
    </row>
    <row r="35" spans="1:18" customFormat="1">
      <c r="A35" s="339">
        <v>30</v>
      </c>
      <c r="B35" s="351" t="s">
        <v>160</v>
      </c>
      <c r="C35" s="341" t="s">
        <v>312</v>
      </c>
      <c r="D35" s="342" t="s">
        <v>197</v>
      </c>
      <c r="E35" s="340">
        <v>45</v>
      </c>
      <c r="F35" s="368"/>
      <c r="G35" s="367" t="s">
        <v>160</v>
      </c>
      <c r="H35" s="144" t="s">
        <v>160</v>
      </c>
      <c r="I35" s="504" t="s">
        <v>160</v>
      </c>
      <c r="J35" s="505">
        <v>32</v>
      </c>
      <c r="K35" s="7">
        <v>15</v>
      </c>
      <c r="L35" s="506" t="s">
        <v>160</v>
      </c>
      <c r="M35" s="7" t="s">
        <v>160</v>
      </c>
      <c r="N35" s="509" t="s">
        <v>160</v>
      </c>
      <c r="O35" s="370" t="s">
        <v>160</v>
      </c>
      <c r="P35" s="284">
        <v>16</v>
      </c>
      <c r="Q35" s="7">
        <v>30</v>
      </c>
    </row>
    <row r="36" spans="1:18" customFormat="1">
      <c r="A36" s="339">
        <v>30</v>
      </c>
      <c r="B36" s="351" t="s">
        <v>251</v>
      </c>
      <c r="C36" s="341" t="s">
        <v>306</v>
      </c>
      <c r="D36" s="343" t="s">
        <v>17</v>
      </c>
      <c r="E36" s="340">
        <v>45</v>
      </c>
      <c r="F36" s="368"/>
      <c r="G36" s="367" t="s">
        <v>160</v>
      </c>
      <c r="H36" s="144" t="s">
        <v>160</v>
      </c>
      <c r="I36" s="504" t="s">
        <v>160</v>
      </c>
      <c r="J36" s="505">
        <v>32</v>
      </c>
      <c r="K36" s="7">
        <v>15</v>
      </c>
      <c r="L36" s="506" t="s">
        <v>160</v>
      </c>
      <c r="M36" s="7" t="s">
        <v>160</v>
      </c>
      <c r="N36" s="509" t="s">
        <v>160</v>
      </c>
      <c r="O36" s="370" t="s">
        <v>160</v>
      </c>
      <c r="P36" s="284">
        <v>16</v>
      </c>
      <c r="Q36" s="7">
        <v>30</v>
      </c>
    </row>
    <row r="37" spans="1:18" customFormat="1">
      <c r="A37" s="339">
        <v>30</v>
      </c>
      <c r="B37" s="351" t="s">
        <v>251</v>
      </c>
      <c r="C37" s="341" t="s">
        <v>272</v>
      </c>
      <c r="D37" s="343" t="s">
        <v>190</v>
      </c>
      <c r="E37" s="340">
        <v>45</v>
      </c>
      <c r="F37" s="368"/>
      <c r="G37" s="367" t="s">
        <v>160</v>
      </c>
      <c r="H37" s="144" t="s">
        <v>160</v>
      </c>
      <c r="I37" s="504" t="s">
        <v>160</v>
      </c>
      <c r="J37" s="507">
        <v>128</v>
      </c>
      <c r="K37" s="7">
        <v>5</v>
      </c>
      <c r="L37" s="506">
        <v>16</v>
      </c>
      <c r="M37" s="7">
        <v>40</v>
      </c>
      <c r="N37" s="509" t="s">
        <v>160</v>
      </c>
      <c r="O37" s="370" t="s">
        <v>160</v>
      </c>
      <c r="P37" s="284"/>
      <c r="Q37" s="7"/>
      <c r="R37" s="1"/>
    </row>
    <row r="38" spans="1:18" customFormat="1">
      <c r="A38" s="339">
        <v>30</v>
      </c>
      <c r="B38" s="351" t="s">
        <v>251</v>
      </c>
      <c r="C38" s="341" t="s">
        <v>260</v>
      </c>
      <c r="D38" s="342" t="s">
        <v>18</v>
      </c>
      <c r="E38" s="340">
        <v>45</v>
      </c>
      <c r="F38" s="368"/>
      <c r="G38" s="367" t="s">
        <v>160</v>
      </c>
      <c r="H38" s="144" t="s">
        <v>160</v>
      </c>
      <c r="I38" s="504" t="s">
        <v>160</v>
      </c>
      <c r="J38" s="505">
        <v>128</v>
      </c>
      <c r="K38" s="7">
        <v>5</v>
      </c>
      <c r="L38" s="506">
        <v>64</v>
      </c>
      <c r="M38" s="7">
        <v>20</v>
      </c>
      <c r="N38" s="509">
        <v>64</v>
      </c>
      <c r="O38" s="370">
        <v>5</v>
      </c>
      <c r="P38" s="284">
        <v>64</v>
      </c>
      <c r="Q38" s="7">
        <v>15</v>
      </c>
      <c r="R38" s="1"/>
    </row>
    <row r="39" spans="1:18" customFormat="1">
      <c r="A39" s="339">
        <v>30</v>
      </c>
      <c r="B39" s="351" t="s">
        <v>251</v>
      </c>
      <c r="C39" s="341" t="s">
        <v>256</v>
      </c>
      <c r="D39" s="343" t="s">
        <v>201</v>
      </c>
      <c r="E39" s="340">
        <v>45</v>
      </c>
      <c r="F39" s="366"/>
      <c r="G39" s="367" t="s">
        <v>160</v>
      </c>
      <c r="H39" s="144" t="s">
        <v>160</v>
      </c>
      <c r="I39" s="504" t="s">
        <v>160</v>
      </c>
      <c r="J39" s="505">
        <v>128</v>
      </c>
      <c r="K39" s="7">
        <v>5</v>
      </c>
      <c r="L39" s="506" t="s">
        <v>160</v>
      </c>
      <c r="M39" s="7" t="s">
        <v>160</v>
      </c>
      <c r="N39" s="509">
        <v>16</v>
      </c>
      <c r="O39" s="370">
        <v>20</v>
      </c>
      <c r="P39" s="284">
        <v>32</v>
      </c>
      <c r="Q39" s="7">
        <v>20</v>
      </c>
      <c r="R39" s="1"/>
    </row>
    <row r="40" spans="1:18" customFormat="1">
      <c r="A40" s="339">
        <v>35</v>
      </c>
      <c r="B40" s="351" t="s">
        <v>160</v>
      </c>
      <c r="C40" s="341" t="s">
        <v>326</v>
      </c>
      <c r="D40" s="343" t="s">
        <v>178</v>
      </c>
      <c r="E40" s="340">
        <v>42</v>
      </c>
      <c r="F40" s="366">
        <v>32</v>
      </c>
      <c r="G40" s="367">
        <v>4</v>
      </c>
      <c r="H40" s="144">
        <v>16</v>
      </c>
      <c r="I40" s="504">
        <v>6</v>
      </c>
      <c r="J40" s="507">
        <v>128</v>
      </c>
      <c r="K40" s="7">
        <v>5</v>
      </c>
      <c r="L40" s="506">
        <v>64</v>
      </c>
      <c r="M40" s="7">
        <v>20</v>
      </c>
      <c r="N40" s="509" t="s">
        <v>160</v>
      </c>
      <c r="O40" s="370" t="s">
        <v>160</v>
      </c>
      <c r="P40" s="284">
        <v>128</v>
      </c>
      <c r="Q40" s="7">
        <v>7</v>
      </c>
    </row>
    <row r="41" spans="1:18" customFormat="1">
      <c r="A41" s="339">
        <v>35</v>
      </c>
      <c r="B41" s="351" t="s">
        <v>251</v>
      </c>
      <c r="C41" s="341" t="s">
        <v>663</v>
      </c>
      <c r="D41" s="343" t="s">
        <v>738</v>
      </c>
      <c r="E41" s="340">
        <v>42</v>
      </c>
      <c r="F41" s="368">
        <v>8</v>
      </c>
      <c r="G41" s="367">
        <v>8</v>
      </c>
      <c r="H41" s="144">
        <v>32</v>
      </c>
      <c r="I41" s="504">
        <v>4</v>
      </c>
      <c r="J41" s="505"/>
      <c r="K41" s="7" t="s">
        <v>160</v>
      </c>
      <c r="L41" s="506">
        <v>32</v>
      </c>
      <c r="M41" s="7">
        <v>30</v>
      </c>
      <c r="N41" s="509" t="s">
        <v>160</v>
      </c>
      <c r="O41" s="370" t="s">
        <v>160</v>
      </c>
      <c r="P41" s="284"/>
      <c r="Q41" s="7"/>
    </row>
    <row r="42" spans="1:18" customFormat="1">
      <c r="A42" s="339">
        <v>35</v>
      </c>
      <c r="B42" s="351" t="s">
        <v>251</v>
      </c>
      <c r="C42" s="341" t="s">
        <v>300</v>
      </c>
      <c r="D42" s="342" t="s">
        <v>822</v>
      </c>
      <c r="E42" s="340">
        <v>42</v>
      </c>
      <c r="F42" s="368">
        <v>128</v>
      </c>
      <c r="G42" s="367">
        <v>1</v>
      </c>
      <c r="H42" s="144">
        <v>32</v>
      </c>
      <c r="I42" s="504">
        <v>4</v>
      </c>
      <c r="J42" s="507">
        <v>128</v>
      </c>
      <c r="K42" s="7">
        <v>5</v>
      </c>
      <c r="L42" s="506">
        <v>64</v>
      </c>
      <c r="M42" s="7">
        <v>20</v>
      </c>
      <c r="N42" s="509">
        <v>64</v>
      </c>
      <c r="O42" s="370">
        <v>5</v>
      </c>
      <c r="P42" s="284">
        <v>128</v>
      </c>
      <c r="Q42" s="7">
        <v>7</v>
      </c>
      <c r="R42" s="1"/>
    </row>
    <row r="43" spans="1:18" customFormat="1">
      <c r="A43" s="339">
        <v>38</v>
      </c>
      <c r="B43" s="351" t="s">
        <v>160</v>
      </c>
      <c r="C43" s="344" t="s">
        <v>714</v>
      </c>
      <c r="D43" s="345" t="s">
        <v>705</v>
      </c>
      <c r="E43" s="340">
        <v>40</v>
      </c>
      <c r="F43" s="368"/>
      <c r="G43" s="367" t="s">
        <v>160</v>
      </c>
      <c r="H43" s="144" t="s">
        <v>160</v>
      </c>
      <c r="I43" s="504" t="s">
        <v>160</v>
      </c>
      <c r="J43" s="505">
        <v>8</v>
      </c>
      <c r="K43" s="7">
        <v>40</v>
      </c>
      <c r="L43" s="506" t="s">
        <v>160</v>
      </c>
      <c r="M43" s="7" t="s">
        <v>160</v>
      </c>
      <c r="N43" s="509" t="s">
        <v>160</v>
      </c>
      <c r="O43" s="370" t="s">
        <v>160</v>
      </c>
      <c r="P43" s="284"/>
      <c r="Q43" s="7"/>
    </row>
    <row r="44" spans="1:18" customFormat="1">
      <c r="A44" s="339">
        <v>38</v>
      </c>
      <c r="B44" s="351" t="s">
        <v>251</v>
      </c>
      <c r="C44" s="341" t="s">
        <v>316</v>
      </c>
      <c r="D44" s="342" t="s">
        <v>237</v>
      </c>
      <c r="E44" s="340">
        <v>40</v>
      </c>
      <c r="F44" s="368"/>
      <c r="G44" s="367" t="s">
        <v>160</v>
      </c>
      <c r="H44" s="144" t="s">
        <v>160</v>
      </c>
      <c r="I44" s="504" t="s">
        <v>160</v>
      </c>
      <c r="J44" s="505">
        <v>16</v>
      </c>
      <c r="K44" s="7">
        <v>25</v>
      </c>
      <c r="L44" s="506" t="s">
        <v>160</v>
      </c>
      <c r="M44" s="7" t="s">
        <v>160</v>
      </c>
      <c r="N44" s="509" t="s">
        <v>160</v>
      </c>
      <c r="O44" s="370" t="s">
        <v>160</v>
      </c>
      <c r="P44" s="284">
        <v>64</v>
      </c>
      <c r="Q44" s="7">
        <v>15</v>
      </c>
      <c r="R44" s="1"/>
    </row>
    <row r="45" spans="1:18" customFormat="1">
      <c r="A45" s="339">
        <v>38</v>
      </c>
      <c r="B45" s="351" t="s">
        <v>251</v>
      </c>
      <c r="C45" s="341" t="s">
        <v>277</v>
      </c>
      <c r="D45" s="186" t="s">
        <v>203</v>
      </c>
      <c r="E45" s="340">
        <v>40</v>
      </c>
      <c r="F45" s="368"/>
      <c r="G45" s="367" t="s">
        <v>160</v>
      </c>
      <c r="H45" s="144" t="s">
        <v>160</v>
      </c>
      <c r="I45" s="504" t="s">
        <v>160</v>
      </c>
      <c r="J45" s="505">
        <v>128</v>
      </c>
      <c r="K45" s="7">
        <v>5</v>
      </c>
      <c r="L45" s="506">
        <v>64</v>
      </c>
      <c r="M45" s="7">
        <v>20</v>
      </c>
      <c r="N45" s="509" t="s">
        <v>160</v>
      </c>
      <c r="O45" s="370" t="s">
        <v>160</v>
      </c>
      <c r="P45" s="284">
        <v>64</v>
      </c>
      <c r="Q45" s="7">
        <v>15</v>
      </c>
    </row>
    <row r="46" spans="1:18" customFormat="1">
      <c r="A46" s="339">
        <v>38</v>
      </c>
      <c r="B46" s="351" t="s">
        <v>251</v>
      </c>
      <c r="C46" s="341" t="s">
        <v>739</v>
      </c>
      <c r="D46" s="343" t="s">
        <v>203</v>
      </c>
      <c r="E46" s="340">
        <v>40</v>
      </c>
      <c r="F46" s="368"/>
      <c r="G46" s="367"/>
      <c r="H46" s="144"/>
      <c r="I46" s="504"/>
      <c r="J46" s="507"/>
      <c r="K46" s="7"/>
      <c r="L46" s="506">
        <v>32</v>
      </c>
      <c r="M46" s="7">
        <v>30</v>
      </c>
      <c r="N46" s="509">
        <v>32</v>
      </c>
      <c r="O46" s="370">
        <v>10</v>
      </c>
      <c r="P46" s="284"/>
      <c r="Q46" s="7"/>
    </row>
    <row r="47" spans="1:18" customFormat="1">
      <c r="A47" s="339">
        <v>42</v>
      </c>
      <c r="B47" s="351" t="s">
        <v>160</v>
      </c>
      <c r="C47" s="344" t="s">
        <v>287</v>
      </c>
      <c r="D47" s="345" t="s">
        <v>218</v>
      </c>
      <c r="E47" s="340">
        <v>39</v>
      </c>
      <c r="F47" s="368"/>
      <c r="G47" s="367" t="s">
        <v>160</v>
      </c>
      <c r="H47" s="144">
        <v>64</v>
      </c>
      <c r="I47" s="504">
        <v>2</v>
      </c>
      <c r="J47" s="505"/>
      <c r="K47" s="7" t="s">
        <v>160</v>
      </c>
      <c r="L47" s="506">
        <v>32</v>
      </c>
      <c r="M47" s="7">
        <v>30</v>
      </c>
      <c r="N47" s="509" t="s">
        <v>160</v>
      </c>
      <c r="O47" s="370" t="s">
        <v>160</v>
      </c>
      <c r="P47" s="284">
        <v>128</v>
      </c>
      <c r="Q47" s="7">
        <v>7</v>
      </c>
    </row>
    <row r="48" spans="1:18" customFormat="1">
      <c r="A48" s="339">
        <v>43</v>
      </c>
      <c r="B48" s="351" t="s">
        <v>160</v>
      </c>
      <c r="C48" s="341" t="s">
        <v>395</v>
      </c>
      <c r="D48" s="343" t="s">
        <v>19</v>
      </c>
      <c r="E48" s="340">
        <v>37</v>
      </c>
      <c r="F48" s="368">
        <v>8</v>
      </c>
      <c r="G48" s="367">
        <v>8</v>
      </c>
      <c r="H48" s="144">
        <v>4</v>
      </c>
      <c r="I48" s="504">
        <v>12</v>
      </c>
      <c r="J48" s="505"/>
      <c r="K48" s="7" t="s">
        <v>160</v>
      </c>
      <c r="L48" s="506" t="s">
        <v>160</v>
      </c>
      <c r="M48" s="7" t="s">
        <v>160</v>
      </c>
      <c r="N48" s="509">
        <v>32</v>
      </c>
      <c r="O48" s="370">
        <v>10</v>
      </c>
      <c r="P48" s="284">
        <v>128</v>
      </c>
      <c r="Q48" s="7">
        <v>7</v>
      </c>
    </row>
    <row r="49" spans="1:18" customFormat="1">
      <c r="A49" s="339">
        <v>44</v>
      </c>
      <c r="B49" s="351" t="s">
        <v>160</v>
      </c>
      <c r="C49" s="341" t="s">
        <v>268</v>
      </c>
      <c r="D49" s="343" t="s">
        <v>17</v>
      </c>
      <c r="E49" s="340">
        <v>35</v>
      </c>
      <c r="F49" s="368"/>
      <c r="G49" s="367" t="s">
        <v>160</v>
      </c>
      <c r="H49" s="144" t="s">
        <v>160</v>
      </c>
      <c r="I49" s="504" t="s">
        <v>160</v>
      </c>
      <c r="J49" s="505">
        <v>32</v>
      </c>
      <c r="K49" s="7">
        <v>15</v>
      </c>
      <c r="L49" s="506" t="s">
        <v>160</v>
      </c>
      <c r="M49" s="7" t="s">
        <v>160</v>
      </c>
      <c r="N49" s="509" t="s">
        <v>160</v>
      </c>
      <c r="O49" s="370" t="s">
        <v>160</v>
      </c>
      <c r="P49" s="284">
        <v>32</v>
      </c>
      <c r="Q49" s="7">
        <v>20</v>
      </c>
    </row>
    <row r="50" spans="1:18" customFormat="1">
      <c r="A50" s="339">
        <v>44</v>
      </c>
      <c r="B50" s="351" t="s">
        <v>251</v>
      </c>
      <c r="C50" s="341" t="s">
        <v>248</v>
      </c>
      <c r="D50" s="342" t="s">
        <v>19</v>
      </c>
      <c r="E50" s="340">
        <v>35</v>
      </c>
      <c r="F50" s="368"/>
      <c r="G50" s="367" t="s">
        <v>160</v>
      </c>
      <c r="H50" s="144" t="s">
        <v>160</v>
      </c>
      <c r="I50" s="504" t="s">
        <v>160</v>
      </c>
      <c r="J50" s="507"/>
      <c r="K50" s="7" t="s">
        <v>160</v>
      </c>
      <c r="L50" s="506">
        <v>64</v>
      </c>
      <c r="M50" s="7">
        <v>20</v>
      </c>
      <c r="N50" s="509" t="s">
        <v>160</v>
      </c>
      <c r="O50" s="370" t="s">
        <v>160</v>
      </c>
      <c r="P50" s="284">
        <v>64</v>
      </c>
      <c r="Q50" s="7">
        <v>15</v>
      </c>
    </row>
    <row r="51" spans="1:18" customFormat="1">
      <c r="A51" s="339">
        <v>44</v>
      </c>
      <c r="B51" s="351" t="s">
        <v>251</v>
      </c>
      <c r="C51" s="341" t="s">
        <v>294</v>
      </c>
      <c r="D51" s="343" t="s">
        <v>897</v>
      </c>
      <c r="E51" s="340">
        <v>35</v>
      </c>
      <c r="F51" s="368"/>
      <c r="G51" s="367" t="s">
        <v>160</v>
      </c>
      <c r="H51" s="144" t="s">
        <v>160</v>
      </c>
      <c r="I51" s="504" t="s">
        <v>160</v>
      </c>
      <c r="J51" s="505"/>
      <c r="K51" s="7" t="s">
        <v>160</v>
      </c>
      <c r="L51" s="506">
        <v>64</v>
      </c>
      <c r="M51" s="7">
        <v>20</v>
      </c>
      <c r="N51" s="509" t="s">
        <v>160</v>
      </c>
      <c r="O51" s="370" t="s">
        <v>160</v>
      </c>
      <c r="P51" s="284">
        <v>64</v>
      </c>
      <c r="Q51" s="7">
        <v>15</v>
      </c>
    </row>
    <row r="52" spans="1:18" customFormat="1">
      <c r="A52" s="339">
        <v>44</v>
      </c>
      <c r="B52" s="351" t="s">
        <v>251</v>
      </c>
      <c r="C52" s="341" t="s">
        <v>278</v>
      </c>
      <c r="D52" s="343" t="s">
        <v>17</v>
      </c>
      <c r="E52" s="340">
        <v>35</v>
      </c>
      <c r="F52" s="368"/>
      <c r="G52" s="367" t="s">
        <v>160</v>
      </c>
      <c r="H52" s="144" t="s">
        <v>160</v>
      </c>
      <c r="I52" s="504" t="s">
        <v>160</v>
      </c>
      <c r="J52" s="505">
        <v>32</v>
      </c>
      <c r="K52" s="7">
        <v>15</v>
      </c>
      <c r="L52" s="506" t="s">
        <v>160</v>
      </c>
      <c r="M52" s="7" t="s">
        <v>160</v>
      </c>
      <c r="N52" s="509">
        <v>16</v>
      </c>
      <c r="O52" s="370">
        <v>20</v>
      </c>
      <c r="P52" s="284"/>
      <c r="Q52" s="7"/>
    </row>
    <row r="53" spans="1:18" customFormat="1">
      <c r="A53" s="339">
        <v>48</v>
      </c>
      <c r="B53" s="351" t="s">
        <v>160</v>
      </c>
      <c r="C53" s="344" t="s">
        <v>311</v>
      </c>
      <c r="D53" s="345" t="s">
        <v>178</v>
      </c>
      <c r="E53" s="340">
        <v>33</v>
      </c>
      <c r="F53" s="368">
        <v>8</v>
      </c>
      <c r="G53" s="367">
        <v>8</v>
      </c>
      <c r="H53" s="144" t="s">
        <v>160</v>
      </c>
      <c r="I53" s="504" t="s">
        <v>160</v>
      </c>
      <c r="J53" s="505">
        <v>128</v>
      </c>
      <c r="K53" s="7">
        <v>5</v>
      </c>
      <c r="L53" s="506" t="s">
        <v>160</v>
      </c>
      <c r="M53" s="7" t="s">
        <v>160</v>
      </c>
      <c r="N53" s="509" t="s">
        <v>160</v>
      </c>
      <c r="O53" s="370" t="s">
        <v>160</v>
      </c>
      <c r="P53" s="284">
        <v>32</v>
      </c>
      <c r="Q53" s="7">
        <v>20</v>
      </c>
    </row>
    <row r="54" spans="1:18" customFormat="1">
      <c r="A54" s="339">
        <v>48</v>
      </c>
      <c r="B54" s="351" t="s">
        <v>251</v>
      </c>
      <c r="C54" s="341" t="s">
        <v>613</v>
      </c>
      <c r="D54" s="343" t="s">
        <v>181</v>
      </c>
      <c r="E54" s="340">
        <v>33</v>
      </c>
      <c r="F54" s="368">
        <v>64</v>
      </c>
      <c r="G54" s="367">
        <v>2</v>
      </c>
      <c r="H54" s="144">
        <v>128</v>
      </c>
      <c r="I54" s="504">
        <v>1</v>
      </c>
      <c r="J54" s="505">
        <v>128</v>
      </c>
      <c r="K54" s="7">
        <v>5</v>
      </c>
      <c r="L54" s="506">
        <v>64</v>
      </c>
      <c r="M54" s="7">
        <v>20</v>
      </c>
      <c r="N54" s="509">
        <v>64</v>
      </c>
      <c r="O54" s="370">
        <v>5</v>
      </c>
      <c r="P54" s="284"/>
      <c r="Q54" s="7"/>
      <c r="R54" s="1"/>
    </row>
    <row r="55" spans="1:18" customFormat="1">
      <c r="A55" s="339">
        <v>50</v>
      </c>
      <c r="B55" s="351" t="s">
        <v>160</v>
      </c>
      <c r="C55" s="341" t="s">
        <v>298</v>
      </c>
      <c r="D55" s="343" t="s">
        <v>197</v>
      </c>
      <c r="E55" s="340">
        <v>30</v>
      </c>
      <c r="F55" s="368"/>
      <c r="G55" s="367" t="s">
        <v>160</v>
      </c>
      <c r="H55" s="144" t="s">
        <v>160</v>
      </c>
      <c r="I55" s="504" t="s">
        <v>160</v>
      </c>
      <c r="J55" s="505">
        <v>32</v>
      </c>
      <c r="K55" s="7">
        <v>15</v>
      </c>
      <c r="L55" s="506" t="s">
        <v>160</v>
      </c>
      <c r="M55" s="7" t="s">
        <v>160</v>
      </c>
      <c r="N55" s="509" t="s">
        <v>160</v>
      </c>
      <c r="O55" s="370" t="s">
        <v>160</v>
      </c>
      <c r="P55" s="284">
        <v>64</v>
      </c>
      <c r="Q55" s="7">
        <v>15</v>
      </c>
    </row>
    <row r="56" spans="1:18" customFormat="1">
      <c r="A56" s="339">
        <v>50</v>
      </c>
      <c r="B56" s="351" t="s">
        <v>251</v>
      </c>
      <c r="C56" s="341" t="s">
        <v>266</v>
      </c>
      <c r="D56" s="343" t="s">
        <v>219</v>
      </c>
      <c r="E56" s="340">
        <v>30</v>
      </c>
      <c r="F56" s="368"/>
      <c r="G56" s="367" t="s">
        <v>160</v>
      </c>
      <c r="H56" s="144" t="s">
        <v>160</v>
      </c>
      <c r="I56" s="504" t="s">
        <v>160</v>
      </c>
      <c r="J56" s="505">
        <v>128</v>
      </c>
      <c r="K56" s="7">
        <v>5</v>
      </c>
      <c r="L56" s="506" t="s">
        <v>160</v>
      </c>
      <c r="M56" s="7" t="s">
        <v>160</v>
      </c>
      <c r="N56" s="509">
        <v>32</v>
      </c>
      <c r="O56" s="370">
        <v>10</v>
      </c>
      <c r="P56" s="284">
        <v>64</v>
      </c>
      <c r="Q56" s="7">
        <v>15</v>
      </c>
    </row>
    <row r="57" spans="1:18" customFormat="1">
      <c r="A57" s="339">
        <v>50</v>
      </c>
      <c r="B57" s="351" t="s">
        <v>251</v>
      </c>
      <c r="C57" s="341" t="s">
        <v>262</v>
      </c>
      <c r="D57" s="343" t="s">
        <v>4</v>
      </c>
      <c r="E57" s="340">
        <v>30</v>
      </c>
      <c r="F57" s="368"/>
      <c r="G57" s="367" t="s">
        <v>160</v>
      </c>
      <c r="H57" s="144" t="s">
        <v>160</v>
      </c>
      <c r="I57" s="504" t="s">
        <v>160</v>
      </c>
      <c r="J57" s="505"/>
      <c r="K57" s="7" t="s">
        <v>160</v>
      </c>
      <c r="L57" s="506" t="s">
        <v>160</v>
      </c>
      <c r="M57" s="7" t="s">
        <v>160</v>
      </c>
      <c r="N57" s="509">
        <v>32</v>
      </c>
      <c r="O57" s="370">
        <v>10</v>
      </c>
      <c r="P57" s="284">
        <v>32</v>
      </c>
      <c r="Q57" s="7">
        <v>20</v>
      </c>
    </row>
    <row r="58" spans="1:18" customFormat="1">
      <c r="A58" s="339">
        <v>53</v>
      </c>
      <c r="B58" s="351" t="s">
        <v>160</v>
      </c>
      <c r="C58" s="341" t="s">
        <v>412</v>
      </c>
      <c r="D58" s="343" t="s">
        <v>218</v>
      </c>
      <c r="E58" s="340">
        <v>28</v>
      </c>
      <c r="F58" s="368">
        <v>16</v>
      </c>
      <c r="G58" s="367">
        <v>6</v>
      </c>
      <c r="H58" s="144" t="s">
        <v>160</v>
      </c>
      <c r="I58" s="504" t="s">
        <v>160</v>
      </c>
      <c r="J58" s="505">
        <v>32</v>
      </c>
      <c r="K58" s="7">
        <v>15</v>
      </c>
      <c r="L58" s="506" t="s">
        <v>160</v>
      </c>
      <c r="M58" s="7" t="s">
        <v>160</v>
      </c>
      <c r="N58" s="509" t="s">
        <v>160</v>
      </c>
      <c r="O58" s="370" t="s">
        <v>160</v>
      </c>
      <c r="P58" s="284">
        <v>128</v>
      </c>
      <c r="Q58" s="7">
        <v>7</v>
      </c>
    </row>
    <row r="59" spans="1:18" customFormat="1">
      <c r="A59" s="339">
        <v>54</v>
      </c>
      <c r="B59" s="351" t="s">
        <v>160</v>
      </c>
      <c r="C59" s="341" t="s">
        <v>307</v>
      </c>
      <c r="D59" s="343" t="s">
        <v>197</v>
      </c>
      <c r="E59" s="340">
        <v>26</v>
      </c>
      <c r="F59" s="368">
        <v>16</v>
      </c>
      <c r="G59" s="367">
        <v>6</v>
      </c>
      <c r="H59" s="144" t="s">
        <v>160</v>
      </c>
      <c r="I59" s="504" t="s">
        <v>160</v>
      </c>
      <c r="J59" s="505">
        <v>128</v>
      </c>
      <c r="K59" s="7">
        <v>5</v>
      </c>
      <c r="L59" s="506" t="s">
        <v>160</v>
      </c>
      <c r="M59" s="7" t="s">
        <v>160</v>
      </c>
      <c r="N59" s="509" t="s">
        <v>160</v>
      </c>
      <c r="O59" s="370" t="s">
        <v>160</v>
      </c>
      <c r="P59" s="284">
        <v>64</v>
      </c>
      <c r="Q59" s="7">
        <v>15</v>
      </c>
    </row>
    <row r="60" spans="1:18" customFormat="1">
      <c r="A60" s="339">
        <v>55</v>
      </c>
      <c r="B60" s="351" t="s">
        <v>160</v>
      </c>
      <c r="C60" s="344" t="s">
        <v>310</v>
      </c>
      <c r="D60" s="345" t="s">
        <v>17</v>
      </c>
      <c r="E60" s="340">
        <v>25</v>
      </c>
      <c r="F60" s="368"/>
      <c r="G60" s="367" t="s">
        <v>160</v>
      </c>
      <c r="H60" s="144" t="s">
        <v>160</v>
      </c>
      <c r="I60" s="504" t="s">
        <v>160</v>
      </c>
      <c r="J60" s="505">
        <v>16</v>
      </c>
      <c r="K60" s="7">
        <v>25</v>
      </c>
      <c r="L60" s="506" t="s">
        <v>160</v>
      </c>
      <c r="M60" s="7" t="s">
        <v>160</v>
      </c>
      <c r="N60" s="509" t="s">
        <v>160</v>
      </c>
      <c r="O60" s="370" t="s">
        <v>160</v>
      </c>
      <c r="P60" s="284"/>
      <c r="Q60" s="7"/>
    </row>
    <row r="61" spans="1:18" customFormat="1">
      <c r="A61" s="339">
        <v>55</v>
      </c>
      <c r="B61" s="351" t="s">
        <v>251</v>
      </c>
      <c r="C61" s="344" t="s">
        <v>317</v>
      </c>
      <c r="D61" s="345" t="s">
        <v>17</v>
      </c>
      <c r="E61" s="340">
        <v>25</v>
      </c>
      <c r="F61" s="368"/>
      <c r="G61" s="367" t="s">
        <v>160</v>
      </c>
      <c r="H61" s="144" t="s">
        <v>160</v>
      </c>
      <c r="I61" s="504" t="s">
        <v>160</v>
      </c>
      <c r="J61" s="505">
        <v>128</v>
      </c>
      <c r="K61" s="7">
        <v>5</v>
      </c>
      <c r="L61" s="506" t="s">
        <v>160</v>
      </c>
      <c r="M61" s="7" t="s">
        <v>160</v>
      </c>
      <c r="N61" s="509" t="s">
        <v>160</v>
      </c>
      <c r="O61" s="370" t="s">
        <v>160</v>
      </c>
      <c r="P61" s="284">
        <v>32</v>
      </c>
      <c r="Q61" s="7">
        <v>20</v>
      </c>
      <c r="R61" s="1"/>
    </row>
    <row r="62" spans="1:18" customFormat="1">
      <c r="A62" s="339">
        <v>57</v>
      </c>
      <c r="B62" s="351" t="s">
        <v>160</v>
      </c>
      <c r="C62" s="341" t="s">
        <v>394</v>
      </c>
      <c r="D62" s="343" t="s">
        <v>197</v>
      </c>
      <c r="E62" s="340">
        <v>24</v>
      </c>
      <c r="F62" s="368">
        <v>32</v>
      </c>
      <c r="G62" s="367">
        <v>4</v>
      </c>
      <c r="H62" s="144" t="s">
        <v>160</v>
      </c>
      <c r="I62" s="504" t="s">
        <v>160</v>
      </c>
      <c r="J62" s="505"/>
      <c r="K62" s="7" t="s">
        <v>160</v>
      </c>
      <c r="L62" s="506" t="s">
        <v>160</v>
      </c>
      <c r="M62" s="7" t="s">
        <v>160</v>
      </c>
      <c r="N62" s="509" t="s">
        <v>160</v>
      </c>
      <c r="O62" s="370" t="s">
        <v>160</v>
      </c>
      <c r="P62" s="284">
        <v>32</v>
      </c>
      <c r="Q62" s="7">
        <v>20</v>
      </c>
    </row>
    <row r="63" spans="1:18" customFormat="1">
      <c r="A63" s="339">
        <v>57</v>
      </c>
      <c r="B63" s="351" t="s">
        <v>251</v>
      </c>
      <c r="C63" s="341" t="s">
        <v>410</v>
      </c>
      <c r="D63" s="343" t="s">
        <v>194</v>
      </c>
      <c r="E63" s="340">
        <v>24</v>
      </c>
      <c r="F63" s="368"/>
      <c r="G63" s="367" t="s">
        <v>160</v>
      </c>
      <c r="H63" s="144">
        <v>32</v>
      </c>
      <c r="I63" s="504">
        <v>4</v>
      </c>
      <c r="J63" s="505"/>
      <c r="K63" s="7" t="s">
        <v>160</v>
      </c>
      <c r="L63" s="506">
        <v>64</v>
      </c>
      <c r="M63" s="7">
        <v>20</v>
      </c>
      <c r="N63" s="509" t="s">
        <v>160</v>
      </c>
      <c r="O63" s="370" t="s">
        <v>160</v>
      </c>
      <c r="P63" s="284"/>
      <c r="Q63" s="7"/>
    </row>
    <row r="64" spans="1:18" customFormat="1">
      <c r="A64" s="339">
        <v>59</v>
      </c>
      <c r="B64" s="351" t="s">
        <v>160</v>
      </c>
      <c r="C64" s="341" t="s">
        <v>740</v>
      </c>
      <c r="D64" s="343" t="s">
        <v>194</v>
      </c>
      <c r="E64" s="340">
        <v>21</v>
      </c>
      <c r="F64" s="368"/>
      <c r="G64" s="367"/>
      <c r="H64" s="144">
        <v>128</v>
      </c>
      <c r="I64" s="504">
        <v>1</v>
      </c>
      <c r="J64" s="507"/>
      <c r="K64" s="7"/>
      <c r="L64" s="506">
        <v>64</v>
      </c>
      <c r="M64" s="7">
        <v>20</v>
      </c>
      <c r="N64" s="509" t="s">
        <v>160</v>
      </c>
      <c r="O64" s="370" t="s">
        <v>160</v>
      </c>
      <c r="P64" s="284"/>
      <c r="Q64" s="7"/>
    </row>
    <row r="65" spans="1:18" customFormat="1">
      <c r="A65" s="339">
        <v>60</v>
      </c>
      <c r="B65" s="351" t="s">
        <v>160</v>
      </c>
      <c r="C65" s="344" t="s">
        <v>271</v>
      </c>
      <c r="D65" s="343" t="s">
        <v>17</v>
      </c>
      <c r="E65" s="340">
        <v>20</v>
      </c>
      <c r="F65" s="368"/>
      <c r="G65" s="367" t="s">
        <v>160</v>
      </c>
      <c r="H65" s="144" t="s">
        <v>160</v>
      </c>
      <c r="I65" s="504" t="s">
        <v>160</v>
      </c>
      <c r="J65" s="505">
        <v>128</v>
      </c>
      <c r="K65" s="7">
        <v>5</v>
      </c>
      <c r="L65" s="506" t="s">
        <v>160</v>
      </c>
      <c r="M65" s="7" t="s">
        <v>160</v>
      </c>
      <c r="N65" s="509" t="s">
        <v>160</v>
      </c>
      <c r="O65" s="370" t="s">
        <v>160</v>
      </c>
      <c r="P65" s="284">
        <v>64</v>
      </c>
      <c r="Q65" s="7">
        <v>15</v>
      </c>
    </row>
    <row r="66" spans="1:18" customFormat="1">
      <c r="A66" s="339">
        <v>60</v>
      </c>
      <c r="B66" s="351" t="s">
        <v>251</v>
      </c>
      <c r="C66" s="341" t="s">
        <v>308</v>
      </c>
      <c r="D66" s="343" t="s">
        <v>243</v>
      </c>
      <c r="E66" s="340">
        <v>20</v>
      </c>
      <c r="F66" s="366"/>
      <c r="G66" s="367" t="s">
        <v>160</v>
      </c>
      <c r="H66" s="144" t="s">
        <v>160</v>
      </c>
      <c r="I66" s="504" t="s">
        <v>160</v>
      </c>
      <c r="J66" s="505"/>
      <c r="K66" s="7" t="s">
        <v>160</v>
      </c>
      <c r="L66" s="506" t="s">
        <v>160</v>
      </c>
      <c r="M66" s="7" t="s">
        <v>160</v>
      </c>
      <c r="N66" s="509" t="s">
        <v>160</v>
      </c>
      <c r="O66" s="370" t="s">
        <v>160</v>
      </c>
      <c r="P66" s="284">
        <v>32</v>
      </c>
      <c r="Q66" s="7">
        <v>20</v>
      </c>
      <c r="R66" s="1"/>
    </row>
    <row r="67" spans="1:18" customFormat="1">
      <c r="A67" s="339">
        <v>60</v>
      </c>
      <c r="B67" s="351" t="s">
        <v>251</v>
      </c>
      <c r="C67" s="344" t="s">
        <v>404</v>
      </c>
      <c r="D67" s="345" t="s">
        <v>181</v>
      </c>
      <c r="E67" s="340">
        <v>20</v>
      </c>
      <c r="F67" s="368"/>
      <c r="G67" s="367" t="s">
        <v>160</v>
      </c>
      <c r="H67" s="144" t="s">
        <v>160</v>
      </c>
      <c r="I67" s="504" t="s">
        <v>160</v>
      </c>
      <c r="J67" s="505"/>
      <c r="K67" s="7" t="s">
        <v>160</v>
      </c>
      <c r="L67" s="506" t="s">
        <v>160</v>
      </c>
      <c r="M67" s="7" t="s">
        <v>160</v>
      </c>
      <c r="N67" s="509" t="s">
        <v>160</v>
      </c>
      <c r="O67" s="370" t="s">
        <v>160</v>
      </c>
      <c r="P67" s="284">
        <v>32</v>
      </c>
      <c r="Q67" s="7">
        <v>20</v>
      </c>
    </row>
    <row r="68" spans="1:18" customFormat="1">
      <c r="A68" s="339">
        <v>60</v>
      </c>
      <c r="B68" s="351" t="s">
        <v>251</v>
      </c>
      <c r="C68" s="341" t="s">
        <v>741</v>
      </c>
      <c r="D68" s="343" t="s">
        <v>219</v>
      </c>
      <c r="E68" s="340">
        <v>20</v>
      </c>
      <c r="F68" s="366"/>
      <c r="G68" s="367"/>
      <c r="H68" s="144"/>
      <c r="I68" s="504"/>
      <c r="J68" s="507"/>
      <c r="K68" s="7"/>
      <c r="L68" s="506">
        <v>64</v>
      </c>
      <c r="M68" s="7">
        <v>20</v>
      </c>
      <c r="N68" s="509" t="s">
        <v>160</v>
      </c>
      <c r="O68" s="370" t="s">
        <v>160</v>
      </c>
      <c r="P68" s="284"/>
      <c r="Q68" s="7"/>
    </row>
    <row r="69" spans="1:18" customFormat="1">
      <c r="A69" s="339">
        <v>60</v>
      </c>
      <c r="B69" s="351" t="s">
        <v>251</v>
      </c>
      <c r="C69" s="341" t="s">
        <v>742</v>
      </c>
      <c r="D69" s="343" t="s">
        <v>3</v>
      </c>
      <c r="E69" s="340">
        <v>20</v>
      </c>
      <c r="F69" s="368"/>
      <c r="G69" s="367"/>
      <c r="H69" s="144"/>
      <c r="I69" s="504"/>
      <c r="J69" s="507"/>
      <c r="K69" s="7"/>
      <c r="L69" s="506">
        <v>64</v>
      </c>
      <c r="M69" s="7">
        <v>20</v>
      </c>
      <c r="N69" s="509" t="s">
        <v>160</v>
      </c>
      <c r="O69" s="370" t="s">
        <v>160</v>
      </c>
      <c r="P69" s="284"/>
      <c r="Q69" s="7"/>
    </row>
    <row r="70" spans="1:18" customFormat="1">
      <c r="A70" s="339">
        <v>60</v>
      </c>
      <c r="B70" s="351" t="s">
        <v>251</v>
      </c>
      <c r="C70" s="341" t="s">
        <v>743</v>
      </c>
      <c r="D70" s="342" t="s">
        <v>744</v>
      </c>
      <c r="E70" s="340">
        <v>20</v>
      </c>
      <c r="F70" s="368"/>
      <c r="G70" s="367"/>
      <c r="H70" s="144"/>
      <c r="I70" s="504"/>
      <c r="J70" s="507"/>
      <c r="K70" s="7"/>
      <c r="L70" s="506">
        <v>64</v>
      </c>
      <c r="M70" s="7">
        <v>20</v>
      </c>
      <c r="N70" s="509" t="s">
        <v>160</v>
      </c>
      <c r="O70" s="370" t="s">
        <v>160</v>
      </c>
      <c r="P70" s="284"/>
      <c r="Q70" s="7"/>
    </row>
    <row r="71" spans="1:18" customFormat="1">
      <c r="A71" s="339">
        <v>60</v>
      </c>
      <c r="B71" s="351" t="s">
        <v>251</v>
      </c>
      <c r="C71" s="341" t="s">
        <v>745</v>
      </c>
      <c r="D71" s="343" t="s">
        <v>185</v>
      </c>
      <c r="E71" s="340">
        <v>20</v>
      </c>
      <c r="F71" s="368"/>
      <c r="G71" s="367"/>
      <c r="H71" s="144"/>
      <c r="I71" s="504"/>
      <c r="J71" s="507"/>
      <c r="K71" s="7"/>
      <c r="L71" s="506">
        <v>64</v>
      </c>
      <c r="M71" s="7">
        <v>20</v>
      </c>
      <c r="N71" s="509" t="s">
        <v>160</v>
      </c>
      <c r="O71" s="370" t="s">
        <v>160</v>
      </c>
      <c r="P71" s="284"/>
      <c r="Q71" s="7"/>
    </row>
    <row r="72" spans="1:18" customFormat="1">
      <c r="A72" s="339">
        <v>60</v>
      </c>
      <c r="B72" s="351" t="s">
        <v>251</v>
      </c>
      <c r="C72" s="341" t="s">
        <v>921</v>
      </c>
      <c r="D72" s="343" t="s">
        <v>922</v>
      </c>
      <c r="E72" s="340">
        <v>20</v>
      </c>
      <c r="F72" s="368"/>
      <c r="G72" s="367"/>
      <c r="H72" s="144" t="s">
        <v>160</v>
      </c>
      <c r="I72" s="504" t="s">
        <v>160</v>
      </c>
      <c r="J72" s="507" t="s">
        <v>160</v>
      </c>
      <c r="K72" s="7" t="s">
        <v>160</v>
      </c>
      <c r="L72" s="506" t="s">
        <v>160</v>
      </c>
      <c r="M72" s="7" t="s">
        <v>160</v>
      </c>
      <c r="N72" s="509">
        <v>16</v>
      </c>
      <c r="O72" s="370">
        <v>20</v>
      </c>
      <c r="P72" s="284"/>
      <c r="Q72" s="7"/>
    </row>
    <row r="73" spans="1:18" customFormat="1">
      <c r="A73" s="339">
        <v>68</v>
      </c>
      <c r="B73" s="351" t="s">
        <v>160</v>
      </c>
      <c r="C73" s="341" t="s">
        <v>409</v>
      </c>
      <c r="D73" s="342" t="s">
        <v>233</v>
      </c>
      <c r="E73" s="340">
        <v>18</v>
      </c>
      <c r="F73" s="368">
        <v>2</v>
      </c>
      <c r="G73" s="367">
        <v>18</v>
      </c>
      <c r="H73" s="144" t="s">
        <v>160</v>
      </c>
      <c r="I73" s="504" t="s">
        <v>160</v>
      </c>
      <c r="J73" s="505"/>
      <c r="K73" s="7" t="s">
        <v>160</v>
      </c>
      <c r="L73" s="506" t="s">
        <v>160</v>
      </c>
      <c r="M73" s="7" t="s">
        <v>160</v>
      </c>
      <c r="N73" s="509" t="s">
        <v>160</v>
      </c>
      <c r="O73" s="370" t="s">
        <v>160</v>
      </c>
      <c r="P73" s="284"/>
      <c r="Q73" s="7"/>
      <c r="R73" s="1"/>
    </row>
    <row r="74" spans="1:18" customFormat="1">
      <c r="A74" s="339">
        <v>68</v>
      </c>
      <c r="B74" s="351" t="s">
        <v>251</v>
      </c>
      <c r="C74" s="341" t="s">
        <v>415</v>
      </c>
      <c r="D74" s="343" t="s">
        <v>223</v>
      </c>
      <c r="E74" s="340">
        <v>18</v>
      </c>
      <c r="F74" s="368">
        <v>4</v>
      </c>
      <c r="G74" s="367">
        <v>12</v>
      </c>
      <c r="H74" s="144">
        <v>16</v>
      </c>
      <c r="I74" s="504">
        <v>6</v>
      </c>
      <c r="J74" s="505"/>
      <c r="K74" s="7" t="s">
        <v>160</v>
      </c>
      <c r="L74" s="506" t="s">
        <v>160</v>
      </c>
      <c r="M74" s="7" t="s">
        <v>160</v>
      </c>
      <c r="N74" s="509" t="s">
        <v>160</v>
      </c>
      <c r="O74" s="370" t="s">
        <v>160</v>
      </c>
      <c r="P74" s="284"/>
      <c r="Q74" s="7"/>
      <c r="R74" s="1"/>
    </row>
    <row r="75" spans="1:18" customFormat="1">
      <c r="A75" s="339">
        <v>70</v>
      </c>
      <c r="B75" s="351" t="s">
        <v>160</v>
      </c>
      <c r="C75" s="341" t="s">
        <v>275</v>
      </c>
      <c r="D75" s="343" t="s">
        <v>220</v>
      </c>
      <c r="E75" s="340">
        <v>15</v>
      </c>
      <c r="F75" s="366"/>
      <c r="G75" s="367" t="s">
        <v>160</v>
      </c>
      <c r="H75" s="144" t="s">
        <v>160</v>
      </c>
      <c r="I75" s="504" t="s">
        <v>160</v>
      </c>
      <c r="J75" s="507"/>
      <c r="K75" s="7" t="s">
        <v>160</v>
      </c>
      <c r="L75" s="506" t="s">
        <v>160</v>
      </c>
      <c r="M75" s="7" t="s">
        <v>160</v>
      </c>
      <c r="N75" s="509" t="s">
        <v>160</v>
      </c>
      <c r="O75" s="370" t="s">
        <v>160</v>
      </c>
      <c r="P75" s="284">
        <v>64</v>
      </c>
      <c r="Q75" s="7">
        <v>15</v>
      </c>
      <c r="R75" s="1"/>
    </row>
    <row r="76" spans="1:18" customFormat="1">
      <c r="A76" s="339">
        <v>70</v>
      </c>
      <c r="B76" s="351" t="s">
        <v>251</v>
      </c>
      <c r="C76" s="341" t="s">
        <v>289</v>
      </c>
      <c r="D76" s="343" t="s">
        <v>239</v>
      </c>
      <c r="E76" s="340">
        <v>15</v>
      </c>
      <c r="F76" s="368"/>
      <c r="G76" s="367" t="s">
        <v>160</v>
      </c>
      <c r="H76" s="144" t="s">
        <v>160</v>
      </c>
      <c r="I76" s="504" t="s">
        <v>160</v>
      </c>
      <c r="J76" s="505"/>
      <c r="K76" s="7" t="s">
        <v>160</v>
      </c>
      <c r="L76" s="506" t="s">
        <v>160</v>
      </c>
      <c r="M76" s="7" t="s">
        <v>160</v>
      </c>
      <c r="N76" s="509" t="s">
        <v>160</v>
      </c>
      <c r="O76" s="370" t="s">
        <v>160</v>
      </c>
      <c r="P76" s="284">
        <v>64</v>
      </c>
      <c r="Q76" s="7">
        <v>15</v>
      </c>
    </row>
    <row r="77" spans="1:18" customFormat="1">
      <c r="A77" s="339">
        <v>70</v>
      </c>
      <c r="B77" s="351" t="s">
        <v>251</v>
      </c>
      <c r="C77" s="344" t="s">
        <v>280</v>
      </c>
      <c r="D77" s="345" t="s">
        <v>179</v>
      </c>
      <c r="E77" s="340">
        <v>15</v>
      </c>
      <c r="F77" s="368"/>
      <c r="G77" s="367" t="s">
        <v>160</v>
      </c>
      <c r="H77" s="144" t="s">
        <v>160</v>
      </c>
      <c r="I77" s="504" t="s">
        <v>160</v>
      </c>
      <c r="J77" s="505"/>
      <c r="K77" s="7" t="s">
        <v>160</v>
      </c>
      <c r="L77" s="506" t="s">
        <v>160</v>
      </c>
      <c r="M77" s="7" t="s">
        <v>160</v>
      </c>
      <c r="N77" s="509" t="s">
        <v>160</v>
      </c>
      <c r="O77" s="370" t="s">
        <v>160</v>
      </c>
      <c r="P77" s="284">
        <v>64</v>
      </c>
      <c r="Q77" s="7">
        <v>15</v>
      </c>
    </row>
    <row r="78" spans="1:18" customFormat="1">
      <c r="A78" s="339">
        <v>70</v>
      </c>
      <c r="B78" s="351" t="s">
        <v>251</v>
      </c>
      <c r="C78" s="341" t="s">
        <v>281</v>
      </c>
      <c r="D78" s="343" t="s">
        <v>199</v>
      </c>
      <c r="E78" s="340">
        <v>15</v>
      </c>
      <c r="F78" s="368"/>
      <c r="G78" s="367" t="s">
        <v>160</v>
      </c>
      <c r="H78" s="144" t="s">
        <v>160</v>
      </c>
      <c r="I78" s="504" t="s">
        <v>160</v>
      </c>
      <c r="J78" s="505"/>
      <c r="K78" s="7" t="s">
        <v>160</v>
      </c>
      <c r="L78" s="506" t="s">
        <v>160</v>
      </c>
      <c r="M78" s="7" t="s">
        <v>160</v>
      </c>
      <c r="N78" s="509" t="s">
        <v>160</v>
      </c>
      <c r="O78" s="370" t="s">
        <v>160</v>
      </c>
      <c r="P78" s="284">
        <v>64</v>
      </c>
      <c r="Q78" s="7">
        <v>15</v>
      </c>
    </row>
    <row r="79" spans="1:18" customFormat="1">
      <c r="A79" s="339">
        <v>70</v>
      </c>
      <c r="B79" s="351" t="s">
        <v>251</v>
      </c>
      <c r="C79" s="341" t="s">
        <v>314</v>
      </c>
      <c r="D79" s="342" t="s">
        <v>6</v>
      </c>
      <c r="E79" s="340">
        <v>15</v>
      </c>
      <c r="F79" s="368"/>
      <c r="G79" s="367" t="s">
        <v>160</v>
      </c>
      <c r="H79" s="144" t="s">
        <v>160</v>
      </c>
      <c r="I79" s="504" t="s">
        <v>160</v>
      </c>
      <c r="J79" s="505"/>
      <c r="K79" s="7" t="s">
        <v>160</v>
      </c>
      <c r="L79" s="506" t="s">
        <v>160</v>
      </c>
      <c r="M79" s="7" t="s">
        <v>160</v>
      </c>
      <c r="N79" s="509" t="s">
        <v>160</v>
      </c>
      <c r="O79" s="370" t="s">
        <v>160</v>
      </c>
      <c r="P79" s="284">
        <v>64</v>
      </c>
      <c r="Q79" s="7">
        <v>15</v>
      </c>
    </row>
    <row r="80" spans="1:18" customFormat="1">
      <c r="A80" s="339">
        <v>70</v>
      </c>
      <c r="B80" s="351" t="s">
        <v>251</v>
      </c>
      <c r="C80" s="341" t="s">
        <v>286</v>
      </c>
      <c r="D80" s="343" t="s">
        <v>220</v>
      </c>
      <c r="E80" s="340">
        <v>15</v>
      </c>
      <c r="F80" s="368"/>
      <c r="G80" s="367" t="s">
        <v>160</v>
      </c>
      <c r="H80" s="144" t="s">
        <v>160</v>
      </c>
      <c r="I80" s="504" t="s">
        <v>160</v>
      </c>
      <c r="J80" s="507"/>
      <c r="K80" s="7" t="s">
        <v>160</v>
      </c>
      <c r="L80" s="506" t="s">
        <v>160</v>
      </c>
      <c r="M80" s="7" t="s">
        <v>160</v>
      </c>
      <c r="N80" s="509" t="s">
        <v>160</v>
      </c>
      <c r="O80" s="370" t="s">
        <v>160</v>
      </c>
      <c r="P80" s="284">
        <v>64</v>
      </c>
      <c r="Q80" s="7">
        <v>15</v>
      </c>
    </row>
    <row r="81" spans="1:18" customFormat="1">
      <c r="A81" s="339">
        <v>70</v>
      </c>
      <c r="B81" s="351" t="s">
        <v>251</v>
      </c>
      <c r="C81" s="341" t="s">
        <v>309</v>
      </c>
      <c r="D81" s="343" t="s">
        <v>17</v>
      </c>
      <c r="E81" s="340">
        <v>15</v>
      </c>
      <c r="F81" s="368"/>
      <c r="G81" s="367" t="s">
        <v>160</v>
      </c>
      <c r="H81" s="144" t="s">
        <v>160</v>
      </c>
      <c r="I81" s="504" t="s">
        <v>160</v>
      </c>
      <c r="J81" s="507">
        <v>32</v>
      </c>
      <c r="K81" s="7">
        <v>15</v>
      </c>
      <c r="L81" s="506" t="s">
        <v>160</v>
      </c>
      <c r="M81" s="7" t="s">
        <v>160</v>
      </c>
      <c r="N81" s="509" t="s">
        <v>160</v>
      </c>
      <c r="O81" s="370" t="s">
        <v>160</v>
      </c>
      <c r="P81" s="284"/>
      <c r="Q81" s="7"/>
    </row>
    <row r="82" spans="1:18" customFormat="1">
      <c r="A82" s="339">
        <v>70</v>
      </c>
      <c r="B82" s="351" t="s">
        <v>251</v>
      </c>
      <c r="C82" s="341" t="s">
        <v>407</v>
      </c>
      <c r="D82" s="343" t="s">
        <v>218</v>
      </c>
      <c r="E82" s="340">
        <v>15</v>
      </c>
      <c r="F82" s="368"/>
      <c r="G82" s="367" t="s">
        <v>160</v>
      </c>
      <c r="H82" s="144" t="s">
        <v>160</v>
      </c>
      <c r="I82" s="504" t="s">
        <v>160</v>
      </c>
      <c r="J82" s="507">
        <v>32</v>
      </c>
      <c r="K82" s="7">
        <v>15</v>
      </c>
      <c r="L82" s="506" t="s">
        <v>160</v>
      </c>
      <c r="M82" s="7" t="s">
        <v>160</v>
      </c>
      <c r="N82" s="509" t="s">
        <v>160</v>
      </c>
      <c r="O82" s="370" t="s">
        <v>160</v>
      </c>
      <c r="P82" s="284"/>
      <c r="Q82" s="7"/>
    </row>
    <row r="83" spans="1:18" customFormat="1">
      <c r="A83" s="339">
        <v>70</v>
      </c>
      <c r="B83" s="351" t="s">
        <v>251</v>
      </c>
      <c r="C83" s="341" t="s">
        <v>292</v>
      </c>
      <c r="D83" s="343" t="s">
        <v>230</v>
      </c>
      <c r="E83" s="340">
        <v>15</v>
      </c>
      <c r="F83" s="366"/>
      <c r="G83" s="367" t="s">
        <v>160</v>
      </c>
      <c r="H83" s="144" t="s">
        <v>160</v>
      </c>
      <c r="I83" s="504" t="s">
        <v>160</v>
      </c>
      <c r="J83" s="507"/>
      <c r="K83" s="7" t="s">
        <v>160</v>
      </c>
      <c r="L83" s="506" t="s">
        <v>160</v>
      </c>
      <c r="M83" s="7" t="s">
        <v>160</v>
      </c>
      <c r="N83" s="509" t="s">
        <v>160</v>
      </c>
      <c r="O83" s="370" t="s">
        <v>160</v>
      </c>
      <c r="P83" s="284">
        <v>64</v>
      </c>
      <c r="Q83" s="7">
        <v>15</v>
      </c>
    </row>
    <row r="84" spans="1:18" customFormat="1">
      <c r="A84" s="339">
        <v>79</v>
      </c>
      <c r="B84" s="351" t="s">
        <v>160</v>
      </c>
      <c r="C84" s="341" t="s">
        <v>327</v>
      </c>
      <c r="D84" s="342" t="s">
        <v>186</v>
      </c>
      <c r="E84" s="340">
        <v>14</v>
      </c>
      <c r="F84" s="368">
        <v>16</v>
      </c>
      <c r="G84" s="367">
        <v>6</v>
      </c>
      <c r="H84" s="144">
        <v>8</v>
      </c>
      <c r="I84" s="504">
        <v>8</v>
      </c>
      <c r="J84" s="505"/>
      <c r="K84" s="7" t="s">
        <v>160</v>
      </c>
      <c r="L84" s="506" t="s">
        <v>160</v>
      </c>
      <c r="M84" s="7" t="s">
        <v>160</v>
      </c>
      <c r="N84" s="509" t="s">
        <v>160</v>
      </c>
      <c r="O84" s="370" t="s">
        <v>160</v>
      </c>
      <c r="P84" s="284"/>
      <c r="Q84" s="7"/>
    </row>
    <row r="85" spans="1:18" customFormat="1">
      <c r="A85" s="339">
        <v>80</v>
      </c>
      <c r="B85" s="351" t="s">
        <v>160</v>
      </c>
      <c r="C85" s="341" t="s">
        <v>318</v>
      </c>
      <c r="D85" s="343" t="s">
        <v>197</v>
      </c>
      <c r="E85" s="340">
        <v>13</v>
      </c>
      <c r="F85" s="368">
        <v>128</v>
      </c>
      <c r="G85" s="367">
        <v>1</v>
      </c>
      <c r="H85" s="144" t="s">
        <v>160</v>
      </c>
      <c r="I85" s="504" t="s">
        <v>160</v>
      </c>
      <c r="J85" s="505">
        <v>128</v>
      </c>
      <c r="K85" s="7">
        <v>5</v>
      </c>
      <c r="L85" s="506" t="s">
        <v>160</v>
      </c>
      <c r="M85" s="7" t="s">
        <v>160</v>
      </c>
      <c r="N85" s="509" t="s">
        <v>160</v>
      </c>
      <c r="O85" s="370" t="s">
        <v>160</v>
      </c>
      <c r="P85" s="284">
        <v>128</v>
      </c>
      <c r="Q85" s="7">
        <v>7</v>
      </c>
    </row>
    <row r="86" spans="1:18" customFormat="1">
      <c r="A86" s="339">
        <v>80</v>
      </c>
      <c r="B86" s="351" t="s">
        <v>251</v>
      </c>
      <c r="C86" s="341" t="s">
        <v>406</v>
      </c>
      <c r="D86" s="343" t="s">
        <v>227</v>
      </c>
      <c r="E86" s="340">
        <v>13</v>
      </c>
      <c r="F86" s="368">
        <v>32</v>
      </c>
      <c r="G86" s="367">
        <v>4</v>
      </c>
      <c r="H86" s="144">
        <v>64</v>
      </c>
      <c r="I86" s="504">
        <v>2</v>
      </c>
      <c r="J86" s="505"/>
      <c r="K86" s="7" t="s">
        <v>160</v>
      </c>
      <c r="L86" s="506" t="s">
        <v>160</v>
      </c>
      <c r="M86" s="7" t="s">
        <v>160</v>
      </c>
      <c r="N86" s="509" t="s">
        <v>160</v>
      </c>
      <c r="O86" s="370" t="s">
        <v>160</v>
      </c>
      <c r="P86" s="284">
        <v>128</v>
      </c>
      <c r="Q86" s="7">
        <v>7</v>
      </c>
      <c r="R86" s="1"/>
    </row>
    <row r="87" spans="1:18" customFormat="1">
      <c r="A87" s="339">
        <v>82</v>
      </c>
      <c r="B87" s="351" t="s">
        <v>160</v>
      </c>
      <c r="C87" s="341" t="s">
        <v>313</v>
      </c>
      <c r="D87" s="346" t="s">
        <v>225</v>
      </c>
      <c r="E87" s="340">
        <v>12</v>
      </c>
      <c r="F87" s="368"/>
      <c r="G87" s="367" t="s">
        <v>160</v>
      </c>
      <c r="H87" s="144" t="s">
        <v>160</v>
      </c>
      <c r="I87" s="504" t="s">
        <v>160</v>
      </c>
      <c r="J87" s="508">
        <v>128</v>
      </c>
      <c r="K87" s="7">
        <v>5</v>
      </c>
      <c r="L87" s="506" t="s">
        <v>160</v>
      </c>
      <c r="M87" s="7" t="s">
        <v>160</v>
      </c>
      <c r="N87" s="509" t="s">
        <v>160</v>
      </c>
      <c r="O87" s="370" t="s">
        <v>160</v>
      </c>
      <c r="P87" s="284">
        <v>128</v>
      </c>
      <c r="Q87" s="7">
        <v>7</v>
      </c>
      <c r="R87" s="1"/>
    </row>
    <row r="88" spans="1:18" customFormat="1">
      <c r="A88" s="339">
        <v>82</v>
      </c>
      <c r="B88" s="351" t="s">
        <v>251</v>
      </c>
      <c r="C88" s="344" t="s">
        <v>621</v>
      </c>
      <c r="D88" s="345" t="s">
        <v>185</v>
      </c>
      <c r="E88" s="340">
        <v>12</v>
      </c>
      <c r="F88" s="368">
        <v>32</v>
      </c>
      <c r="G88" s="367">
        <v>4</v>
      </c>
      <c r="H88" s="144">
        <v>8</v>
      </c>
      <c r="I88" s="504">
        <v>8</v>
      </c>
      <c r="J88" s="505"/>
      <c r="K88" s="7" t="s">
        <v>160</v>
      </c>
      <c r="L88" s="506" t="s">
        <v>160</v>
      </c>
      <c r="M88" s="7" t="s">
        <v>160</v>
      </c>
      <c r="N88" s="509" t="s">
        <v>160</v>
      </c>
      <c r="O88" s="370" t="s">
        <v>160</v>
      </c>
      <c r="P88" s="284"/>
      <c r="Q88" s="7"/>
    </row>
    <row r="89" spans="1:18" customFormat="1">
      <c r="A89" s="339">
        <v>82</v>
      </c>
      <c r="B89" s="351" t="s">
        <v>251</v>
      </c>
      <c r="C89" s="341" t="s">
        <v>265</v>
      </c>
      <c r="D89" s="343" t="s">
        <v>201</v>
      </c>
      <c r="E89" s="340">
        <v>12</v>
      </c>
      <c r="F89" s="368"/>
      <c r="G89" s="367" t="s">
        <v>160</v>
      </c>
      <c r="H89" s="144" t="s">
        <v>160</v>
      </c>
      <c r="I89" s="504" t="s">
        <v>160</v>
      </c>
      <c r="J89" s="507"/>
      <c r="K89" s="7" t="s">
        <v>160</v>
      </c>
      <c r="L89" s="506" t="s">
        <v>160</v>
      </c>
      <c r="M89" s="7" t="s">
        <v>160</v>
      </c>
      <c r="N89" s="509">
        <v>64</v>
      </c>
      <c r="O89" s="370">
        <v>5</v>
      </c>
      <c r="P89" s="284">
        <v>128</v>
      </c>
      <c r="Q89" s="7">
        <v>7</v>
      </c>
      <c r="R89" s="1"/>
    </row>
    <row r="90" spans="1:18" customFormat="1" ht="13.75" customHeight="1">
      <c r="A90" s="339">
        <v>85</v>
      </c>
      <c r="B90" s="351" t="s">
        <v>160</v>
      </c>
      <c r="C90" s="341" t="s">
        <v>706</v>
      </c>
      <c r="D90" s="342" t="s">
        <v>707</v>
      </c>
      <c r="E90" s="340">
        <v>11</v>
      </c>
      <c r="F90" s="368"/>
      <c r="G90" s="367" t="s">
        <v>160</v>
      </c>
      <c r="H90" s="144">
        <v>128</v>
      </c>
      <c r="I90" s="504">
        <v>1</v>
      </c>
      <c r="J90" s="505">
        <v>128</v>
      </c>
      <c r="K90" s="7">
        <v>5</v>
      </c>
      <c r="L90" s="506" t="s">
        <v>160</v>
      </c>
      <c r="M90" s="7" t="s">
        <v>160</v>
      </c>
      <c r="N90" s="509">
        <v>64</v>
      </c>
      <c r="O90" s="370">
        <v>5</v>
      </c>
      <c r="P90" s="284"/>
      <c r="Q90" s="7"/>
    </row>
    <row r="91" spans="1:18" customFormat="1">
      <c r="A91" s="339">
        <v>86</v>
      </c>
      <c r="B91" s="351" t="s">
        <v>160</v>
      </c>
      <c r="C91" s="341" t="s">
        <v>400</v>
      </c>
      <c r="D91" s="343" t="s">
        <v>182</v>
      </c>
      <c r="E91" s="340">
        <v>10</v>
      </c>
      <c r="F91" s="366">
        <v>32</v>
      </c>
      <c r="G91" s="367">
        <v>4</v>
      </c>
      <c r="H91" s="144">
        <v>16</v>
      </c>
      <c r="I91" s="504">
        <v>6</v>
      </c>
      <c r="J91" s="507"/>
      <c r="K91" s="7" t="s">
        <v>160</v>
      </c>
      <c r="L91" s="506" t="s">
        <v>160</v>
      </c>
      <c r="M91" s="7" t="s">
        <v>160</v>
      </c>
      <c r="N91" s="509" t="s">
        <v>160</v>
      </c>
      <c r="O91" s="370" t="s">
        <v>160</v>
      </c>
      <c r="P91" s="284"/>
      <c r="Q91" s="7"/>
      <c r="R91" s="1"/>
    </row>
    <row r="92" spans="1:18" customFormat="1">
      <c r="A92" s="339">
        <v>86</v>
      </c>
      <c r="B92" s="351" t="s">
        <v>251</v>
      </c>
      <c r="C92" s="341" t="s">
        <v>624</v>
      </c>
      <c r="D92" s="343" t="s">
        <v>185</v>
      </c>
      <c r="E92" s="340">
        <v>10</v>
      </c>
      <c r="F92" s="368">
        <v>16</v>
      </c>
      <c r="G92" s="367">
        <v>6</v>
      </c>
      <c r="H92" s="144">
        <v>32</v>
      </c>
      <c r="I92" s="504">
        <v>4</v>
      </c>
      <c r="J92" s="505"/>
      <c r="K92" s="7" t="s">
        <v>160</v>
      </c>
      <c r="L92" s="506" t="s">
        <v>160</v>
      </c>
      <c r="M92" s="7" t="s">
        <v>160</v>
      </c>
      <c r="N92" s="509" t="s">
        <v>160</v>
      </c>
      <c r="O92" s="370" t="s">
        <v>160</v>
      </c>
      <c r="P92" s="284"/>
      <c r="Q92" s="7"/>
    </row>
    <row r="93" spans="1:18" customFormat="1">
      <c r="A93" s="339">
        <v>86</v>
      </c>
      <c r="B93" s="351" t="s">
        <v>251</v>
      </c>
      <c r="C93" s="341" t="s">
        <v>819</v>
      </c>
      <c r="D93" s="342" t="s">
        <v>923</v>
      </c>
      <c r="E93" s="340">
        <v>10</v>
      </c>
      <c r="F93" s="368"/>
      <c r="G93" s="367"/>
      <c r="H93" s="144" t="s">
        <v>160</v>
      </c>
      <c r="I93" s="504" t="s">
        <v>160</v>
      </c>
      <c r="J93" s="505" t="s">
        <v>160</v>
      </c>
      <c r="K93" s="7" t="s">
        <v>160</v>
      </c>
      <c r="L93" s="506" t="s">
        <v>160</v>
      </c>
      <c r="M93" s="7" t="s">
        <v>160</v>
      </c>
      <c r="N93" s="509">
        <v>32</v>
      </c>
      <c r="O93" s="370">
        <v>10</v>
      </c>
      <c r="P93" s="284"/>
      <c r="Q93" s="7"/>
    </row>
    <row r="94" spans="1:18" customFormat="1">
      <c r="A94" s="339">
        <v>86</v>
      </c>
      <c r="B94" s="351" t="s">
        <v>251</v>
      </c>
      <c r="C94" s="341" t="s">
        <v>924</v>
      </c>
      <c r="D94" s="343" t="s">
        <v>185</v>
      </c>
      <c r="E94" s="340">
        <v>10</v>
      </c>
      <c r="F94" s="368"/>
      <c r="G94" s="367"/>
      <c r="H94" s="144" t="s">
        <v>160</v>
      </c>
      <c r="I94" s="504" t="s">
        <v>160</v>
      </c>
      <c r="J94" s="505" t="s">
        <v>160</v>
      </c>
      <c r="K94" s="7" t="s">
        <v>160</v>
      </c>
      <c r="L94" s="506" t="s">
        <v>160</v>
      </c>
      <c r="M94" s="7" t="s">
        <v>160</v>
      </c>
      <c r="N94" s="509">
        <v>32</v>
      </c>
      <c r="O94" s="370">
        <v>10</v>
      </c>
      <c r="P94" s="284"/>
      <c r="Q94" s="7"/>
    </row>
    <row r="95" spans="1:18" customFormat="1">
      <c r="A95" s="339">
        <v>86</v>
      </c>
      <c r="B95" s="351" t="s">
        <v>251</v>
      </c>
      <c r="C95" s="341" t="s">
        <v>925</v>
      </c>
      <c r="D95" s="342" t="s">
        <v>922</v>
      </c>
      <c r="E95" s="340">
        <v>10</v>
      </c>
      <c r="F95" s="368"/>
      <c r="G95" s="367"/>
      <c r="H95" s="144" t="s">
        <v>160</v>
      </c>
      <c r="I95" s="504" t="s">
        <v>160</v>
      </c>
      <c r="J95" s="505" t="s">
        <v>160</v>
      </c>
      <c r="K95" s="7" t="s">
        <v>160</v>
      </c>
      <c r="L95" s="506" t="s">
        <v>160</v>
      </c>
      <c r="M95" s="7" t="s">
        <v>160</v>
      </c>
      <c r="N95" s="509">
        <v>32</v>
      </c>
      <c r="O95" s="370">
        <v>10</v>
      </c>
      <c r="P95" s="284"/>
      <c r="Q95" s="7"/>
    </row>
    <row r="96" spans="1:18" customFormat="1">
      <c r="A96" s="339">
        <v>91</v>
      </c>
      <c r="B96" s="351" t="s">
        <v>160</v>
      </c>
      <c r="C96" s="341" t="s">
        <v>324</v>
      </c>
      <c r="D96" s="343" t="s">
        <v>220</v>
      </c>
      <c r="E96" s="340">
        <v>9</v>
      </c>
      <c r="F96" s="368">
        <v>64</v>
      </c>
      <c r="G96" s="367">
        <v>2</v>
      </c>
      <c r="H96" s="144" t="s">
        <v>160</v>
      </c>
      <c r="I96" s="504" t="s">
        <v>160</v>
      </c>
      <c r="J96" s="508"/>
      <c r="K96" s="7" t="s">
        <v>160</v>
      </c>
      <c r="L96" s="506" t="s">
        <v>160</v>
      </c>
      <c r="M96" s="7" t="s">
        <v>160</v>
      </c>
      <c r="N96" s="509" t="s">
        <v>160</v>
      </c>
      <c r="O96" s="370" t="s">
        <v>160</v>
      </c>
      <c r="P96" s="284">
        <v>128</v>
      </c>
      <c r="Q96" s="7">
        <v>7</v>
      </c>
      <c r="R96" s="1"/>
    </row>
    <row r="97" spans="1:18" customFormat="1">
      <c r="A97" s="339">
        <v>91</v>
      </c>
      <c r="B97" s="351" t="s">
        <v>251</v>
      </c>
      <c r="C97" s="341" t="s">
        <v>751</v>
      </c>
      <c r="D97" s="343" t="s">
        <v>744</v>
      </c>
      <c r="E97" s="340">
        <v>9</v>
      </c>
      <c r="F97" s="366"/>
      <c r="G97" s="367"/>
      <c r="H97" s="144">
        <v>32</v>
      </c>
      <c r="I97" s="504">
        <v>4</v>
      </c>
      <c r="J97" s="507"/>
      <c r="K97" s="7"/>
      <c r="L97" s="506" t="s">
        <v>160</v>
      </c>
      <c r="M97" s="7" t="s">
        <v>160</v>
      </c>
      <c r="N97" s="509">
        <v>64</v>
      </c>
      <c r="O97" s="370">
        <v>5</v>
      </c>
      <c r="P97" s="284"/>
      <c r="Q97" s="7"/>
    </row>
    <row r="98" spans="1:18" customFormat="1">
      <c r="A98" s="339">
        <v>93</v>
      </c>
      <c r="B98" s="351" t="s">
        <v>160</v>
      </c>
      <c r="C98" s="341" t="s">
        <v>301</v>
      </c>
      <c r="D98" s="343" t="s">
        <v>226</v>
      </c>
      <c r="E98" s="340">
        <v>8</v>
      </c>
      <c r="F98" s="366">
        <v>128</v>
      </c>
      <c r="G98" s="367">
        <v>1</v>
      </c>
      <c r="H98" s="144" t="s">
        <v>160</v>
      </c>
      <c r="I98" s="504" t="s">
        <v>160</v>
      </c>
      <c r="J98" s="507"/>
      <c r="K98" s="7" t="s">
        <v>160</v>
      </c>
      <c r="L98" s="506" t="s">
        <v>160</v>
      </c>
      <c r="M98" s="7" t="s">
        <v>160</v>
      </c>
      <c r="N98" s="509" t="s">
        <v>160</v>
      </c>
      <c r="O98" s="370" t="s">
        <v>160</v>
      </c>
      <c r="P98" s="284">
        <v>128</v>
      </c>
      <c r="Q98" s="7">
        <v>7</v>
      </c>
    </row>
    <row r="99" spans="1:18" customFormat="1">
      <c r="A99" s="339">
        <v>93</v>
      </c>
      <c r="B99" s="351" t="s">
        <v>251</v>
      </c>
      <c r="C99" s="344" t="s">
        <v>322</v>
      </c>
      <c r="D99" s="345" t="s">
        <v>220</v>
      </c>
      <c r="E99" s="340">
        <v>8</v>
      </c>
      <c r="F99" s="368">
        <v>128</v>
      </c>
      <c r="G99" s="367">
        <v>1</v>
      </c>
      <c r="H99" s="144" t="s">
        <v>160</v>
      </c>
      <c r="I99" s="504" t="s">
        <v>160</v>
      </c>
      <c r="J99" s="505"/>
      <c r="K99" s="7" t="s">
        <v>160</v>
      </c>
      <c r="L99" s="506" t="s">
        <v>160</v>
      </c>
      <c r="M99" s="7" t="s">
        <v>160</v>
      </c>
      <c r="N99" s="509" t="s">
        <v>160</v>
      </c>
      <c r="O99" s="370" t="s">
        <v>160</v>
      </c>
      <c r="P99" s="284">
        <v>128</v>
      </c>
      <c r="Q99" s="7">
        <v>7</v>
      </c>
      <c r="R99" s="1"/>
    </row>
    <row r="100" spans="1:18" customFormat="1">
      <c r="A100" s="339">
        <v>93</v>
      </c>
      <c r="B100" s="351" t="s">
        <v>251</v>
      </c>
      <c r="C100" s="341" t="s">
        <v>414</v>
      </c>
      <c r="D100" s="346" t="s">
        <v>859</v>
      </c>
      <c r="E100" s="340">
        <v>8</v>
      </c>
      <c r="F100" s="368">
        <v>32</v>
      </c>
      <c r="G100" s="367">
        <v>4</v>
      </c>
      <c r="H100" s="144">
        <v>32</v>
      </c>
      <c r="I100" s="504">
        <v>4</v>
      </c>
      <c r="J100" s="505"/>
      <c r="K100" s="7" t="s">
        <v>160</v>
      </c>
      <c r="L100" s="506" t="s">
        <v>160</v>
      </c>
      <c r="M100" s="7" t="s">
        <v>160</v>
      </c>
      <c r="N100" s="509" t="s">
        <v>160</v>
      </c>
      <c r="O100" s="370" t="s">
        <v>160</v>
      </c>
      <c r="P100" s="284"/>
      <c r="Q100" s="7"/>
    </row>
    <row r="101" spans="1:18" customFormat="1">
      <c r="A101" s="339">
        <v>93</v>
      </c>
      <c r="B101" s="351" t="s">
        <v>251</v>
      </c>
      <c r="C101" s="341" t="s">
        <v>662</v>
      </c>
      <c r="D101" s="342" t="s">
        <v>227</v>
      </c>
      <c r="E101" s="340">
        <v>8</v>
      </c>
      <c r="F101" s="368">
        <v>8</v>
      </c>
      <c r="G101" s="367">
        <v>8</v>
      </c>
      <c r="H101" s="144" t="s">
        <v>160</v>
      </c>
      <c r="I101" s="504" t="s">
        <v>160</v>
      </c>
      <c r="J101" s="507"/>
      <c r="K101" s="7" t="s">
        <v>160</v>
      </c>
      <c r="L101" s="506" t="s">
        <v>160</v>
      </c>
      <c r="M101" s="7" t="s">
        <v>160</v>
      </c>
      <c r="N101" s="509" t="s">
        <v>160</v>
      </c>
      <c r="O101" s="370" t="s">
        <v>160</v>
      </c>
      <c r="P101" s="284"/>
      <c r="Q101" s="7"/>
      <c r="R101" s="1"/>
    </row>
    <row r="102" spans="1:18" customFormat="1">
      <c r="A102" s="339">
        <v>93</v>
      </c>
      <c r="B102" s="351" t="s">
        <v>251</v>
      </c>
      <c r="C102" s="341" t="s">
        <v>428</v>
      </c>
      <c r="D102" s="343" t="s">
        <v>19</v>
      </c>
      <c r="E102" s="340">
        <v>8</v>
      </c>
      <c r="F102" s="368">
        <v>16</v>
      </c>
      <c r="G102" s="367">
        <v>6</v>
      </c>
      <c r="H102" s="144">
        <v>64</v>
      </c>
      <c r="I102" s="504">
        <v>2</v>
      </c>
      <c r="J102" s="507"/>
      <c r="K102" s="7" t="s">
        <v>160</v>
      </c>
      <c r="L102" s="506" t="s">
        <v>160</v>
      </c>
      <c r="M102" s="7" t="s">
        <v>160</v>
      </c>
      <c r="N102" s="509" t="s">
        <v>160</v>
      </c>
      <c r="O102" s="370" t="s">
        <v>160</v>
      </c>
      <c r="P102" s="284"/>
      <c r="Q102" s="7"/>
      <c r="R102" s="1"/>
    </row>
    <row r="103" spans="1:18" customFormat="1">
      <c r="A103" s="339">
        <v>93</v>
      </c>
      <c r="B103" s="351" t="s">
        <v>251</v>
      </c>
      <c r="C103" s="341" t="s">
        <v>417</v>
      </c>
      <c r="D103" s="343" t="s">
        <v>178</v>
      </c>
      <c r="E103" s="340">
        <v>8</v>
      </c>
      <c r="F103" s="368">
        <v>32</v>
      </c>
      <c r="G103" s="367">
        <v>4</v>
      </c>
      <c r="H103" s="144">
        <v>32</v>
      </c>
      <c r="I103" s="504">
        <v>4</v>
      </c>
      <c r="J103" s="505"/>
      <c r="K103" s="7" t="s">
        <v>160</v>
      </c>
      <c r="L103" s="506" t="s">
        <v>160</v>
      </c>
      <c r="M103" s="7" t="s">
        <v>160</v>
      </c>
      <c r="N103" s="509" t="s">
        <v>160</v>
      </c>
      <c r="O103" s="370" t="s">
        <v>160</v>
      </c>
      <c r="P103" s="284"/>
      <c r="Q103" s="7"/>
    </row>
    <row r="104" spans="1:18" customFormat="1">
      <c r="A104" s="339">
        <v>93</v>
      </c>
      <c r="B104" s="351" t="s">
        <v>251</v>
      </c>
      <c r="C104" s="341" t="s">
        <v>430</v>
      </c>
      <c r="D104" s="342" t="s">
        <v>178</v>
      </c>
      <c r="E104" s="340">
        <v>8</v>
      </c>
      <c r="F104" s="366">
        <v>32</v>
      </c>
      <c r="G104" s="367">
        <v>4</v>
      </c>
      <c r="H104" s="144">
        <v>32</v>
      </c>
      <c r="I104" s="504">
        <v>4</v>
      </c>
      <c r="J104" s="505"/>
      <c r="K104" s="7" t="s">
        <v>160</v>
      </c>
      <c r="L104" s="506" t="s">
        <v>160</v>
      </c>
      <c r="M104" s="7" t="s">
        <v>160</v>
      </c>
      <c r="N104" s="509" t="s">
        <v>160</v>
      </c>
      <c r="O104" s="370" t="s">
        <v>160</v>
      </c>
      <c r="P104" s="284"/>
      <c r="Q104" s="7"/>
    </row>
    <row r="105" spans="1:18" customFormat="1">
      <c r="A105" s="339">
        <v>93</v>
      </c>
      <c r="B105" s="351" t="s">
        <v>251</v>
      </c>
      <c r="C105" s="341" t="s">
        <v>622</v>
      </c>
      <c r="D105" s="343" t="s">
        <v>19</v>
      </c>
      <c r="E105" s="340">
        <v>8</v>
      </c>
      <c r="F105" s="366">
        <v>32</v>
      </c>
      <c r="G105" s="367">
        <v>4</v>
      </c>
      <c r="H105" s="144">
        <v>32</v>
      </c>
      <c r="I105" s="504">
        <v>4</v>
      </c>
      <c r="J105" s="505"/>
      <c r="K105" s="7" t="s">
        <v>160</v>
      </c>
      <c r="L105" s="506" t="s">
        <v>160</v>
      </c>
      <c r="M105" s="7" t="s">
        <v>160</v>
      </c>
      <c r="N105" s="509" t="s">
        <v>160</v>
      </c>
      <c r="O105" s="370" t="s">
        <v>160</v>
      </c>
      <c r="P105" s="284"/>
      <c r="Q105" s="7"/>
    </row>
    <row r="106" spans="1:18" customFormat="1">
      <c r="A106" s="339">
        <v>93</v>
      </c>
      <c r="B106" s="351" t="s">
        <v>251</v>
      </c>
      <c r="C106" s="341" t="s">
        <v>366</v>
      </c>
      <c r="D106" s="343" t="s">
        <v>186</v>
      </c>
      <c r="E106" s="340">
        <v>8</v>
      </c>
      <c r="F106" s="368"/>
      <c r="G106" s="367"/>
      <c r="H106" s="144">
        <v>8</v>
      </c>
      <c r="I106" s="504">
        <v>8</v>
      </c>
      <c r="J106" s="505"/>
      <c r="K106" s="7"/>
      <c r="L106" s="506" t="s">
        <v>160</v>
      </c>
      <c r="M106" s="7" t="s">
        <v>160</v>
      </c>
      <c r="N106" s="509" t="s">
        <v>160</v>
      </c>
      <c r="O106" s="370" t="s">
        <v>160</v>
      </c>
      <c r="P106" s="284"/>
      <c r="Q106" s="7"/>
    </row>
    <row r="107" spans="1:18" customFormat="1">
      <c r="A107" s="339">
        <v>102</v>
      </c>
      <c r="B107" s="351" t="s">
        <v>160</v>
      </c>
      <c r="C107" s="341" t="s">
        <v>279</v>
      </c>
      <c r="D107" s="343" t="s">
        <v>226</v>
      </c>
      <c r="E107" s="340">
        <v>7</v>
      </c>
      <c r="F107" s="368"/>
      <c r="G107" s="367" t="s">
        <v>160</v>
      </c>
      <c r="H107" s="144" t="s">
        <v>160</v>
      </c>
      <c r="I107" s="504" t="s">
        <v>160</v>
      </c>
      <c r="J107" s="507"/>
      <c r="K107" s="7" t="s">
        <v>160</v>
      </c>
      <c r="L107" s="506" t="s">
        <v>160</v>
      </c>
      <c r="M107" s="7" t="s">
        <v>160</v>
      </c>
      <c r="N107" s="509" t="s">
        <v>160</v>
      </c>
      <c r="O107" s="370" t="s">
        <v>160</v>
      </c>
      <c r="P107" s="284">
        <v>128</v>
      </c>
      <c r="Q107" s="7">
        <v>7</v>
      </c>
    </row>
    <row r="108" spans="1:18" customFormat="1">
      <c r="A108" s="339">
        <v>102</v>
      </c>
      <c r="B108" s="351" t="s">
        <v>251</v>
      </c>
      <c r="C108" s="341" t="s">
        <v>331</v>
      </c>
      <c r="D108" s="342" t="s">
        <v>10</v>
      </c>
      <c r="E108" s="340">
        <v>7</v>
      </c>
      <c r="F108" s="368">
        <v>64</v>
      </c>
      <c r="G108" s="367">
        <v>2</v>
      </c>
      <c r="H108" s="144" t="s">
        <v>160</v>
      </c>
      <c r="I108" s="504" t="s">
        <v>160</v>
      </c>
      <c r="J108" s="505">
        <v>128</v>
      </c>
      <c r="K108" s="7">
        <v>5</v>
      </c>
      <c r="L108" s="506" t="s">
        <v>160</v>
      </c>
      <c r="M108" s="7" t="s">
        <v>160</v>
      </c>
      <c r="N108" s="509" t="s">
        <v>160</v>
      </c>
      <c r="O108" s="370" t="s">
        <v>160</v>
      </c>
      <c r="P108" s="284"/>
      <c r="Q108" s="7"/>
      <c r="R108" s="1"/>
    </row>
    <row r="109" spans="1:18" customFormat="1">
      <c r="A109" s="339">
        <v>102</v>
      </c>
      <c r="B109" s="351" t="s">
        <v>251</v>
      </c>
      <c r="C109" s="341" t="s">
        <v>411</v>
      </c>
      <c r="D109" s="343" t="s">
        <v>227</v>
      </c>
      <c r="E109" s="340">
        <v>7</v>
      </c>
      <c r="F109" s="366">
        <v>128</v>
      </c>
      <c r="G109" s="367">
        <v>1</v>
      </c>
      <c r="H109" s="144">
        <v>16</v>
      </c>
      <c r="I109" s="504">
        <v>6</v>
      </c>
      <c r="J109" s="507"/>
      <c r="K109" s="7" t="s">
        <v>160</v>
      </c>
      <c r="L109" s="506" t="s">
        <v>160</v>
      </c>
      <c r="M109" s="7" t="s">
        <v>160</v>
      </c>
      <c r="N109" s="509" t="s">
        <v>160</v>
      </c>
      <c r="O109" s="370" t="s">
        <v>160</v>
      </c>
      <c r="P109" s="284"/>
      <c r="Q109" s="7"/>
    </row>
    <row r="110" spans="1:18" customFormat="1">
      <c r="A110" s="339">
        <v>102</v>
      </c>
      <c r="B110" s="351" t="s">
        <v>251</v>
      </c>
      <c r="C110" s="341" t="s">
        <v>583</v>
      </c>
      <c r="D110" s="343" t="s">
        <v>241</v>
      </c>
      <c r="E110" s="340">
        <v>7</v>
      </c>
      <c r="F110" s="366"/>
      <c r="G110" s="367" t="s">
        <v>160</v>
      </c>
      <c r="H110" s="144" t="s">
        <v>160</v>
      </c>
      <c r="I110" s="504" t="s">
        <v>160</v>
      </c>
      <c r="J110" s="507"/>
      <c r="K110" s="7" t="s">
        <v>160</v>
      </c>
      <c r="L110" s="506" t="s">
        <v>160</v>
      </c>
      <c r="M110" s="7" t="s">
        <v>160</v>
      </c>
      <c r="N110" s="509" t="s">
        <v>160</v>
      </c>
      <c r="O110" s="370" t="s">
        <v>160</v>
      </c>
      <c r="P110" s="284">
        <v>128</v>
      </c>
      <c r="Q110" s="7">
        <v>7</v>
      </c>
    </row>
    <row r="111" spans="1:18" customFormat="1">
      <c r="A111" s="339">
        <v>102</v>
      </c>
      <c r="B111" s="351" t="s">
        <v>251</v>
      </c>
      <c r="C111" s="341" t="s">
        <v>575</v>
      </c>
      <c r="D111" s="343" t="s">
        <v>226</v>
      </c>
      <c r="E111" s="340">
        <v>7</v>
      </c>
      <c r="F111" s="366"/>
      <c r="G111" s="367" t="s">
        <v>160</v>
      </c>
      <c r="H111" s="144" t="s">
        <v>160</v>
      </c>
      <c r="I111" s="504" t="s">
        <v>160</v>
      </c>
      <c r="J111" s="507"/>
      <c r="K111" s="7" t="s">
        <v>160</v>
      </c>
      <c r="L111" s="506" t="s">
        <v>160</v>
      </c>
      <c r="M111" s="7" t="s">
        <v>160</v>
      </c>
      <c r="N111" s="509" t="s">
        <v>160</v>
      </c>
      <c r="O111" s="370" t="s">
        <v>160</v>
      </c>
      <c r="P111" s="284">
        <v>128</v>
      </c>
      <c r="Q111" s="7">
        <v>7</v>
      </c>
    </row>
    <row r="112" spans="1:18" customFormat="1">
      <c r="A112" s="339">
        <v>102</v>
      </c>
      <c r="B112" s="351" t="s">
        <v>251</v>
      </c>
      <c r="C112" s="341" t="s">
        <v>330</v>
      </c>
      <c r="D112" s="343" t="s">
        <v>182</v>
      </c>
      <c r="E112" s="340">
        <v>7</v>
      </c>
      <c r="F112" s="368">
        <v>128</v>
      </c>
      <c r="G112" s="367">
        <v>1</v>
      </c>
      <c r="H112" s="144">
        <v>16</v>
      </c>
      <c r="I112" s="504">
        <v>6</v>
      </c>
      <c r="J112" s="507"/>
      <c r="K112" s="7" t="s">
        <v>160</v>
      </c>
      <c r="L112" s="506" t="s">
        <v>160</v>
      </c>
      <c r="M112" s="7" t="s">
        <v>160</v>
      </c>
      <c r="N112" s="509" t="s">
        <v>160</v>
      </c>
      <c r="O112" s="370" t="s">
        <v>160</v>
      </c>
      <c r="P112" s="284"/>
      <c r="Q112" s="7"/>
    </row>
    <row r="113" spans="1:18" customFormat="1">
      <c r="A113" s="339">
        <v>102</v>
      </c>
      <c r="B113" s="351" t="s">
        <v>251</v>
      </c>
      <c r="C113" s="341" t="s">
        <v>593</v>
      </c>
      <c r="D113" s="342" t="s">
        <v>3</v>
      </c>
      <c r="E113" s="340">
        <v>7</v>
      </c>
      <c r="F113" s="368">
        <v>128</v>
      </c>
      <c r="G113" s="367">
        <v>1</v>
      </c>
      <c r="H113" s="144">
        <v>16</v>
      </c>
      <c r="I113" s="504">
        <v>6</v>
      </c>
      <c r="J113" s="507"/>
      <c r="K113" s="7" t="s">
        <v>160</v>
      </c>
      <c r="L113" s="506" t="s">
        <v>160</v>
      </c>
      <c r="M113" s="7" t="s">
        <v>160</v>
      </c>
      <c r="N113" s="509" t="s">
        <v>160</v>
      </c>
      <c r="O113" s="370" t="s">
        <v>160</v>
      </c>
      <c r="P113" s="284"/>
      <c r="Q113" s="7"/>
    </row>
    <row r="114" spans="1:18" customFormat="1">
      <c r="A114" s="339">
        <v>102</v>
      </c>
      <c r="B114" s="351" t="s">
        <v>251</v>
      </c>
      <c r="C114" s="341" t="s">
        <v>610</v>
      </c>
      <c r="D114" s="343" t="s">
        <v>195</v>
      </c>
      <c r="E114" s="340">
        <v>7</v>
      </c>
      <c r="F114" s="368">
        <v>128</v>
      </c>
      <c r="G114" s="367">
        <v>1</v>
      </c>
      <c r="H114" s="144">
        <v>128</v>
      </c>
      <c r="I114" s="504">
        <v>1</v>
      </c>
      <c r="J114" s="507"/>
      <c r="K114" s="7" t="s">
        <v>160</v>
      </c>
      <c r="L114" s="506" t="s">
        <v>160</v>
      </c>
      <c r="M114" s="7" t="s">
        <v>160</v>
      </c>
      <c r="N114" s="509">
        <v>64</v>
      </c>
      <c r="O114" s="370">
        <v>5</v>
      </c>
      <c r="P114" s="284"/>
      <c r="Q114" s="7"/>
    </row>
    <row r="115" spans="1:18" customFormat="1">
      <c r="A115" s="339">
        <v>110</v>
      </c>
      <c r="B115" s="351" t="s">
        <v>160</v>
      </c>
      <c r="C115" s="341" t="s">
        <v>408</v>
      </c>
      <c r="D115" s="342" t="s">
        <v>18</v>
      </c>
      <c r="E115" s="340">
        <v>6</v>
      </c>
      <c r="F115" s="368">
        <v>32</v>
      </c>
      <c r="G115" s="367">
        <v>4</v>
      </c>
      <c r="H115" s="144">
        <v>64</v>
      </c>
      <c r="I115" s="504">
        <v>2</v>
      </c>
      <c r="J115" s="505"/>
      <c r="K115" s="7" t="s">
        <v>160</v>
      </c>
      <c r="L115" s="506" t="s">
        <v>160</v>
      </c>
      <c r="M115" s="7" t="s">
        <v>160</v>
      </c>
      <c r="N115" s="509" t="s">
        <v>160</v>
      </c>
      <c r="O115" s="370" t="s">
        <v>160</v>
      </c>
      <c r="P115" s="284"/>
      <c r="Q115" s="7"/>
    </row>
    <row r="116" spans="1:18" customFormat="1">
      <c r="A116" s="339">
        <v>110</v>
      </c>
      <c r="B116" s="351" t="s">
        <v>251</v>
      </c>
      <c r="C116" s="341" t="s">
        <v>625</v>
      </c>
      <c r="D116" s="343" t="s">
        <v>192</v>
      </c>
      <c r="E116" s="340">
        <v>6</v>
      </c>
      <c r="F116" s="368">
        <v>16</v>
      </c>
      <c r="G116" s="367">
        <v>6</v>
      </c>
      <c r="H116" s="144" t="s">
        <v>160</v>
      </c>
      <c r="I116" s="504" t="s">
        <v>160</v>
      </c>
      <c r="J116" s="505"/>
      <c r="K116" s="7" t="s">
        <v>160</v>
      </c>
      <c r="L116" s="506" t="s">
        <v>160</v>
      </c>
      <c r="M116" s="7" t="s">
        <v>160</v>
      </c>
      <c r="N116" s="509" t="s">
        <v>160</v>
      </c>
      <c r="O116" s="370" t="s">
        <v>160</v>
      </c>
      <c r="P116" s="284"/>
      <c r="Q116" s="7"/>
    </row>
    <row r="117" spans="1:18" customFormat="1">
      <c r="A117" s="339">
        <v>110</v>
      </c>
      <c r="B117" s="351" t="s">
        <v>251</v>
      </c>
      <c r="C117" s="341" t="s">
        <v>626</v>
      </c>
      <c r="D117" s="343" t="s">
        <v>227</v>
      </c>
      <c r="E117" s="340">
        <v>6</v>
      </c>
      <c r="F117" s="366">
        <v>16</v>
      </c>
      <c r="G117" s="367">
        <v>6</v>
      </c>
      <c r="H117" s="144" t="s">
        <v>160</v>
      </c>
      <c r="I117" s="504" t="s">
        <v>160</v>
      </c>
      <c r="J117" s="507"/>
      <c r="K117" s="7" t="s">
        <v>160</v>
      </c>
      <c r="L117" s="506" t="s">
        <v>160</v>
      </c>
      <c r="M117" s="7" t="s">
        <v>160</v>
      </c>
      <c r="N117" s="509" t="s">
        <v>160</v>
      </c>
      <c r="O117" s="370" t="s">
        <v>160</v>
      </c>
      <c r="P117" s="284"/>
      <c r="Q117" s="7"/>
    </row>
    <row r="118" spans="1:18" customFormat="1">
      <c r="A118" s="339">
        <v>110</v>
      </c>
      <c r="B118" s="351" t="s">
        <v>251</v>
      </c>
      <c r="C118" s="341" t="s">
        <v>362</v>
      </c>
      <c r="D118" s="342" t="s">
        <v>228</v>
      </c>
      <c r="E118" s="340">
        <v>6</v>
      </c>
      <c r="F118" s="366"/>
      <c r="G118" s="367" t="s">
        <v>160</v>
      </c>
      <c r="H118" s="144">
        <v>16</v>
      </c>
      <c r="I118" s="504">
        <v>6</v>
      </c>
      <c r="J118" s="505"/>
      <c r="K118" s="7" t="s">
        <v>160</v>
      </c>
      <c r="L118" s="506" t="s">
        <v>160</v>
      </c>
      <c r="M118" s="7" t="s">
        <v>160</v>
      </c>
      <c r="N118" s="509" t="s">
        <v>160</v>
      </c>
      <c r="O118" s="370" t="s">
        <v>160</v>
      </c>
      <c r="P118" s="284"/>
      <c r="Q118" s="7"/>
    </row>
    <row r="119" spans="1:18" customFormat="1">
      <c r="A119" s="339">
        <v>110</v>
      </c>
      <c r="B119" s="351" t="s">
        <v>251</v>
      </c>
      <c r="C119" s="341" t="s">
        <v>708</v>
      </c>
      <c r="D119" s="343" t="s">
        <v>196</v>
      </c>
      <c r="E119" s="340">
        <v>6</v>
      </c>
      <c r="F119" s="366"/>
      <c r="G119" s="367" t="s">
        <v>160</v>
      </c>
      <c r="H119" s="144">
        <v>128</v>
      </c>
      <c r="I119" s="504">
        <v>1</v>
      </c>
      <c r="J119" s="505">
        <v>128</v>
      </c>
      <c r="K119" s="7">
        <v>5</v>
      </c>
      <c r="L119" s="506" t="s">
        <v>160</v>
      </c>
      <c r="M119" s="7" t="s">
        <v>160</v>
      </c>
      <c r="N119" s="509" t="s">
        <v>160</v>
      </c>
      <c r="O119" s="370" t="s">
        <v>160</v>
      </c>
      <c r="P119" s="284"/>
      <c r="Q119" s="7"/>
      <c r="R119" s="1"/>
    </row>
    <row r="120" spans="1:18" customFormat="1">
      <c r="A120" s="339">
        <v>110</v>
      </c>
      <c r="B120" s="351" t="s">
        <v>251</v>
      </c>
      <c r="C120" s="341" t="s">
        <v>712</v>
      </c>
      <c r="D120" s="343" t="s">
        <v>746</v>
      </c>
      <c r="E120" s="340">
        <v>6</v>
      </c>
      <c r="F120" s="366"/>
      <c r="G120" s="367" t="s">
        <v>160</v>
      </c>
      <c r="H120" s="144">
        <v>128</v>
      </c>
      <c r="I120" s="504">
        <v>1</v>
      </c>
      <c r="J120" s="505">
        <v>128</v>
      </c>
      <c r="K120" s="7">
        <v>5</v>
      </c>
      <c r="L120" s="506" t="s">
        <v>160</v>
      </c>
      <c r="M120" s="7" t="s">
        <v>160</v>
      </c>
      <c r="N120" s="509" t="s">
        <v>160</v>
      </c>
      <c r="O120" s="370" t="s">
        <v>160</v>
      </c>
      <c r="P120" s="284"/>
      <c r="Q120" s="7"/>
    </row>
    <row r="121" spans="1:18" customFormat="1">
      <c r="A121" s="339">
        <v>110</v>
      </c>
      <c r="B121" s="351" t="s">
        <v>251</v>
      </c>
      <c r="C121" s="341" t="s">
        <v>420</v>
      </c>
      <c r="D121" s="343" t="s">
        <v>180</v>
      </c>
      <c r="E121" s="340">
        <v>6</v>
      </c>
      <c r="F121" s="366">
        <v>64</v>
      </c>
      <c r="G121" s="367">
        <v>2</v>
      </c>
      <c r="H121" s="144">
        <v>32</v>
      </c>
      <c r="I121" s="504">
        <v>4</v>
      </c>
      <c r="J121" s="505"/>
      <c r="K121" s="7" t="s">
        <v>160</v>
      </c>
      <c r="L121" s="506" t="s">
        <v>160</v>
      </c>
      <c r="M121" s="7" t="s">
        <v>160</v>
      </c>
      <c r="N121" s="509" t="s">
        <v>160</v>
      </c>
      <c r="O121" s="370" t="s">
        <v>160</v>
      </c>
      <c r="P121" s="284"/>
      <c r="Q121" s="7"/>
    </row>
    <row r="122" spans="1:18" customFormat="1">
      <c r="A122" s="339">
        <v>117</v>
      </c>
      <c r="B122" s="351" t="s">
        <v>160</v>
      </c>
      <c r="C122" s="341" t="s">
        <v>293</v>
      </c>
      <c r="D122" s="343" t="s">
        <v>17</v>
      </c>
      <c r="E122" s="340">
        <v>5</v>
      </c>
      <c r="F122" s="366"/>
      <c r="G122" s="367" t="s">
        <v>160</v>
      </c>
      <c r="H122" s="144" t="s">
        <v>160</v>
      </c>
      <c r="I122" s="504" t="s">
        <v>160</v>
      </c>
      <c r="J122" s="505">
        <v>128</v>
      </c>
      <c r="K122" s="7">
        <v>5</v>
      </c>
      <c r="L122" s="506" t="s">
        <v>160</v>
      </c>
      <c r="M122" s="7" t="s">
        <v>160</v>
      </c>
      <c r="N122" s="509" t="s">
        <v>160</v>
      </c>
      <c r="O122" s="370" t="s">
        <v>160</v>
      </c>
      <c r="P122" s="284"/>
      <c r="Q122" s="7"/>
    </row>
    <row r="123" spans="1:18" customFormat="1">
      <c r="A123" s="339">
        <v>117</v>
      </c>
      <c r="B123" s="351" t="s">
        <v>251</v>
      </c>
      <c r="C123" s="341" t="s">
        <v>393</v>
      </c>
      <c r="D123" s="346" t="s">
        <v>19</v>
      </c>
      <c r="E123" s="340">
        <v>5</v>
      </c>
      <c r="F123" s="366"/>
      <c r="G123" s="367" t="s">
        <v>160</v>
      </c>
      <c r="H123" s="144" t="s">
        <v>160</v>
      </c>
      <c r="I123" s="504" t="s">
        <v>160</v>
      </c>
      <c r="J123" s="505">
        <v>128</v>
      </c>
      <c r="K123" s="7">
        <v>5</v>
      </c>
      <c r="L123" s="506" t="s">
        <v>160</v>
      </c>
      <c r="M123" s="7" t="s">
        <v>160</v>
      </c>
      <c r="N123" s="509" t="s">
        <v>160</v>
      </c>
      <c r="O123" s="370" t="s">
        <v>160</v>
      </c>
      <c r="P123" s="284"/>
      <c r="Q123" s="7"/>
    </row>
    <row r="124" spans="1:18" customFormat="1">
      <c r="A124" s="339">
        <v>117</v>
      </c>
      <c r="B124" s="351" t="s">
        <v>251</v>
      </c>
      <c r="C124" s="341" t="s">
        <v>403</v>
      </c>
      <c r="D124" s="343" t="s">
        <v>237</v>
      </c>
      <c r="E124" s="340">
        <v>5</v>
      </c>
      <c r="F124" s="366"/>
      <c r="G124" s="367" t="s">
        <v>160</v>
      </c>
      <c r="H124" s="144" t="s">
        <v>160</v>
      </c>
      <c r="I124" s="504" t="s">
        <v>160</v>
      </c>
      <c r="J124" s="505">
        <v>128</v>
      </c>
      <c r="K124" s="7">
        <v>5</v>
      </c>
      <c r="L124" s="506" t="s">
        <v>160</v>
      </c>
      <c r="M124" s="7" t="s">
        <v>160</v>
      </c>
      <c r="N124" s="509" t="s">
        <v>160</v>
      </c>
      <c r="O124" s="370" t="s">
        <v>160</v>
      </c>
      <c r="P124" s="284"/>
      <c r="Q124" s="7"/>
    </row>
    <row r="125" spans="1:18" customFormat="1">
      <c r="A125" s="339">
        <v>117</v>
      </c>
      <c r="B125" s="351" t="s">
        <v>251</v>
      </c>
      <c r="C125" s="341" t="s">
        <v>303</v>
      </c>
      <c r="D125" s="342" t="s">
        <v>226</v>
      </c>
      <c r="E125" s="340">
        <v>5</v>
      </c>
      <c r="F125" s="368">
        <v>128</v>
      </c>
      <c r="G125" s="367">
        <v>1</v>
      </c>
      <c r="H125" s="144">
        <v>32</v>
      </c>
      <c r="I125" s="504">
        <v>4</v>
      </c>
      <c r="J125" s="507"/>
      <c r="K125" s="7" t="s">
        <v>160</v>
      </c>
      <c r="L125" s="506" t="s">
        <v>160</v>
      </c>
      <c r="M125" s="7" t="s">
        <v>160</v>
      </c>
      <c r="N125" s="509" t="s">
        <v>160</v>
      </c>
      <c r="O125" s="370" t="s">
        <v>160</v>
      </c>
      <c r="P125" s="284"/>
      <c r="Q125" s="7"/>
    </row>
    <row r="126" spans="1:18" customFormat="1">
      <c r="A126" s="339">
        <v>117</v>
      </c>
      <c r="B126" s="351" t="s">
        <v>251</v>
      </c>
      <c r="C126" s="341" t="s">
        <v>399</v>
      </c>
      <c r="D126" s="343" t="s">
        <v>178</v>
      </c>
      <c r="E126" s="340">
        <v>5</v>
      </c>
      <c r="F126" s="368"/>
      <c r="G126" s="367" t="s">
        <v>160</v>
      </c>
      <c r="H126" s="144" t="s">
        <v>160</v>
      </c>
      <c r="I126" s="504" t="s">
        <v>160</v>
      </c>
      <c r="J126" s="507">
        <v>128</v>
      </c>
      <c r="K126" s="7">
        <v>5</v>
      </c>
      <c r="L126" s="506" t="s">
        <v>160</v>
      </c>
      <c r="M126" s="7" t="s">
        <v>160</v>
      </c>
      <c r="N126" s="509" t="s">
        <v>160</v>
      </c>
      <c r="O126" s="370" t="s">
        <v>160</v>
      </c>
      <c r="P126" s="284"/>
      <c r="Q126" s="7"/>
    </row>
    <row r="127" spans="1:18" customFormat="1">
      <c r="A127" s="339">
        <v>117</v>
      </c>
      <c r="B127" s="351" t="s">
        <v>251</v>
      </c>
      <c r="C127" s="341" t="s">
        <v>709</v>
      </c>
      <c r="D127" s="343" t="s">
        <v>710</v>
      </c>
      <c r="E127" s="340">
        <v>5</v>
      </c>
      <c r="F127" s="368"/>
      <c r="G127" s="367" t="s">
        <v>160</v>
      </c>
      <c r="H127" s="144" t="s">
        <v>160</v>
      </c>
      <c r="I127" s="504" t="s">
        <v>160</v>
      </c>
      <c r="J127" s="508">
        <v>128</v>
      </c>
      <c r="K127" s="7">
        <v>5</v>
      </c>
      <c r="L127" s="506" t="s">
        <v>160</v>
      </c>
      <c r="M127" s="7" t="s">
        <v>160</v>
      </c>
      <c r="N127" s="509" t="s">
        <v>160</v>
      </c>
      <c r="O127" s="370" t="s">
        <v>160</v>
      </c>
      <c r="P127" s="284"/>
      <c r="Q127" s="7"/>
      <c r="R127" s="1"/>
    </row>
    <row r="128" spans="1:18" customFormat="1">
      <c r="A128" s="339">
        <v>117</v>
      </c>
      <c r="B128" s="351" t="s">
        <v>251</v>
      </c>
      <c r="C128" s="341" t="s">
        <v>711</v>
      </c>
      <c r="D128" s="343" t="s">
        <v>746</v>
      </c>
      <c r="E128" s="340">
        <v>5</v>
      </c>
      <c r="F128" s="368"/>
      <c r="G128" s="367" t="s">
        <v>160</v>
      </c>
      <c r="H128" s="144" t="s">
        <v>160</v>
      </c>
      <c r="I128" s="504" t="s">
        <v>160</v>
      </c>
      <c r="J128" s="508">
        <v>128</v>
      </c>
      <c r="K128" s="7">
        <v>5</v>
      </c>
      <c r="L128" s="506" t="s">
        <v>160</v>
      </c>
      <c r="M128" s="7" t="s">
        <v>160</v>
      </c>
      <c r="N128" s="509" t="s">
        <v>160</v>
      </c>
      <c r="O128" s="370" t="s">
        <v>160</v>
      </c>
      <c r="P128" s="284"/>
      <c r="Q128" s="7"/>
    </row>
    <row r="129" spans="1:18" customFormat="1">
      <c r="A129" s="339">
        <v>117</v>
      </c>
      <c r="B129" s="351" t="s">
        <v>251</v>
      </c>
      <c r="C129" s="341" t="s">
        <v>713</v>
      </c>
      <c r="D129" s="343" t="s">
        <v>218</v>
      </c>
      <c r="E129" s="340">
        <v>5</v>
      </c>
      <c r="F129" s="368"/>
      <c r="G129" s="367" t="s">
        <v>160</v>
      </c>
      <c r="H129" s="144" t="s">
        <v>160</v>
      </c>
      <c r="I129" s="504" t="s">
        <v>160</v>
      </c>
      <c r="J129" s="507">
        <v>128</v>
      </c>
      <c r="K129" s="7">
        <v>5</v>
      </c>
      <c r="L129" s="506" t="s">
        <v>160</v>
      </c>
      <c r="M129" s="7" t="s">
        <v>160</v>
      </c>
      <c r="N129" s="509" t="s">
        <v>160</v>
      </c>
      <c r="O129" s="370" t="s">
        <v>160</v>
      </c>
      <c r="P129" s="284"/>
      <c r="Q129" s="7"/>
      <c r="R129" s="1"/>
    </row>
    <row r="130" spans="1:18" customFormat="1">
      <c r="A130" s="339">
        <v>117</v>
      </c>
      <c r="B130" s="351" t="s">
        <v>251</v>
      </c>
      <c r="C130" s="341" t="s">
        <v>623</v>
      </c>
      <c r="D130" s="343" t="s">
        <v>181</v>
      </c>
      <c r="E130" s="340">
        <v>5</v>
      </c>
      <c r="F130" s="368">
        <v>32</v>
      </c>
      <c r="G130" s="367">
        <v>4</v>
      </c>
      <c r="H130" s="144">
        <v>128</v>
      </c>
      <c r="I130" s="504">
        <v>1</v>
      </c>
      <c r="J130" s="507"/>
      <c r="K130" s="7" t="s">
        <v>160</v>
      </c>
      <c r="L130" s="506" t="s">
        <v>160</v>
      </c>
      <c r="M130" s="7" t="s">
        <v>160</v>
      </c>
      <c r="N130" s="509" t="s">
        <v>160</v>
      </c>
      <c r="O130" s="370" t="s">
        <v>160</v>
      </c>
      <c r="P130" s="284"/>
      <c r="Q130" s="7"/>
    </row>
    <row r="131" spans="1:18" customFormat="1">
      <c r="A131" s="339">
        <v>117</v>
      </c>
      <c r="B131" s="351" t="s">
        <v>251</v>
      </c>
      <c r="C131" s="341" t="s">
        <v>356</v>
      </c>
      <c r="D131" s="343" t="s">
        <v>223</v>
      </c>
      <c r="E131" s="340">
        <v>5</v>
      </c>
      <c r="F131" s="368">
        <v>128</v>
      </c>
      <c r="G131" s="367">
        <v>1</v>
      </c>
      <c r="H131" s="144">
        <v>32</v>
      </c>
      <c r="I131" s="504">
        <v>4</v>
      </c>
      <c r="J131" s="507"/>
      <c r="K131" s="7" t="s">
        <v>160</v>
      </c>
      <c r="L131" s="506" t="s">
        <v>160</v>
      </c>
      <c r="M131" s="7" t="s">
        <v>160</v>
      </c>
      <c r="N131" s="509" t="s">
        <v>160</v>
      </c>
      <c r="O131" s="370" t="s">
        <v>160</v>
      </c>
      <c r="P131" s="284"/>
      <c r="Q131" s="7"/>
    </row>
    <row r="132" spans="1:18" customFormat="1">
      <c r="A132" s="339">
        <v>117</v>
      </c>
      <c r="B132" s="351" t="s">
        <v>251</v>
      </c>
      <c r="C132" s="341" t="s">
        <v>598</v>
      </c>
      <c r="D132" s="343" t="s">
        <v>10</v>
      </c>
      <c r="E132" s="340">
        <v>5</v>
      </c>
      <c r="F132" s="368">
        <v>128</v>
      </c>
      <c r="G132" s="367">
        <v>1</v>
      </c>
      <c r="H132" s="144">
        <v>32</v>
      </c>
      <c r="I132" s="504">
        <v>4</v>
      </c>
      <c r="J132" s="507"/>
      <c r="K132" s="7" t="s">
        <v>160</v>
      </c>
      <c r="L132" s="506" t="s">
        <v>160</v>
      </c>
      <c r="M132" s="7" t="s">
        <v>160</v>
      </c>
      <c r="N132" s="509" t="s">
        <v>160</v>
      </c>
      <c r="O132" s="370" t="s">
        <v>160</v>
      </c>
      <c r="P132" s="284"/>
      <c r="Q132" s="7"/>
    </row>
    <row r="133" spans="1:18" customFormat="1">
      <c r="A133" s="339">
        <v>117</v>
      </c>
      <c r="B133" s="351" t="s">
        <v>251</v>
      </c>
      <c r="C133" s="341" t="s">
        <v>926</v>
      </c>
      <c r="D133" s="343" t="s">
        <v>927</v>
      </c>
      <c r="E133" s="340">
        <v>5</v>
      </c>
      <c r="F133" s="368"/>
      <c r="G133" s="367"/>
      <c r="H133" s="144" t="s">
        <v>160</v>
      </c>
      <c r="I133" s="504" t="s">
        <v>160</v>
      </c>
      <c r="J133" s="507" t="s">
        <v>160</v>
      </c>
      <c r="K133" s="7" t="s">
        <v>160</v>
      </c>
      <c r="L133" s="506" t="s">
        <v>160</v>
      </c>
      <c r="M133" s="7" t="s">
        <v>160</v>
      </c>
      <c r="N133" s="509">
        <v>64</v>
      </c>
      <c r="O133" s="370">
        <v>5</v>
      </c>
      <c r="P133" s="284"/>
      <c r="Q133" s="7"/>
      <c r="R133" s="1"/>
    </row>
    <row r="134" spans="1:18" customFormat="1">
      <c r="A134" s="339">
        <v>117</v>
      </c>
      <c r="B134" s="351" t="s">
        <v>251</v>
      </c>
      <c r="C134" s="341" t="s">
        <v>928</v>
      </c>
      <c r="D134" s="343" t="s">
        <v>929</v>
      </c>
      <c r="E134" s="340">
        <v>5</v>
      </c>
      <c r="F134" s="368"/>
      <c r="G134" s="367"/>
      <c r="H134" s="144" t="s">
        <v>160</v>
      </c>
      <c r="I134" s="504" t="s">
        <v>160</v>
      </c>
      <c r="J134" s="507" t="s">
        <v>160</v>
      </c>
      <c r="K134" s="7" t="s">
        <v>160</v>
      </c>
      <c r="L134" s="506" t="s">
        <v>160</v>
      </c>
      <c r="M134" s="7" t="s">
        <v>160</v>
      </c>
      <c r="N134" s="509">
        <v>64</v>
      </c>
      <c r="O134" s="370">
        <v>5</v>
      </c>
      <c r="P134" s="284"/>
      <c r="Q134" s="7"/>
    </row>
    <row r="135" spans="1:18" customFormat="1">
      <c r="A135" s="339">
        <v>117</v>
      </c>
      <c r="B135" s="351" t="s">
        <v>251</v>
      </c>
      <c r="C135" s="341" t="s">
        <v>930</v>
      </c>
      <c r="D135" s="342" t="s">
        <v>196</v>
      </c>
      <c r="E135" s="340">
        <v>5</v>
      </c>
      <c r="F135" s="368"/>
      <c r="G135" s="367"/>
      <c r="H135" s="144" t="s">
        <v>160</v>
      </c>
      <c r="I135" s="504" t="s">
        <v>160</v>
      </c>
      <c r="J135" s="505" t="s">
        <v>160</v>
      </c>
      <c r="K135" s="7" t="s">
        <v>160</v>
      </c>
      <c r="L135" s="506" t="s">
        <v>160</v>
      </c>
      <c r="M135" s="7" t="s">
        <v>160</v>
      </c>
      <c r="N135" s="509">
        <v>64</v>
      </c>
      <c r="O135" s="370">
        <v>5</v>
      </c>
      <c r="P135" s="284"/>
      <c r="Q135" s="7"/>
    </row>
    <row r="136" spans="1:18" customFormat="1">
      <c r="A136" s="339">
        <v>117</v>
      </c>
      <c r="B136" s="351" t="s">
        <v>251</v>
      </c>
      <c r="C136" s="341" t="s">
        <v>931</v>
      </c>
      <c r="D136" s="342" t="s">
        <v>181</v>
      </c>
      <c r="E136" s="340">
        <v>5</v>
      </c>
      <c r="F136" s="368"/>
      <c r="G136" s="367"/>
      <c r="H136" s="144" t="s">
        <v>160</v>
      </c>
      <c r="I136" s="504" t="s">
        <v>160</v>
      </c>
      <c r="J136" s="508" t="s">
        <v>160</v>
      </c>
      <c r="K136" s="7" t="s">
        <v>160</v>
      </c>
      <c r="L136" s="506" t="s">
        <v>160</v>
      </c>
      <c r="M136" s="7" t="s">
        <v>160</v>
      </c>
      <c r="N136" s="509">
        <v>64</v>
      </c>
      <c r="O136" s="370">
        <v>5</v>
      </c>
      <c r="P136" s="284"/>
      <c r="Q136" s="7"/>
    </row>
    <row r="137" spans="1:18" customFormat="1">
      <c r="A137" s="339">
        <v>117</v>
      </c>
      <c r="B137" s="351" t="s">
        <v>251</v>
      </c>
      <c r="C137" s="341" t="s">
        <v>932</v>
      </c>
      <c r="D137" s="343" t="s">
        <v>196</v>
      </c>
      <c r="E137" s="340">
        <v>5</v>
      </c>
      <c r="F137" s="368"/>
      <c r="G137" s="367"/>
      <c r="H137" s="144" t="s">
        <v>160</v>
      </c>
      <c r="I137" s="504" t="s">
        <v>160</v>
      </c>
      <c r="J137" s="505" t="s">
        <v>160</v>
      </c>
      <c r="K137" s="7" t="s">
        <v>160</v>
      </c>
      <c r="L137" s="506" t="s">
        <v>160</v>
      </c>
      <c r="M137" s="7" t="s">
        <v>160</v>
      </c>
      <c r="N137" s="509">
        <v>64</v>
      </c>
      <c r="O137" s="370">
        <v>5</v>
      </c>
      <c r="P137" s="284"/>
      <c r="Q137" s="7"/>
    </row>
    <row r="138" spans="1:18" customFormat="1">
      <c r="A138" s="339">
        <v>133</v>
      </c>
      <c r="B138" s="351" t="s">
        <v>160</v>
      </c>
      <c r="C138" s="341" t="s">
        <v>321</v>
      </c>
      <c r="D138" s="343" t="s">
        <v>194</v>
      </c>
      <c r="E138" s="340">
        <v>4</v>
      </c>
      <c r="F138" s="368">
        <v>32</v>
      </c>
      <c r="G138" s="367">
        <v>4</v>
      </c>
      <c r="H138" s="144" t="s">
        <v>160</v>
      </c>
      <c r="I138" s="504" t="s">
        <v>160</v>
      </c>
      <c r="J138" s="505"/>
      <c r="K138" s="7" t="s">
        <v>160</v>
      </c>
      <c r="L138" s="506" t="s">
        <v>160</v>
      </c>
      <c r="M138" s="7" t="s">
        <v>160</v>
      </c>
      <c r="N138" s="509" t="s">
        <v>160</v>
      </c>
      <c r="O138" s="370" t="s">
        <v>160</v>
      </c>
      <c r="P138" s="284"/>
      <c r="Q138" s="7"/>
      <c r="R138" s="1"/>
    </row>
    <row r="139" spans="1:18" customFormat="1">
      <c r="A139" s="339">
        <v>133</v>
      </c>
      <c r="B139" s="351" t="s">
        <v>251</v>
      </c>
      <c r="C139" s="341" t="s">
        <v>618</v>
      </c>
      <c r="D139" s="343" t="s">
        <v>178</v>
      </c>
      <c r="E139" s="340">
        <v>4</v>
      </c>
      <c r="F139" s="368">
        <v>32</v>
      </c>
      <c r="G139" s="367">
        <v>4</v>
      </c>
      <c r="H139" s="144" t="s">
        <v>160</v>
      </c>
      <c r="I139" s="504" t="s">
        <v>160</v>
      </c>
      <c r="J139" s="508"/>
      <c r="K139" s="7" t="s">
        <v>160</v>
      </c>
      <c r="L139" s="506" t="s">
        <v>160</v>
      </c>
      <c r="M139" s="7" t="s">
        <v>160</v>
      </c>
      <c r="N139" s="509" t="s">
        <v>160</v>
      </c>
      <c r="O139" s="370" t="s">
        <v>160</v>
      </c>
      <c r="P139" s="284"/>
      <c r="Q139" s="7"/>
    </row>
    <row r="140" spans="1:18" customFormat="1">
      <c r="A140" s="339">
        <v>133</v>
      </c>
      <c r="B140" s="351" t="e">
        <v>#REF!</v>
      </c>
      <c r="C140" s="341" t="s">
        <v>619</v>
      </c>
      <c r="D140" s="343" t="s">
        <v>609</v>
      </c>
      <c r="E140" s="340">
        <v>4</v>
      </c>
      <c r="F140" s="368">
        <v>32</v>
      </c>
      <c r="G140" s="367">
        <v>4</v>
      </c>
      <c r="H140" s="144" t="s">
        <v>160</v>
      </c>
      <c r="I140" s="504" t="s">
        <v>160</v>
      </c>
      <c r="J140" s="505"/>
      <c r="K140" s="7" t="s">
        <v>160</v>
      </c>
      <c r="L140" s="506" t="s">
        <v>160</v>
      </c>
      <c r="M140" s="7" t="s">
        <v>160</v>
      </c>
      <c r="N140" s="509" t="s">
        <v>160</v>
      </c>
      <c r="O140" s="370" t="s">
        <v>160</v>
      </c>
      <c r="P140" s="284"/>
      <c r="Q140" s="7"/>
    </row>
    <row r="141" spans="1:18" customFormat="1">
      <c r="A141" s="339">
        <v>133</v>
      </c>
      <c r="B141" s="351" t="s">
        <v>251</v>
      </c>
      <c r="C141" s="341" t="s">
        <v>620</v>
      </c>
      <c r="D141" s="343" t="s">
        <v>747</v>
      </c>
      <c r="E141" s="340">
        <v>4</v>
      </c>
      <c r="F141" s="368">
        <v>32</v>
      </c>
      <c r="G141" s="367">
        <v>4</v>
      </c>
      <c r="H141" s="144" t="s">
        <v>160</v>
      </c>
      <c r="I141" s="504" t="s">
        <v>160</v>
      </c>
      <c r="J141" s="507"/>
      <c r="K141" s="7" t="s">
        <v>160</v>
      </c>
      <c r="L141" s="506" t="s">
        <v>160</v>
      </c>
      <c r="M141" s="7" t="s">
        <v>160</v>
      </c>
      <c r="N141" s="509" t="s">
        <v>160</v>
      </c>
      <c r="O141" s="370" t="s">
        <v>160</v>
      </c>
      <c r="P141" s="284"/>
      <c r="Q141" s="7"/>
      <c r="R141" s="1"/>
    </row>
    <row r="142" spans="1:18" customFormat="1">
      <c r="A142" s="339">
        <v>133</v>
      </c>
      <c r="B142" s="351" t="s">
        <v>251</v>
      </c>
      <c r="C142" s="341" t="s">
        <v>416</v>
      </c>
      <c r="D142" s="343" t="s">
        <v>3</v>
      </c>
      <c r="E142" s="340">
        <v>4</v>
      </c>
      <c r="F142" s="368">
        <v>64</v>
      </c>
      <c r="G142" s="367">
        <v>2</v>
      </c>
      <c r="H142" s="144">
        <v>64</v>
      </c>
      <c r="I142" s="504">
        <v>2</v>
      </c>
      <c r="J142" s="507"/>
      <c r="K142" s="7" t="s">
        <v>160</v>
      </c>
      <c r="L142" s="506" t="s">
        <v>160</v>
      </c>
      <c r="M142" s="7" t="s">
        <v>160</v>
      </c>
      <c r="N142" s="509" t="s">
        <v>160</v>
      </c>
      <c r="O142" s="370" t="s">
        <v>160</v>
      </c>
      <c r="P142" s="284"/>
      <c r="Q142" s="7"/>
    </row>
    <row r="143" spans="1:18" customFormat="1">
      <c r="A143" s="339">
        <v>133</v>
      </c>
      <c r="B143" s="351" t="s">
        <v>251</v>
      </c>
      <c r="C143" s="341" t="s">
        <v>617</v>
      </c>
      <c r="D143" s="342" t="s">
        <v>179</v>
      </c>
      <c r="E143" s="340">
        <v>4</v>
      </c>
      <c r="F143" s="368">
        <v>64</v>
      </c>
      <c r="G143" s="367">
        <v>2</v>
      </c>
      <c r="H143" s="144">
        <v>64</v>
      </c>
      <c r="I143" s="504">
        <v>2</v>
      </c>
      <c r="J143" s="505"/>
      <c r="K143" s="7" t="s">
        <v>160</v>
      </c>
      <c r="L143" s="506" t="s">
        <v>160</v>
      </c>
      <c r="M143" s="7" t="s">
        <v>160</v>
      </c>
      <c r="N143" s="509" t="s">
        <v>160</v>
      </c>
      <c r="O143" s="370" t="s">
        <v>160</v>
      </c>
      <c r="P143" s="284"/>
      <c r="Q143" s="7"/>
    </row>
    <row r="144" spans="1:18" customFormat="1">
      <c r="A144" s="339">
        <v>133</v>
      </c>
      <c r="B144" s="351" t="s">
        <v>251</v>
      </c>
      <c r="C144" s="341" t="s">
        <v>748</v>
      </c>
      <c r="D144" s="343" t="s">
        <v>387</v>
      </c>
      <c r="E144" s="340">
        <v>4</v>
      </c>
      <c r="F144" s="368"/>
      <c r="G144" s="367"/>
      <c r="H144" s="144">
        <v>32</v>
      </c>
      <c r="I144" s="504">
        <v>4</v>
      </c>
      <c r="J144" s="505"/>
      <c r="K144" s="7"/>
      <c r="L144" s="506" t="s">
        <v>160</v>
      </c>
      <c r="M144" s="7" t="s">
        <v>160</v>
      </c>
      <c r="N144" s="509" t="s">
        <v>160</v>
      </c>
      <c r="O144" s="370" t="s">
        <v>160</v>
      </c>
      <c r="P144" s="284"/>
      <c r="Q144" s="7"/>
    </row>
    <row r="145" spans="1:18" customFormat="1">
      <c r="A145" s="339">
        <v>133</v>
      </c>
      <c r="B145" s="351" t="s">
        <v>251</v>
      </c>
      <c r="C145" s="341" t="s">
        <v>749</v>
      </c>
      <c r="D145" s="343" t="s">
        <v>236</v>
      </c>
      <c r="E145" s="340">
        <v>4</v>
      </c>
      <c r="F145" s="368"/>
      <c r="G145" s="367"/>
      <c r="H145" s="144">
        <v>32</v>
      </c>
      <c r="I145" s="504">
        <v>4</v>
      </c>
      <c r="J145" s="505"/>
      <c r="K145" s="7"/>
      <c r="L145" s="506" t="s">
        <v>160</v>
      </c>
      <c r="M145" s="7" t="s">
        <v>160</v>
      </c>
      <c r="N145" s="509" t="s">
        <v>160</v>
      </c>
      <c r="O145" s="370" t="s">
        <v>160</v>
      </c>
      <c r="P145" s="284"/>
      <c r="Q145" s="7"/>
    </row>
    <row r="146" spans="1:18" customFormat="1">
      <c r="A146" s="339">
        <v>133</v>
      </c>
      <c r="B146" s="351" t="s">
        <v>251</v>
      </c>
      <c r="C146" s="341" t="s">
        <v>750</v>
      </c>
      <c r="D146" s="342" t="s">
        <v>204</v>
      </c>
      <c r="E146" s="340">
        <v>4</v>
      </c>
      <c r="F146" s="368"/>
      <c r="G146" s="367"/>
      <c r="H146" s="144">
        <v>32</v>
      </c>
      <c r="I146" s="504">
        <v>4</v>
      </c>
      <c r="J146" s="505"/>
      <c r="K146" s="7"/>
      <c r="L146" s="506" t="s">
        <v>160</v>
      </c>
      <c r="M146" s="7" t="s">
        <v>160</v>
      </c>
      <c r="N146" s="509" t="s">
        <v>160</v>
      </c>
      <c r="O146" s="370" t="s">
        <v>160</v>
      </c>
      <c r="P146" s="284"/>
      <c r="Q146" s="7"/>
      <c r="R146" s="1"/>
    </row>
    <row r="147" spans="1:18" customFormat="1">
      <c r="A147" s="339">
        <v>142</v>
      </c>
      <c r="B147" s="351" t="s">
        <v>160</v>
      </c>
      <c r="C147" s="341" t="s">
        <v>419</v>
      </c>
      <c r="D147" s="343" t="s">
        <v>18</v>
      </c>
      <c r="E147" s="340">
        <v>3</v>
      </c>
      <c r="F147" s="368">
        <v>64</v>
      </c>
      <c r="G147" s="367">
        <v>2</v>
      </c>
      <c r="H147" s="144">
        <v>128</v>
      </c>
      <c r="I147" s="504">
        <v>1</v>
      </c>
      <c r="J147" s="505"/>
      <c r="K147" s="7" t="s">
        <v>160</v>
      </c>
      <c r="L147" s="506" t="s">
        <v>160</v>
      </c>
      <c r="M147" s="7" t="s">
        <v>160</v>
      </c>
      <c r="N147" s="509" t="s">
        <v>160</v>
      </c>
      <c r="O147" s="370" t="s">
        <v>160</v>
      </c>
      <c r="P147" s="284"/>
      <c r="Q147" s="7"/>
    </row>
    <row r="148" spans="1:18" customFormat="1">
      <c r="A148" s="339">
        <v>142</v>
      </c>
      <c r="B148" s="351" t="s">
        <v>251</v>
      </c>
      <c r="C148" s="341" t="s">
        <v>436</v>
      </c>
      <c r="D148" s="342" t="s">
        <v>204</v>
      </c>
      <c r="E148" s="340">
        <v>3</v>
      </c>
      <c r="F148" s="368">
        <v>64</v>
      </c>
      <c r="G148" s="367">
        <v>2</v>
      </c>
      <c r="H148" s="144">
        <v>128</v>
      </c>
      <c r="I148" s="504">
        <v>1</v>
      </c>
      <c r="J148" s="505"/>
      <c r="K148" s="7" t="s">
        <v>160</v>
      </c>
      <c r="L148" s="506" t="s">
        <v>160</v>
      </c>
      <c r="M148" s="7" t="s">
        <v>160</v>
      </c>
      <c r="N148" s="509" t="s">
        <v>160</v>
      </c>
      <c r="O148" s="370" t="s">
        <v>160</v>
      </c>
      <c r="P148" s="284"/>
      <c r="Q148" s="7"/>
    </row>
    <row r="149" spans="1:18" customFormat="1">
      <c r="A149" s="339">
        <v>142</v>
      </c>
      <c r="B149" s="351" t="s">
        <v>251</v>
      </c>
      <c r="C149" s="341" t="s">
        <v>352</v>
      </c>
      <c r="D149" s="343" t="s">
        <v>179</v>
      </c>
      <c r="E149" s="340">
        <v>3</v>
      </c>
      <c r="F149" s="368">
        <v>128</v>
      </c>
      <c r="G149" s="367">
        <v>1</v>
      </c>
      <c r="H149" s="144">
        <v>64</v>
      </c>
      <c r="I149" s="504">
        <v>2</v>
      </c>
      <c r="J149" s="508"/>
      <c r="K149" s="7" t="s">
        <v>160</v>
      </c>
      <c r="L149" s="506" t="s">
        <v>160</v>
      </c>
      <c r="M149" s="7" t="s">
        <v>160</v>
      </c>
      <c r="N149" s="509" t="s">
        <v>160</v>
      </c>
      <c r="O149" s="370" t="s">
        <v>160</v>
      </c>
      <c r="P149" s="284"/>
      <c r="Q149" s="7"/>
    </row>
    <row r="150" spans="1:18" customFormat="1">
      <c r="A150" s="339">
        <v>142</v>
      </c>
      <c r="B150" s="351" t="s">
        <v>251</v>
      </c>
      <c r="C150" s="341" t="s">
        <v>355</v>
      </c>
      <c r="D150" s="343" t="s">
        <v>19</v>
      </c>
      <c r="E150" s="340">
        <v>3</v>
      </c>
      <c r="F150" s="368">
        <v>64</v>
      </c>
      <c r="G150" s="367">
        <v>2</v>
      </c>
      <c r="H150" s="144">
        <v>128</v>
      </c>
      <c r="I150" s="504">
        <v>1</v>
      </c>
      <c r="J150" s="507"/>
      <c r="K150" s="7" t="s">
        <v>160</v>
      </c>
      <c r="L150" s="506" t="s">
        <v>160</v>
      </c>
      <c r="M150" s="7" t="s">
        <v>160</v>
      </c>
      <c r="N150" s="509" t="s">
        <v>160</v>
      </c>
      <c r="O150" s="370" t="s">
        <v>160</v>
      </c>
      <c r="P150" s="284"/>
      <c r="Q150" s="7"/>
      <c r="R150" s="1"/>
    </row>
    <row r="151" spans="1:18" customFormat="1">
      <c r="A151" s="339">
        <v>142</v>
      </c>
      <c r="B151" s="351" t="s">
        <v>251</v>
      </c>
      <c r="C151" s="341" t="s">
        <v>614</v>
      </c>
      <c r="D151" s="342" t="s">
        <v>179</v>
      </c>
      <c r="E151" s="340">
        <v>3</v>
      </c>
      <c r="F151" s="368">
        <v>64</v>
      </c>
      <c r="G151" s="367">
        <v>2</v>
      </c>
      <c r="H151" s="144">
        <v>128</v>
      </c>
      <c r="I151" s="504">
        <v>1</v>
      </c>
      <c r="J151" s="508"/>
      <c r="K151" s="7" t="s">
        <v>160</v>
      </c>
      <c r="L151" s="498" t="s">
        <v>160</v>
      </c>
      <c r="M151" s="7" t="s">
        <v>160</v>
      </c>
      <c r="N151" s="509" t="s">
        <v>160</v>
      </c>
      <c r="O151" s="370" t="s">
        <v>160</v>
      </c>
      <c r="P151" s="284"/>
      <c r="Q151" s="7"/>
    </row>
    <row r="152" spans="1:18" customFormat="1">
      <c r="A152" s="339">
        <v>142</v>
      </c>
      <c r="B152" s="351" t="s">
        <v>251</v>
      </c>
      <c r="C152" s="341" t="s">
        <v>351</v>
      </c>
      <c r="D152" s="343" t="s">
        <v>179</v>
      </c>
      <c r="E152" s="340">
        <v>3</v>
      </c>
      <c r="F152" s="368">
        <v>128</v>
      </c>
      <c r="G152" s="367">
        <v>1</v>
      </c>
      <c r="H152" s="144">
        <v>64</v>
      </c>
      <c r="I152" s="504">
        <v>2</v>
      </c>
      <c r="J152" s="507"/>
      <c r="K152" s="7" t="s">
        <v>160</v>
      </c>
      <c r="L152" s="506" t="s">
        <v>160</v>
      </c>
      <c r="M152" s="7" t="s">
        <v>160</v>
      </c>
      <c r="N152" s="509" t="s">
        <v>160</v>
      </c>
      <c r="O152" s="370" t="s">
        <v>160</v>
      </c>
      <c r="P152" s="284"/>
      <c r="Q152" s="7"/>
    </row>
    <row r="153" spans="1:18" customFormat="1">
      <c r="A153" s="339">
        <v>142</v>
      </c>
      <c r="B153" s="351" t="s">
        <v>251</v>
      </c>
      <c r="C153" s="341" t="s">
        <v>365</v>
      </c>
      <c r="D153" s="343" t="s">
        <v>3</v>
      </c>
      <c r="E153" s="340">
        <v>3</v>
      </c>
      <c r="F153" s="368">
        <v>128</v>
      </c>
      <c r="G153" s="367">
        <v>1</v>
      </c>
      <c r="H153" s="144">
        <v>64</v>
      </c>
      <c r="I153" s="504">
        <v>2</v>
      </c>
      <c r="J153" s="507"/>
      <c r="K153" s="7" t="s">
        <v>160</v>
      </c>
      <c r="L153" s="506" t="s">
        <v>160</v>
      </c>
      <c r="M153" s="7" t="s">
        <v>160</v>
      </c>
      <c r="N153" s="509" t="s">
        <v>160</v>
      </c>
      <c r="O153" s="370" t="s">
        <v>160</v>
      </c>
      <c r="P153" s="284"/>
      <c r="Q153" s="7"/>
    </row>
    <row r="154" spans="1:18" customFormat="1">
      <c r="A154" s="339">
        <v>142</v>
      </c>
      <c r="B154" s="351" t="s">
        <v>251</v>
      </c>
      <c r="C154" s="341" t="s">
        <v>606</v>
      </c>
      <c r="D154" s="343" t="s">
        <v>19</v>
      </c>
      <c r="E154" s="340">
        <v>3</v>
      </c>
      <c r="F154" s="368">
        <v>128</v>
      </c>
      <c r="G154" s="367">
        <v>1</v>
      </c>
      <c r="H154" s="144">
        <v>64</v>
      </c>
      <c r="I154" s="504">
        <v>2</v>
      </c>
      <c r="J154" s="507"/>
      <c r="K154" s="7" t="s">
        <v>160</v>
      </c>
      <c r="L154" s="506" t="s">
        <v>160</v>
      </c>
      <c r="M154" s="7" t="s">
        <v>160</v>
      </c>
      <c r="N154" s="509" t="s">
        <v>160</v>
      </c>
      <c r="O154" s="370" t="s">
        <v>160</v>
      </c>
      <c r="P154" s="284"/>
      <c r="Q154" s="7"/>
    </row>
    <row r="155" spans="1:18" customFormat="1">
      <c r="A155" s="339">
        <v>150</v>
      </c>
      <c r="B155" s="351" t="s">
        <v>160</v>
      </c>
      <c r="C155" s="341" t="s">
        <v>397</v>
      </c>
      <c r="D155" s="343" t="s">
        <v>181</v>
      </c>
      <c r="E155" s="340">
        <v>2</v>
      </c>
      <c r="F155" s="368">
        <v>128</v>
      </c>
      <c r="G155" s="367">
        <v>1</v>
      </c>
      <c r="H155" s="144">
        <v>128</v>
      </c>
      <c r="I155" s="504">
        <v>1</v>
      </c>
      <c r="J155" s="508"/>
      <c r="K155" s="7" t="s">
        <v>160</v>
      </c>
      <c r="L155" s="506" t="s">
        <v>160</v>
      </c>
      <c r="M155" s="7" t="s">
        <v>160</v>
      </c>
      <c r="N155" s="509" t="s">
        <v>160</v>
      </c>
      <c r="O155" s="370" t="s">
        <v>160</v>
      </c>
      <c r="P155" s="284"/>
      <c r="Q155" s="7"/>
      <c r="R155" s="1"/>
    </row>
    <row r="156" spans="1:18" customFormat="1">
      <c r="A156" s="339">
        <v>150</v>
      </c>
      <c r="B156" s="351" t="s">
        <v>251</v>
      </c>
      <c r="C156" s="341" t="s">
        <v>401</v>
      </c>
      <c r="D156" s="342" t="s">
        <v>181</v>
      </c>
      <c r="E156" s="340">
        <v>2</v>
      </c>
      <c r="F156" s="368">
        <v>128</v>
      </c>
      <c r="G156" s="367">
        <v>1</v>
      </c>
      <c r="H156" s="144">
        <v>128</v>
      </c>
      <c r="I156" s="504">
        <v>1</v>
      </c>
      <c r="J156" s="505"/>
      <c r="K156" s="7" t="s">
        <v>160</v>
      </c>
      <c r="L156" s="506" t="s">
        <v>160</v>
      </c>
      <c r="M156" s="7" t="s">
        <v>160</v>
      </c>
      <c r="N156" s="509" t="s">
        <v>160</v>
      </c>
      <c r="O156" s="370" t="s">
        <v>160</v>
      </c>
      <c r="P156" s="284"/>
      <c r="Q156" s="7"/>
    </row>
    <row r="157" spans="1:18" customFormat="1">
      <c r="A157" s="339">
        <v>150</v>
      </c>
      <c r="B157" s="351" t="s">
        <v>251</v>
      </c>
      <c r="C157" s="341" t="s">
        <v>302</v>
      </c>
      <c r="D157" s="342" t="s">
        <v>226</v>
      </c>
      <c r="E157" s="340">
        <v>2</v>
      </c>
      <c r="F157" s="368">
        <v>128</v>
      </c>
      <c r="G157" s="367">
        <v>1</v>
      </c>
      <c r="H157" s="144">
        <v>128</v>
      </c>
      <c r="I157" s="504">
        <v>1</v>
      </c>
      <c r="J157" s="505"/>
      <c r="K157" s="7" t="s">
        <v>160</v>
      </c>
      <c r="L157" s="506" t="s">
        <v>160</v>
      </c>
      <c r="M157" s="7" t="s">
        <v>160</v>
      </c>
      <c r="N157" s="509" t="s">
        <v>160</v>
      </c>
      <c r="O157" s="370" t="s">
        <v>160</v>
      </c>
      <c r="P157" s="284"/>
      <c r="Q157" s="7"/>
    </row>
    <row r="158" spans="1:18" customFormat="1">
      <c r="A158" s="339">
        <v>150</v>
      </c>
      <c r="B158" s="351" t="s">
        <v>251</v>
      </c>
      <c r="C158" s="341" t="s">
        <v>291</v>
      </c>
      <c r="D158" s="343" t="s">
        <v>226</v>
      </c>
      <c r="E158" s="340">
        <v>2</v>
      </c>
      <c r="F158" s="368">
        <v>128</v>
      </c>
      <c r="G158" s="367">
        <v>1</v>
      </c>
      <c r="H158" s="144">
        <v>128</v>
      </c>
      <c r="I158" s="504">
        <v>1</v>
      </c>
      <c r="J158" s="507"/>
      <c r="K158" s="7" t="s">
        <v>160</v>
      </c>
      <c r="L158" s="506" t="s">
        <v>160</v>
      </c>
      <c r="M158" s="7" t="s">
        <v>160</v>
      </c>
      <c r="N158" s="509" t="s">
        <v>160</v>
      </c>
      <c r="O158" s="370" t="s">
        <v>160</v>
      </c>
      <c r="P158" s="284"/>
      <c r="Q158" s="7"/>
    </row>
    <row r="159" spans="1:18" customFormat="1">
      <c r="A159" s="339">
        <v>150</v>
      </c>
      <c r="B159" s="351" t="s">
        <v>251</v>
      </c>
      <c r="C159" s="344" t="s">
        <v>379</v>
      </c>
      <c r="D159" s="345" t="s">
        <v>184</v>
      </c>
      <c r="E159" s="340">
        <v>2</v>
      </c>
      <c r="F159" s="368">
        <v>128</v>
      </c>
      <c r="G159" s="367">
        <v>1</v>
      </c>
      <c r="H159" s="144">
        <v>128</v>
      </c>
      <c r="I159" s="504">
        <v>1</v>
      </c>
      <c r="J159" s="505"/>
      <c r="K159" s="7" t="s">
        <v>160</v>
      </c>
      <c r="L159" s="506" t="s">
        <v>160</v>
      </c>
      <c r="M159" s="7" t="s">
        <v>160</v>
      </c>
      <c r="N159" s="509" t="s">
        <v>160</v>
      </c>
      <c r="O159" s="370" t="s">
        <v>160</v>
      </c>
      <c r="P159" s="284"/>
      <c r="Q159" s="7"/>
      <c r="R159" s="1"/>
    </row>
    <row r="160" spans="1:18" customFormat="1">
      <c r="A160" s="339">
        <v>150</v>
      </c>
      <c r="B160" s="351" t="s">
        <v>251</v>
      </c>
      <c r="C160" s="341" t="s">
        <v>340</v>
      </c>
      <c r="D160" s="343" t="s">
        <v>182</v>
      </c>
      <c r="E160" s="340">
        <v>2</v>
      </c>
      <c r="F160" s="368"/>
      <c r="G160" s="367" t="s">
        <v>160</v>
      </c>
      <c r="H160" s="144">
        <v>64</v>
      </c>
      <c r="I160" s="504">
        <v>2</v>
      </c>
      <c r="J160" s="507"/>
      <c r="K160" s="7" t="s">
        <v>160</v>
      </c>
      <c r="L160" s="506" t="s">
        <v>160</v>
      </c>
      <c r="M160" s="7" t="s">
        <v>160</v>
      </c>
      <c r="N160" s="509" t="s">
        <v>160</v>
      </c>
      <c r="O160" s="370" t="s">
        <v>160</v>
      </c>
      <c r="P160" s="284"/>
      <c r="Q160" s="7"/>
    </row>
    <row r="161" spans="1:18" customFormat="1">
      <c r="A161" s="339">
        <v>150</v>
      </c>
      <c r="B161" s="351" t="s">
        <v>251</v>
      </c>
      <c r="C161" s="341" t="s">
        <v>353</v>
      </c>
      <c r="D161" s="343" t="s">
        <v>185</v>
      </c>
      <c r="E161" s="340">
        <v>2</v>
      </c>
      <c r="F161" s="368">
        <v>64</v>
      </c>
      <c r="G161" s="367">
        <v>2</v>
      </c>
      <c r="H161" s="144" t="s">
        <v>160</v>
      </c>
      <c r="I161" s="504" t="s">
        <v>160</v>
      </c>
      <c r="J161" s="505"/>
      <c r="K161" s="7" t="s">
        <v>160</v>
      </c>
      <c r="L161" s="506" t="s">
        <v>160</v>
      </c>
      <c r="M161" s="7" t="s">
        <v>160</v>
      </c>
      <c r="N161" s="509" t="s">
        <v>160</v>
      </c>
      <c r="O161" s="370" t="s">
        <v>160</v>
      </c>
      <c r="P161" s="284"/>
      <c r="Q161" s="7"/>
    </row>
    <row r="162" spans="1:18" customFormat="1">
      <c r="A162" s="339">
        <v>150</v>
      </c>
      <c r="B162" s="351" t="s">
        <v>251</v>
      </c>
      <c r="C162" s="341" t="s">
        <v>423</v>
      </c>
      <c r="D162" s="342" t="s">
        <v>181</v>
      </c>
      <c r="E162" s="340">
        <v>2</v>
      </c>
      <c r="F162" s="368">
        <v>128</v>
      </c>
      <c r="G162" s="367">
        <v>1</v>
      </c>
      <c r="H162" s="144">
        <v>128</v>
      </c>
      <c r="I162" s="504">
        <v>1</v>
      </c>
      <c r="J162" s="508"/>
      <c r="K162" s="7" t="s">
        <v>160</v>
      </c>
      <c r="L162" s="506" t="s">
        <v>160</v>
      </c>
      <c r="M162" s="7" t="s">
        <v>160</v>
      </c>
      <c r="N162" s="509" t="s">
        <v>160</v>
      </c>
      <c r="O162" s="370" t="s">
        <v>160</v>
      </c>
      <c r="P162" s="284"/>
      <c r="Q162" s="7"/>
    </row>
    <row r="163" spans="1:18" customFormat="1">
      <c r="A163" s="339">
        <v>150</v>
      </c>
      <c r="B163" s="351" t="s">
        <v>251</v>
      </c>
      <c r="C163" s="341" t="s">
        <v>424</v>
      </c>
      <c r="D163" s="343" t="s">
        <v>201</v>
      </c>
      <c r="E163" s="340">
        <v>2</v>
      </c>
      <c r="F163" s="368">
        <v>128</v>
      </c>
      <c r="G163" s="367">
        <v>1</v>
      </c>
      <c r="H163" s="144">
        <v>128</v>
      </c>
      <c r="I163" s="504">
        <v>1</v>
      </c>
      <c r="J163" s="507"/>
      <c r="K163" s="7" t="s">
        <v>160</v>
      </c>
      <c r="L163" s="506" t="s">
        <v>160</v>
      </c>
      <c r="M163" s="7" t="s">
        <v>160</v>
      </c>
      <c r="N163" s="509" t="s">
        <v>160</v>
      </c>
      <c r="O163" s="370" t="s">
        <v>160</v>
      </c>
      <c r="P163" s="284"/>
      <c r="Q163" s="7"/>
      <c r="R163" s="1"/>
    </row>
    <row r="164" spans="1:18" customFormat="1">
      <c r="A164" s="339">
        <v>150</v>
      </c>
      <c r="B164" s="351" t="s">
        <v>251</v>
      </c>
      <c r="C164" s="341" t="s">
        <v>354</v>
      </c>
      <c r="D164" s="342" t="s">
        <v>194</v>
      </c>
      <c r="E164" s="340">
        <v>2</v>
      </c>
      <c r="F164" s="368">
        <v>64</v>
      </c>
      <c r="G164" s="367">
        <v>2</v>
      </c>
      <c r="H164" s="144" t="s">
        <v>160</v>
      </c>
      <c r="I164" s="504" t="s">
        <v>160</v>
      </c>
      <c r="J164" s="505"/>
      <c r="K164" s="7" t="s">
        <v>160</v>
      </c>
      <c r="L164" s="506" t="s">
        <v>160</v>
      </c>
      <c r="M164" s="7" t="s">
        <v>160</v>
      </c>
      <c r="N164" s="509" t="s">
        <v>160</v>
      </c>
      <c r="O164" s="370" t="s">
        <v>160</v>
      </c>
      <c r="P164" s="284"/>
      <c r="Q164" s="7"/>
    </row>
    <row r="165" spans="1:18" customFormat="1">
      <c r="A165" s="339">
        <v>150</v>
      </c>
      <c r="B165" s="351" t="s">
        <v>251</v>
      </c>
      <c r="C165" s="341" t="s">
        <v>433</v>
      </c>
      <c r="D165" s="342" t="s">
        <v>182</v>
      </c>
      <c r="E165" s="340">
        <v>2</v>
      </c>
      <c r="F165" s="368">
        <v>64</v>
      </c>
      <c r="G165" s="367">
        <v>2</v>
      </c>
      <c r="H165" s="144" t="s">
        <v>160</v>
      </c>
      <c r="I165" s="504" t="s">
        <v>160</v>
      </c>
      <c r="J165" s="505"/>
      <c r="K165" s="7" t="s">
        <v>160</v>
      </c>
      <c r="L165" s="506" t="s">
        <v>160</v>
      </c>
      <c r="M165" s="7" t="s">
        <v>160</v>
      </c>
      <c r="N165" s="509" t="s">
        <v>160</v>
      </c>
      <c r="O165" s="370" t="s">
        <v>160</v>
      </c>
      <c r="P165" s="284"/>
      <c r="Q165" s="7"/>
    </row>
    <row r="166" spans="1:18" customFormat="1">
      <c r="A166" s="339">
        <v>150</v>
      </c>
      <c r="B166" s="351" t="s">
        <v>251</v>
      </c>
      <c r="C166" s="341" t="s">
        <v>612</v>
      </c>
      <c r="D166" s="343" t="s">
        <v>234</v>
      </c>
      <c r="E166" s="340">
        <v>2</v>
      </c>
      <c r="F166" s="368">
        <v>64</v>
      </c>
      <c r="G166" s="367">
        <v>2</v>
      </c>
      <c r="H166" s="144" t="s">
        <v>160</v>
      </c>
      <c r="I166" s="504" t="s">
        <v>160</v>
      </c>
      <c r="J166" s="505"/>
      <c r="K166" s="7" t="s">
        <v>160</v>
      </c>
      <c r="L166" s="506" t="s">
        <v>160</v>
      </c>
      <c r="M166" s="7" t="s">
        <v>160</v>
      </c>
      <c r="N166" s="509" t="s">
        <v>160</v>
      </c>
      <c r="O166" s="370" t="s">
        <v>160</v>
      </c>
      <c r="P166" s="284"/>
      <c r="Q166" s="7"/>
    </row>
    <row r="167" spans="1:18" customFormat="1">
      <c r="A167" s="339">
        <v>150</v>
      </c>
      <c r="B167" s="351" t="s">
        <v>251</v>
      </c>
      <c r="C167" s="341" t="s">
        <v>615</v>
      </c>
      <c r="D167" s="342" t="s">
        <v>178</v>
      </c>
      <c r="E167" s="340">
        <v>2</v>
      </c>
      <c r="F167" s="368">
        <v>64</v>
      </c>
      <c r="G167" s="367">
        <v>2</v>
      </c>
      <c r="H167" s="144" t="s">
        <v>160</v>
      </c>
      <c r="I167" s="504" t="s">
        <v>160</v>
      </c>
      <c r="J167" s="507"/>
      <c r="K167" s="7" t="s">
        <v>160</v>
      </c>
      <c r="L167" s="506" t="s">
        <v>160</v>
      </c>
      <c r="M167" s="7" t="s">
        <v>160</v>
      </c>
      <c r="N167" s="509" t="s">
        <v>160</v>
      </c>
      <c r="O167" s="370" t="s">
        <v>160</v>
      </c>
      <c r="P167" s="284"/>
      <c r="Q167" s="7"/>
    </row>
    <row r="168" spans="1:18" customFormat="1">
      <c r="A168" s="339">
        <v>150</v>
      </c>
      <c r="B168" s="351" t="s">
        <v>251</v>
      </c>
      <c r="C168" s="341" t="s">
        <v>616</v>
      </c>
      <c r="D168" s="343" t="s">
        <v>185</v>
      </c>
      <c r="E168" s="340">
        <v>2</v>
      </c>
      <c r="F168" s="368">
        <v>64</v>
      </c>
      <c r="G168" s="367">
        <v>2</v>
      </c>
      <c r="H168" s="144" t="s">
        <v>160</v>
      </c>
      <c r="I168" s="504" t="s">
        <v>160</v>
      </c>
      <c r="J168" s="508"/>
      <c r="K168" s="7" t="s">
        <v>160</v>
      </c>
      <c r="L168" s="506" t="s">
        <v>160</v>
      </c>
      <c r="M168" s="7" t="s">
        <v>160</v>
      </c>
      <c r="N168" s="509" t="s">
        <v>160</v>
      </c>
      <c r="O168" s="370" t="s">
        <v>160</v>
      </c>
      <c r="P168" s="284"/>
      <c r="Q168" s="7"/>
    </row>
    <row r="169" spans="1:18" customFormat="1">
      <c r="A169" s="339">
        <v>150</v>
      </c>
      <c r="B169" s="351" t="s">
        <v>251</v>
      </c>
      <c r="C169" s="341" t="s">
        <v>584</v>
      </c>
      <c r="D169" s="343" t="s">
        <v>211</v>
      </c>
      <c r="E169" s="340">
        <v>2</v>
      </c>
      <c r="F169" s="368"/>
      <c r="G169" s="367" t="s">
        <v>160</v>
      </c>
      <c r="H169" s="144">
        <v>64</v>
      </c>
      <c r="I169" s="504">
        <v>2</v>
      </c>
      <c r="J169" s="505"/>
      <c r="K169" s="7" t="s">
        <v>160</v>
      </c>
      <c r="L169" s="506" t="s">
        <v>160</v>
      </c>
      <c r="M169" s="7" t="s">
        <v>160</v>
      </c>
      <c r="N169" s="509" t="s">
        <v>160</v>
      </c>
      <c r="O169" s="370" t="s">
        <v>160</v>
      </c>
      <c r="P169" s="284"/>
      <c r="Q169" s="7"/>
    </row>
    <row r="170" spans="1:18" customFormat="1">
      <c r="A170" s="339">
        <v>150</v>
      </c>
      <c r="B170" s="351" t="s">
        <v>251</v>
      </c>
      <c r="C170" s="341" t="s">
        <v>435</v>
      </c>
      <c r="D170" s="342" t="s">
        <v>204</v>
      </c>
      <c r="E170" s="340">
        <v>2</v>
      </c>
      <c r="F170" s="368">
        <v>128</v>
      </c>
      <c r="G170" s="367">
        <v>1</v>
      </c>
      <c r="H170" s="144">
        <v>128</v>
      </c>
      <c r="I170" s="504">
        <v>1</v>
      </c>
      <c r="J170" s="505"/>
      <c r="K170" s="7" t="s">
        <v>160</v>
      </c>
      <c r="L170" s="506" t="s">
        <v>160</v>
      </c>
      <c r="M170" s="7" t="s">
        <v>160</v>
      </c>
      <c r="N170" s="509" t="s">
        <v>160</v>
      </c>
      <c r="O170" s="370" t="s">
        <v>160</v>
      </c>
      <c r="P170" s="284"/>
      <c r="Q170" s="7"/>
    </row>
    <row r="171" spans="1:18" customFormat="1">
      <c r="A171" s="339">
        <v>150</v>
      </c>
      <c r="B171" s="351" t="s">
        <v>251</v>
      </c>
      <c r="C171" s="341" t="s">
        <v>429</v>
      </c>
      <c r="D171" s="343" t="s">
        <v>181</v>
      </c>
      <c r="E171" s="340">
        <v>2</v>
      </c>
      <c r="F171" s="368">
        <v>128</v>
      </c>
      <c r="G171" s="367">
        <v>1</v>
      </c>
      <c r="H171" s="144">
        <v>128</v>
      </c>
      <c r="I171" s="504">
        <v>1</v>
      </c>
      <c r="J171" s="505"/>
      <c r="K171" s="7" t="s">
        <v>160</v>
      </c>
      <c r="L171" s="506" t="s">
        <v>160</v>
      </c>
      <c r="M171" s="7" t="s">
        <v>160</v>
      </c>
      <c r="N171" s="509" t="s">
        <v>160</v>
      </c>
      <c r="O171" s="370" t="s">
        <v>160</v>
      </c>
      <c r="P171" s="284"/>
      <c r="Q171" s="7"/>
      <c r="R171" s="1"/>
    </row>
    <row r="172" spans="1:18" customFormat="1">
      <c r="A172" s="339">
        <v>150</v>
      </c>
      <c r="B172" s="351" t="s">
        <v>251</v>
      </c>
      <c r="C172" s="341" t="s">
        <v>431</v>
      </c>
      <c r="D172" s="343" t="s">
        <v>178</v>
      </c>
      <c r="E172" s="340">
        <v>2</v>
      </c>
      <c r="F172" s="368">
        <v>128</v>
      </c>
      <c r="G172" s="367">
        <v>1</v>
      </c>
      <c r="H172" s="144">
        <v>128</v>
      </c>
      <c r="I172" s="504">
        <v>1</v>
      </c>
      <c r="J172" s="507"/>
      <c r="K172" s="7" t="s">
        <v>160</v>
      </c>
      <c r="L172" s="506" t="s">
        <v>160</v>
      </c>
      <c r="M172" s="7" t="s">
        <v>160</v>
      </c>
      <c r="N172" s="509" t="s">
        <v>160</v>
      </c>
      <c r="O172" s="370" t="s">
        <v>160</v>
      </c>
      <c r="P172" s="284"/>
      <c r="Q172" s="7"/>
    </row>
    <row r="173" spans="1:18" customFormat="1">
      <c r="A173" s="339">
        <v>150</v>
      </c>
      <c r="B173" s="351" t="s">
        <v>251</v>
      </c>
      <c r="C173" s="341" t="s">
        <v>592</v>
      </c>
      <c r="D173" s="343" t="s">
        <v>181</v>
      </c>
      <c r="E173" s="340">
        <v>2</v>
      </c>
      <c r="F173" s="368">
        <v>128</v>
      </c>
      <c r="G173" s="367">
        <v>1</v>
      </c>
      <c r="H173" s="144">
        <v>128</v>
      </c>
      <c r="I173" s="504">
        <v>1</v>
      </c>
      <c r="J173" s="507"/>
      <c r="K173" s="7" t="s">
        <v>160</v>
      </c>
      <c r="L173" s="506" t="s">
        <v>160</v>
      </c>
      <c r="M173" s="7" t="s">
        <v>160</v>
      </c>
      <c r="N173" s="509" t="s">
        <v>160</v>
      </c>
      <c r="O173" s="370" t="s">
        <v>160</v>
      </c>
      <c r="P173" s="284"/>
      <c r="Q173" s="7"/>
    </row>
    <row r="174" spans="1:18" customFormat="1">
      <c r="A174" s="339">
        <v>150</v>
      </c>
      <c r="B174" s="351" t="s">
        <v>251</v>
      </c>
      <c r="C174" s="341" t="s">
        <v>611</v>
      </c>
      <c r="D174" s="343" t="s">
        <v>10</v>
      </c>
      <c r="E174" s="340">
        <v>2</v>
      </c>
      <c r="F174" s="368">
        <v>128</v>
      </c>
      <c r="G174" s="367">
        <v>1</v>
      </c>
      <c r="H174" s="144">
        <v>128</v>
      </c>
      <c r="I174" s="504">
        <v>1</v>
      </c>
      <c r="J174" s="505"/>
      <c r="K174" s="7" t="s">
        <v>160</v>
      </c>
      <c r="L174" s="506" t="s">
        <v>160</v>
      </c>
      <c r="M174" s="7" t="s">
        <v>160</v>
      </c>
      <c r="N174" s="509" t="s">
        <v>160</v>
      </c>
      <c r="O174" s="370" t="s">
        <v>160</v>
      </c>
      <c r="P174" s="284"/>
      <c r="Q174" s="7"/>
    </row>
    <row r="175" spans="1:18" customFormat="1">
      <c r="A175" s="339">
        <v>150</v>
      </c>
      <c r="B175" s="351" t="s">
        <v>251</v>
      </c>
      <c r="C175" s="341" t="s">
        <v>752</v>
      </c>
      <c r="D175" s="343" t="s">
        <v>753</v>
      </c>
      <c r="E175" s="340">
        <v>2</v>
      </c>
      <c r="F175" s="368"/>
      <c r="G175" s="367"/>
      <c r="H175" s="144">
        <v>64</v>
      </c>
      <c r="I175" s="504">
        <v>2</v>
      </c>
      <c r="J175" s="508"/>
      <c r="K175" s="7"/>
      <c r="L175" s="506" t="s">
        <v>160</v>
      </c>
      <c r="M175" s="7" t="s">
        <v>160</v>
      </c>
      <c r="N175" s="509" t="s">
        <v>160</v>
      </c>
      <c r="O175" s="370" t="s">
        <v>160</v>
      </c>
      <c r="P175" s="284"/>
      <c r="Q175" s="7"/>
    </row>
    <row r="176" spans="1:18" customFormat="1">
      <c r="A176" s="339">
        <v>150</v>
      </c>
      <c r="B176" s="351" t="s">
        <v>251</v>
      </c>
      <c r="C176" s="341" t="s">
        <v>754</v>
      </c>
      <c r="D176" s="342" t="s">
        <v>209</v>
      </c>
      <c r="E176" s="340">
        <v>2</v>
      </c>
      <c r="F176" s="368"/>
      <c r="G176" s="367"/>
      <c r="H176" s="144">
        <v>64</v>
      </c>
      <c r="I176" s="504">
        <v>2</v>
      </c>
      <c r="J176" s="505"/>
      <c r="K176" s="7"/>
      <c r="L176" s="506" t="s">
        <v>160</v>
      </c>
      <c r="M176" s="7" t="s">
        <v>160</v>
      </c>
      <c r="N176" s="509" t="s">
        <v>160</v>
      </c>
      <c r="O176" s="370" t="s">
        <v>160</v>
      </c>
      <c r="P176" s="284"/>
      <c r="Q176" s="7"/>
    </row>
    <row r="177" spans="1:18" customFormat="1">
      <c r="A177" s="339">
        <v>150</v>
      </c>
      <c r="B177" s="351" t="s">
        <v>251</v>
      </c>
      <c r="C177" s="341" t="s">
        <v>755</v>
      </c>
      <c r="D177" s="343" t="s">
        <v>10</v>
      </c>
      <c r="E177" s="340">
        <v>2</v>
      </c>
      <c r="F177" s="368"/>
      <c r="G177" s="367"/>
      <c r="H177" s="144">
        <v>64</v>
      </c>
      <c r="I177" s="504">
        <v>2</v>
      </c>
      <c r="J177" s="508"/>
      <c r="K177" s="7"/>
      <c r="L177" s="506" t="s">
        <v>160</v>
      </c>
      <c r="M177" s="7" t="s">
        <v>160</v>
      </c>
      <c r="N177" s="509" t="s">
        <v>160</v>
      </c>
      <c r="O177" s="370" t="s">
        <v>160</v>
      </c>
      <c r="P177" s="284"/>
      <c r="Q177" s="7"/>
      <c r="R177" s="1"/>
    </row>
    <row r="178" spans="1:18" customFormat="1">
      <c r="A178" s="339">
        <v>150</v>
      </c>
      <c r="B178" s="351" t="s">
        <v>251</v>
      </c>
      <c r="C178" s="341" t="s">
        <v>756</v>
      </c>
      <c r="D178" s="342" t="s">
        <v>757</v>
      </c>
      <c r="E178" s="340">
        <v>2</v>
      </c>
      <c r="F178" s="368"/>
      <c r="G178" s="367"/>
      <c r="H178" s="144">
        <v>64</v>
      </c>
      <c r="I178" s="504">
        <v>2</v>
      </c>
      <c r="J178" s="507"/>
      <c r="K178" s="7"/>
      <c r="L178" s="506" t="s">
        <v>160</v>
      </c>
      <c r="M178" s="7" t="s">
        <v>160</v>
      </c>
      <c r="N178" s="509" t="s">
        <v>160</v>
      </c>
      <c r="O178" s="370" t="s">
        <v>160</v>
      </c>
      <c r="P178" s="284"/>
      <c r="Q178" s="7"/>
    </row>
    <row r="179" spans="1:18" customFormat="1">
      <c r="A179" s="339">
        <v>150</v>
      </c>
      <c r="B179" s="351" t="s">
        <v>251</v>
      </c>
      <c r="C179" s="341" t="s">
        <v>758</v>
      </c>
      <c r="D179" s="343" t="s">
        <v>759</v>
      </c>
      <c r="E179" s="340">
        <v>2</v>
      </c>
      <c r="F179" s="368"/>
      <c r="G179" s="367"/>
      <c r="H179" s="144">
        <v>64</v>
      </c>
      <c r="I179" s="504">
        <v>2</v>
      </c>
      <c r="J179" s="507"/>
      <c r="K179" s="7"/>
      <c r="L179" s="506" t="s">
        <v>160</v>
      </c>
      <c r="M179" s="7" t="s">
        <v>160</v>
      </c>
      <c r="N179" s="509" t="s">
        <v>160</v>
      </c>
      <c r="O179" s="370" t="s">
        <v>160</v>
      </c>
      <c r="P179" s="284"/>
      <c r="Q179" s="7"/>
    </row>
    <row r="180" spans="1:18" customFormat="1">
      <c r="A180" s="339">
        <v>150</v>
      </c>
      <c r="B180" s="351" t="s">
        <v>251</v>
      </c>
      <c r="C180" s="341" t="s">
        <v>760</v>
      </c>
      <c r="D180" s="342" t="s">
        <v>211</v>
      </c>
      <c r="E180" s="340">
        <v>2</v>
      </c>
      <c r="F180" s="368"/>
      <c r="G180" s="367"/>
      <c r="H180" s="144">
        <v>64</v>
      </c>
      <c r="I180" s="504">
        <v>2</v>
      </c>
      <c r="J180" s="505"/>
      <c r="K180" s="7"/>
      <c r="L180" s="506" t="s">
        <v>160</v>
      </c>
      <c r="M180" s="7" t="s">
        <v>160</v>
      </c>
      <c r="N180" s="509" t="s">
        <v>160</v>
      </c>
      <c r="O180" s="370" t="s">
        <v>160</v>
      </c>
      <c r="P180" s="284"/>
      <c r="Q180" s="7"/>
    </row>
    <row r="181" spans="1:18" customFormat="1">
      <c r="A181" s="339">
        <v>150</v>
      </c>
      <c r="B181" s="351" t="s">
        <v>251</v>
      </c>
      <c r="C181" s="341" t="s">
        <v>761</v>
      </c>
      <c r="D181" s="343" t="s">
        <v>181</v>
      </c>
      <c r="E181" s="340">
        <v>2</v>
      </c>
      <c r="F181" s="368"/>
      <c r="G181" s="367"/>
      <c r="H181" s="144">
        <v>64</v>
      </c>
      <c r="I181" s="504">
        <v>2</v>
      </c>
      <c r="J181" s="505"/>
      <c r="K181" s="7"/>
      <c r="L181" s="506" t="s">
        <v>160</v>
      </c>
      <c r="M181" s="7" t="s">
        <v>160</v>
      </c>
      <c r="N181" s="509" t="s">
        <v>160</v>
      </c>
      <c r="O181" s="370" t="s">
        <v>160</v>
      </c>
      <c r="P181" s="284"/>
      <c r="Q181" s="7"/>
    </row>
    <row r="182" spans="1:18" customFormat="1">
      <c r="A182" s="339">
        <v>150</v>
      </c>
      <c r="B182" s="351" t="s">
        <v>251</v>
      </c>
      <c r="C182" s="341" t="s">
        <v>762</v>
      </c>
      <c r="D182" s="342" t="s">
        <v>209</v>
      </c>
      <c r="E182" s="340">
        <v>2</v>
      </c>
      <c r="F182" s="368"/>
      <c r="G182" s="367"/>
      <c r="H182" s="144">
        <v>64</v>
      </c>
      <c r="I182" s="504">
        <v>2</v>
      </c>
      <c r="J182" s="508"/>
      <c r="K182" s="7"/>
      <c r="L182" s="506" t="s">
        <v>160</v>
      </c>
      <c r="M182" s="7" t="s">
        <v>160</v>
      </c>
      <c r="N182" s="509" t="s">
        <v>160</v>
      </c>
      <c r="O182" s="370" t="s">
        <v>160</v>
      </c>
      <c r="P182" s="284"/>
      <c r="Q182" s="7"/>
    </row>
    <row r="183" spans="1:18" customFormat="1">
      <c r="A183" s="339">
        <v>150</v>
      </c>
      <c r="B183" s="351" t="s">
        <v>251</v>
      </c>
      <c r="C183" s="341" t="s">
        <v>763</v>
      </c>
      <c r="D183" s="343" t="s">
        <v>764</v>
      </c>
      <c r="E183" s="340">
        <v>2</v>
      </c>
      <c r="F183" s="368"/>
      <c r="G183" s="367"/>
      <c r="H183" s="144">
        <v>64</v>
      </c>
      <c r="I183" s="504">
        <v>2</v>
      </c>
      <c r="J183" s="507"/>
      <c r="K183" s="7"/>
      <c r="L183" s="506" t="s">
        <v>160</v>
      </c>
      <c r="M183" s="7" t="s">
        <v>160</v>
      </c>
      <c r="N183" s="509" t="s">
        <v>160</v>
      </c>
      <c r="O183" s="370" t="s">
        <v>160</v>
      </c>
      <c r="P183" s="284"/>
      <c r="Q183" s="7"/>
    </row>
    <row r="184" spans="1:18" customFormat="1">
      <c r="A184" s="339">
        <v>150</v>
      </c>
      <c r="B184" s="351" t="s">
        <v>251</v>
      </c>
      <c r="C184" s="341" t="s">
        <v>580</v>
      </c>
      <c r="D184" s="343" t="s">
        <v>746</v>
      </c>
      <c r="E184" s="340">
        <v>2</v>
      </c>
      <c r="F184" s="368"/>
      <c r="G184" s="367"/>
      <c r="H184" s="144">
        <v>64</v>
      </c>
      <c r="I184" s="504">
        <v>2</v>
      </c>
      <c r="J184" s="505"/>
      <c r="K184" s="7"/>
      <c r="L184" s="506" t="s">
        <v>160</v>
      </c>
      <c r="M184" s="7" t="s">
        <v>160</v>
      </c>
      <c r="N184" s="509" t="s">
        <v>160</v>
      </c>
      <c r="O184" s="370" t="s">
        <v>160</v>
      </c>
      <c r="P184" s="284"/>
      <c r="Q184" s="7"/>
    </row>
    <row r="185" spans="1:18" customFormat="1">
      <c r="A185" s="339">
        <v>150</v>
      </c>
      <c r="B185" s="351" t="s">
        <v>251</v>
      </c>
      <c r="C185" s="341" t="s">
        <v>765</v>
      </c>
      <c r="D185" s="343" t="s">
        <v>10</v>
      </c>
      <c r="E185" s="340">
        <v>2</v>
      </c>
      <c r="F185" s="368"/>
      <c r="G185" s="367"/>
      <c r="H185" s="144">
        <v>64</v>
      </c>
      <c r="I185" s="504">
        <v>2</v>
      </c>
      <c r="J185" s="505"/>
      <c r="K185" s="7"/>
      <c r="L185" s="506" t="s">
        <v>160</v>
      </c>
      <c r="M185" s="7" t="s">
        <v>160</v>
      </c>
      <c r="N185" s="509" t="s">
        <v>160</v>
      </c>
      <c r="O185" s="370" t="s">
        <v>160</v>
      </c>
      <c r="P185" s="284"/>
      <c r="Q185" s="7"/>
      <c r="R185" s="1"/>
    </row>
    <row r="186" spans="1:18" customFormat="1">
      <c r="A186" s="339">
        <v>150</v>
      </c>
      <c r="B186" s="351" t="s">
        <v>251</v>
      </c>
      <c r="C186" s="341" t="s">
        <v>766</v>
      </c>
      <c r="D186" s="343" t="s">
        <v>211</v>
      </c>
      <c r="E186" s="340">
        <v>2</v>
      </c>
      <c r="F186" s="368"/>
      <c r="G186" s="367"/>
      <c r="H186" s="144">
        <v>64</v>
      </c>
      <c r="I186" s="504">
        <v>2</v>
      </c>
      <c r="J186" s="507"/>
      <c r="K186" s="7"/>
      <c r="L186" s="506" t="s">
        <v>160</v>
      </c>
      <c r="M186" s="7" t="s">
        <v>160</v>
      </c>
      <c r="N186" s="509" t="s">
        <v>160</v>
      </c>
      <c r="O186" s="370" t="s">
        <v>160</v>
      </c>
      <c r="P186" s="284"/>
      <c r="Q186" s="7"/>
    </row>
    <row r="187" spans="1:18" customFormat="1">
      <c r="A187" s="339">
        <v>150</v>
      </c>
      <c r="B187" s="351" t="s">
        <v>251</v>
      </c>
      <c r="C187" s="341" t="s">
        <v>767</v>
      </c>
      <c r="D187" s="343" t="s">
        <v>209</v>
      </c>
      <c r="E187" s="340">
        <v>2</v>
      </c>
      <c r="F187" s="368"/>
      <c r="G187" s="367"/>
      <c r="H187" s="144">
        <v>64</v>
      </c>
      <c r="I187" s="504">
        <v>2</v>
      </c>
      <c r="J187" s="508"/>
      <c r="K187" s="7"/>
      <c r="L187" s="506" t="s">
        <v>160</v>
      </c>
      <c r="M187" s="7" t="s">
        <v>160</v>
      </c>
      <c r="N187" s="509" t="s">
        <v>160</v>
      </c>
      <c r="O187" s="370" t="s">
        <v>160</v>
      </c>
      <c r="P187" s="284"/>
      <c r="Q187" s="7"/>
    </row>
    <row r="188" spans="1:18" customFormat="1">
      <c r="A188" s="339">
        <v>150</v>
      </c>
      <c r="B188" s="351" t="s">
        <v>251</v>
      </c>
      <c r="C188" s="341" t="s">
        <v>768</v>
      </c>
      <c r="D188" s="343" t="s">
        <v>209</v>
      </c>
      <c r="E188" s="340">
        <v>2</v>
      </c>
      <c r="F188" s="368"/>
      <c r="G188" s="367"/>
      <c r="H188" s="144">
        <v>64</v>
      </c>
      <c r="I188" s="504">
        <v>2</v>
      </c>
      <c r="J188" s="505"/>
      <c r="K188" s="7"/>
      <c r="L188" s="506" t="s">
        <v>160</v>
      </c>
      <c r="M188" s="7" t="s">
        <v>160</v>
      </c>
      <c r="N188" s="509" t="s">
        <v>160</v>
      </c>
      <c r="O188" s="370" t="s">
        <v>160</v>
      </c>
      <c r="P188" s="284"/>
      <c r="Q188" s="7"/>
    </row>
    <row r="189" spans="1:18" customFormat="1">
      <c r="A189" s="339">
        <v>150</v>
      </c>
      <c r="B189" s="351" t="s">
        <v>251</v>
      </c>
      <c r="C189" s="341" t="s">
        <v>769</v>
      </c>
      <c r="D189" s="343" t="s">
        <v>182</v>
      </c>
      <c r="E189" s="340">
        <v>2</v>
      </c>
      <c r="F189" s="368"/>
      <c r="G189" s="367"/>
      <c r="H189" s="144">
        <v>64</v>
      </c>
      <c r="I189" s="504">
        <v>2</v>
      </c>
      <c r="J189" s="505"/>
      <c r="K189" s="7"/>
      <c r="L189" s="506" t="s">
        <v>160</v>
      </c>
      <c r="M189" s="7" t="s">
        <v>160</v>
      </c>
      <c r="N189" s="509" t="s">
        <v>160</v>
      </c>
      <c r="O189" s="370" t="s">
        <v>160</v>
      </c>
      <c r="P189" s="284"/>
      <c r="Q189" s="7"/>
    </row>
    <row r="190" spans="1:18" customFormat="1">
      <c r="A190" s="339">
        <v>150</v>
      </c>
      <c r="B190" s="351" t="s">
        <v>251</v>
      </c>
      <c r="C190" s="341" t="s">
        <v>770</v>
      </c>
      <c r="D190" s="343" t="s">
        <v>757</v>
      </c>
      <c r="E190" s="340">
        <v>2</v>
      </c>
      <c r="F190" s="368"/>
      <c r="G190" s="367"/>
      <c r="H190" s="144">
        <v>64</v>
      </c>
      <c r="I190" s="504">
        <v>2</v>
      </c>
      <c r="J190" s="507"/>
      <c r="K190" s="7"/>
      <c r="L190" s="506" t="s">
        <v>160</v>
      </c>
      <c r="M190" s="7" t="s">
        <v>160</v>
      </c>
      <c r="N190" s="509" t="s">
        <v>160</v>
      </c>
      <c r="O190" s="370" t="s">
        <v>160</v>
      </c>
      <c r="P190" s="284"/>
      <c r="Q190" s="7"/>
    </row>
    <row r="191" spans="1:18" customFormat="1">
      <c r="A191" s="339">
        <v>186</v>
      </c>
      <c r="B191" s="351" t="s">
        <v>160</v>
      </c>
      <c r="C191" s="341" t="s">
        <v>290</v>
      </c>
      <c r="D191" s="343" t="s">
        <v>226</v>
      </c>
      <c r="E191" s="340">
        <v>1</v>
      </c>
      <c r="F191" s="368">
        <v>128</v>
      </c>
      <c r="G191" s="367">
        <v>1</v>
      </c>
      <c r="H191" s="144" t="s">
        <v>160</v>
      </c>
      <c r="I191" s="504" t="s">
        <v>160</v>
      </c>
      <c r="J191" s="505"/>
      <c r="K191" s="7" t="s">
        <v>160</v>
      </c>
      <c r="L191" s="506" t="s">
        <v>160</v>
      </c>
      <c r="M191" s="7" t="s">
        <v>160</v>
      </c>
      <c r="N191" s="509" t="s">
        <v>160</v>
      </c>
      <c r="O191" s="370" t="s">
        <v>160</v>
      </c>
      <c r="P191" s="284"/>
      <c r="Q191" s="7"/>
      <c r="R191" s="1"/>
    </row>
    <row r="192" spans="1:18" customFormat="1">
      <c r="A192" s="339">
        <v>186</v>
      </c>
      <c r="B192" s="351" t="s">
        <v>251</v>
      </c>
      <c r="C192" s="341" t="s">
        <v>413</v>
      </c>
      <c r="D192" s="343" t="s">
        <v>217</v>
      </c>
      <c r="E192" s="340">
        <v>1</v>
      </c>
      <c r="F192" s="368">
        <v>128</v>
      </c>
      <c r="G192" s="367">
        <v>1</v>
      </c>
      <c r="H192" s="144" t="s">
        <v>160</v>
      </c>
      <c r="I192" s="504" t="s">
        <v>160</v>
      </c>
      <c r="J192" s="507"/>
      <c r="K192" s="7" t="s">
        <v>160</v>
      </c>
      <c r="L192" s="506" t="s">
        <v>160</v>
      </c>
      <c r="M192" s="7" t="s">
        <v>160</v>
      </c>
      <c r="N192" s="509" t="s">
        <v>160</v>
      </c>
      <c r="O192" s="370" t="s">
        <v>160</v>
      </c>
      <c r="P192" s="284"/>
      <c r="Q192" s="7"/>
    </row>
    <row r="193" spans="1:18" customFormat="1">
      <c r="A193" s="339">
        <v>186</v>
      </c>
      <c r="B193" s="351" t="s">
        <v>251</v>
      </c>
      <c r="C193" s="341" t="s">
        <v>418</v>
      </c>
      <c r="D193" s="343" t="s">
        <v>204</v>
      </c>
      <c r="E193" s="340">
        <v>1</v>
      </c>
      <c r="F193" s="368">
        <v>128</v>
      </c>
      <c r="G193" s="367">
        <v>1</v>
      </c>
      <c r="H193" s="144" t="s">
        <v>160</v>
      </c>
      <c r="I193" s="504" t="s">
        <v>160</v>
      </c>
      <c r="J193" s="505"/>
      <c r="K193" s="7" t="s">
        <v>160</v>
      </c>
      <c r="L193" s="506" t="s">
        <v>160</v>
      </c>
      <c r="M193" s="7" t="s">
        <v>160</v>
      </c>
      <c r="N193" s="509" t="s">
        <v>160</v>
      </c>
      <c r="O193" s="370" t="s">
        <v>160</v>
      </c>
      <c r="P193" s="284"/>
      <c r="Q193" s="7"/>
    </row>
    <row r="194" spans="1:18" customFormat="1">
      <c r="A194" s="339">
        <v>186</v>
      </c>
      <c r="B194" s="351" t="s">
        <v>251</v>
      </c>
      <c r="C194" s="341" t="s">
        <v>349</v>
      </c>
      <c r="D194" s="342" t="s">
        <v>220</v>
      </c>
      <c r="E194" s="340">
        <v>1</v>
      </c>
      <c r="F194" s="368">
        <v>128</v>
      </c>
      <c r="G194" s="367">
        <v>1</v>
      </c>
      <c r="H194" s="144" t="s">
        <v>160</v>
      </c>
      <c r="I194" s="504" t="s">
        <v>160</v>
      </c>
      <c r="J194" s="505"/>
      <c r="K194" s="7" t="s">
        <v>160</v>
      </c>
      <c r="L194" s="506" t="s">
        <v>160</v>
      </c>
      <c r="M194" s="7" t="s">
        <v>160</v>
      </c>
      <c r="N194" s="509" t="s">
        <v>160</v>
      </c>
      <c r="O194" s="370" t="s">
        <v>160</v>
      </c>
      <c r="P194" s="284"/>
      <c r="Q194" s="7"/>
    </row>
    <row r="195" spans="1:18" customFormat="1">
      <c r="A195" s="339">
        <v>186</v>
      </c>
      <c r="B195" s="351" t="s">
        <v>251</v>
      </c>
      <c r="C195" s="341" t="s">
        <v>335</v>
      </c>
      <c r="D195" s="343" t="s">
        <v>828</v>
      </c>
      <c r="E195" s="340">
        <v>1</v>
      </c>
      <c r="F195" s="368"/>
      <c r="G195" s="367" t="s">
        <v>160</v>
      </c>
      <c r="H195" s="144">
        <v>128</v>
      </c>
      <c r="I195" s="504">
        <v>1</v>
      </c>
      <c r="J195" s="507"/>
      <c r="K195" s="7" t="s">
        <v>160</v>
      </c>
      <c r="L195" s="506" t="s">
        <v>160</v>
      </c>
      <c r="M195" s="7" t="s">
        <v>160</v>
      </c>
      <c r="N195" s="509" t="s">
        <v>160</v>
      </c>
      <c r="O195" s="370" t="s">
        <v>160</v>
      </c>
      <c r="P195" s="284"/>
      <c r="Q195" s="7"/>
    </row>
    <row r="196" spans="1:18" customFormat="1">
      <c r="A196" s="339">
        <v>186</v>
      </c>
      <c r="B196" s="351" t="s">
        <v>251</v>
      </c>
      <c r="C196" s="341" t="s">
        <v>421</v>
      </c>
      <c r="D196" s="343" t="s">
        <v>182</v>
      </c>
      <c r="E196" s="340">
        <v>1</v>
      </c>
      <c r="F196" s="368">
        <v>128</v>
      </c>
      <c r="G196" s="367">
        <v>1</v>
      </c>
      <c r="H196" s="144" t="s">
        <v>160</v>
      </c>
      <c r="I196" s="504" t="s">
        <v>160</v>
      </c>
      <c r="J196" s="507"/>
      <c r="K196" s="7" t="s">
        <v>160</v>
      </c>
      <c r="L196" s="506" t="s">
        <v>160</v>
      </c>
      <c r="M196" s="7" t="s">
        <v>160</v>
      </c>
      <c r="N196" s="509" t="s">
        <v>160</v>
      </c>
      <c r="O196" s="370" t="s">
        <v>160</v>
      </c>
      <c r="P196" s="284"/>
      <c r="Q196" s="7"/>
    </row>
    <row r="197" spans="1:18" customFormat="1">
      <c r="A197" s="339">
        <v>186</v>
      </c>
      <c r="B197" s="351" t="s">
        <v>251</v>
      </c>
      <c r="C197" s="341" t="s">
        <v>437</v>
      </c>
      <c r="D197" s="343" t="s">
        <v>220</v>
      </c>
      <c r="E197" s="340">
        <v>1</v>
      </c>
      <c r="F197" s="368">
        <v>128</v>
      </c>
      <c r="G197" s="367">
        <v>1</v>
      </c>
      <c r="H197" s="144" t="s">
        <v>160</v>
      </c>
      <c r="I197" s="504" t="s">
        <v>160</v>
      </c>
      <c r="J197" s="507"/>
      <c r="K197" s="7" t="s">
        <v>160</v>
      </c>
      <c r="L197" s="506" t="s">
        <v>160</v>
      </c>
      <c r="M197" s="7" t="s">
        <v>160</v>
      </c>
      <c r="N197" s="509" t="s">
        <v>160</v>
      </c>
      <c r="O197" s="370" t="s">
        <v>160</v>
      </c>
      <c r="P197" s="284"/>
      <c r="Q197" s="7"/>
    </row>
    <row r="198" spans="1:18" customFormat="1">
      <c r="A198" s="339">
        <v>186</v>
      </c>
      <c r="B198" s="351" t="s">
        <v>251</v>
      </c>
      <c r="C198" s="341" t="s">
        <v>363</v>
      </c>
      <c r="D198" s="343" t="s">
        <v>179</v>
      </c>
      <c r="E198" s="340">
        <v>1</v>
      </c>
      <c r="F198" s="368"/>
      <c r="G198" s="367" t="s">
        <v>160</v>
      </c>
      <c r="H198" s="144">
        <v>128</v>
      </c>
      <c r="I198" s="504">
        <v>1</v>
      </c>
      <c r="J198" s="507"/>
      <c r="K198" s="7" t="s">
        <v>160</v>
      </c>
      <c r="L198" s="506" t="s">
        <v>160</v>
      </c>
      <c r="M198" s="7" t="s">
        <v>160</v>
      </c>
      <c r="N198" s="509" t="s">
        <v>160</v>
      </c>
      <c r="O198" s="370" t="s">
        <v>160</v>
      </c>
      <c r="P198" s="284"/>
      <c r="Q198" s="7"/>
    </row>
    <row r="199" spans="1:18" customFormat="1">
      <c r="A199" s="339">
        <v>186</v>
      </c>
      <c r="B199" s="351" t="s">
        <v>251</v>
      </c>
      <c r="C199" s="341" t="s">
        <v>426</v>
      </c>
      <c r="D199" s="343" t="s">
        <v>859</v>
      </c>
      <c r="E199" s="340">
        <v>1</v>
      </c>
      <c r="F199" s="368"/>
      <c r="G199" s="367" t="s">
        <v>160</v>
      </c>
      <c r="H199" s="144">
        <v>128</v>
      </c>
      <c r="I199" s="504">
        <v>1</v>
      </c>
      <c r="J199" s="507"/>
      <c r="K199" s="7" t="s">
        <v>160</v>
      </c>
      <c r="L199" s="506" t="s">
        <v>160</v>
      </c>
      <c r="M199" s="7" t="s">
        <v>160</v>
      </c>
      <c r="N199" s="509" t="s">
        <v>160</v>
      </c>
      <c r="O199" s="370" t="s">
        <v>160</v>
      </c>
      <c r="P199" s="284"/>
      <c r="Q199" s="7"/>
      <c r="R199" s="1"/>
    </row>
    <row r="200" spans="1:18" customFormat="1">
      <c r="A200" s="339">
        <v>186</v>
      </c>
      <c r="B200" s="351" t="s">
        <v>251</v>
      </c>
      <c r="C200" s="341" t="s">
        <v>427</v>
      </c>
      <c r="D200" s="342" t="s">
        <v>194</v>
      </c>
      <c r="E200" s="340">
        <v>1</v>
      </c>
      <c r="F200" s="368">
        <v>128</v>
      </c>
      <c r="G200" s="367">
        <v>1</v>
      </c>
      <c r="H200" s="144" t="s">
        <v>160</v>
      </c>
      <c r="I200" s="504" t="s">
        <v>160</v>
      </c>
      <c r="J200" s="505"/>
      <c r="K200" s="7" t="s">
        <v>160</v>
      </c>
      <c r="L200" s="506" t="s">
        <v>160</v>
      </c>
      <c r="M200" s="7" t="s">
        <v>160</v>
      </c>
      <c r="N200" s="509" t="s">
        <v>160</v>
      </c>
      <c r="O200" s="370" t="s">
        <v>160</v>
      </c>
      <c r="P200" s="284"/>
      <c r="Q200" s="7"/>
      <c r="R200" s="1"/>
    </row>
    <row r="201" spans="1:18" customFormat="1">
      <c r="A201" s="339">
        <v>186</v>
      </c>
      <c r="B201" s="351" t="s">
        <v>251</v>
      </c>
      <c r="C201" s="341" t="s">
        <v>434</v>
      </c>
      <c r="D201" s="342" t="s">
        <v>232</v>
      </c>
      <c r="E201" s="340">
        <v>1</v>
      </c>
      <c r="F201" s="368"/>
      <c r="G201" s="367" t="s">
        <v>160</v>
      </c>
      <c r="H201" s="144">
        <v>128</v>
      </c>
      <c r="I201" s="504">
        <v>1</v>
      </c>
      <c r="J201" s="505"/>
      <c r="K201" s="7" t="s">
        <v>160</v>
      </c>
      <c r="L201" s="506" t="s">
        <v>160</v>
      </c>
      <c r="M201" s="7" t="s">
        <v>160</v>
      </c>
      <c r="N201" s="509" t="s">
        <v>160</v>
      </c>
      <c r="O201" s="370" t="s">
        <v>160</v>
      </c>
      <c r="P201" s="284"/>
      <c r="Q201" s="7"/>
      <c r="R201" s="1"/>
    </row>
    <row r="202" spans="1:18" customFormat="1">
      <c r="A202" s="339">
        <v>186</v>
      </c>
      <c r="B202" s="351" t="s">
        <v>251</v>
      </c>
      <c r="C202" s="341" t="s">
        <v>432</v>
      </c>
      <c r="D202" s="343" t="s">
        <v>179</v>
      </c>
      <c r="E202" s="340">
        <v>1</v>
      </c>
      <c r="F202" s="368">
        <v>128</v>
      </c>
      <c r="G202" s="367">
        <v>1</v>
      </c>
      <c r="H202" s="144" t="s">
        <v>160</v>
      </c>
      <c r="I202" s="504" t="s">
        <v>160</v>
      </c>
      <c r="J202" s="505"/>
      <c r="K202" s="7" t="s">
        <v>160</v>
      </c>
      <c r="L202" s="506" t="s">
        <v>160</v>
      </c>
      <c r="M202" s="7" t="s">
        <v>160</v>
      </c>
      <c r="N202" s="509" t="s">
        <v>160</v>
      </c>
      <c r="O202" s="370" t="s">
        <v>160</v>
      </c>
      <c r="P202" s="284"/>
      <c r="Q202" s="7"/>
      <c r="R202" s="1"/>
    </row>
    <row r="203" spans="1:18" customFormat="1">
      <c r="A203" s="339">
        <v>186</v>
      </c>
      <c r="B203" s="351" t="s">
        <v>251</v>
      </c>
      <c r="C203" s="341" t="s">
        <v>591</v>
      </c>
      <c r="D203" s="342" t="s">
        <v>227</v>
      </c>
      <c r="E203" s="340">
        <v>1</v>
      </c>
      <c r="F203" s="368">
        <v>128</v>
      </c>
      <c r="G203" s="367">
        <v>1</v>
      </c>
      <c r="H203" s="144" t="s">
        <v>160</v>
      </c>
      <c r="I203" s="504" t="s">
        <v>160</v>
      </c>
      <c r="J203" s="505"/>
      <c r="K203" s="7" t="s">
        <v>160</v>
      </c>
      <c r="L203" s="506" t="s">
        <v>160</v>
      </c>
      <c r="M203" s="7" t="s">
        <v>160</v>
      </c>
      <c r="N203" s="509" t="s">
        <v>160</v>
      </c>
      <c r="O203" s="370" t="s">
        <v>160</v>
      </c>
      <c r="P203" s="284"/>
      <c r="Q203" s="7"/>
      <c r="R203" s="1"/>
    </row>
    <row r="204" spans="1:18" customFormat="1">
      <c r="A204" s="339">
        <v>186</v>
      </c>
      <c r="B204" s="351" t="s">
        <v>251</v>
      </c>
      <c r="C204" s="341" t="s">
        <v>594</v>
      </c>
      <c r="D204" s="342" t="s">
        <v>595</v>
      </c>
      <c r="E204" s="340">
        <v>1</v>
      </c>
      <c r="F204" s="368">
        <v>128</v>
      </c>
      <c r="G204" s="367">
        <v>1</v>
      </c>
      <c r="H204" s="144" t="s">
        <v>160</v>
      </c>
      <c r="I204" s="504" t="s">
        <v>160</v>
      </c>
      <c r="J204" s="505"/>
      <c r="K204" s="7" t="s">
        <v>160</v>
      </c>
      <c r="L204" s="506" t="s">
        <v>160</v>
      </c>
      <c r="M204" s="7" t="s">
        <v>160</v>
      </c>
      <c r="N204" s="509" t="s">
        <v>160</v>
      </c>
      <c r="O204" s="370" t="s">
        <v>160</v>
      </c>
      <c r="P204" s="284"/>
      <c r="Q204" s="7"/>
      <c r="R204" s="1"/>
    </row>
    <row r="205" spans="1:18" customFormat="1">
      <c r="A205" s="339">
        <v>186</v>
      </c>
      <c r="B205" s="351" t="s">
        <v>251</v>
      </c>
      <c r="C205" s="341" t="s">
        <v>596</v>
      </c>
      <c r="D205" s="343" t="s">
        <v>597</v>
      </c>
      <c r="E205" s="340">
        <v>1</v>
      </c>
      <c r="F205" s="368">
        <v>128</v>
      </c>
      <c r="G205" s="367">
        <v>1</v>
      </c>
      <c r="H205" s="144" t="s">
        <v>160</v>
      </c>
      <c r="I205" s="504" t="s">
        <v>160</v>
      </c>
      <c r="J205" s="507"/>
      <c r="K205" s="7" t="s">
        <v>160</v>
      </c>
      <c r="L205" s="506" t="s">
        <v>160</v>
      </c>
      <c r="M205" s="7" t="s">
        <v>160</v>
      </c>
      <c r="N205" s="509" t="s">
        <v>160</v>
      </c>
      <c r="O205" s="370" t="s">
        <v>160</v>
      </c>
      <c r="P205" s="284"/>
      <c r="Q205" s="7"/>
      <c r="R205" s="1"/>
    </row>
    <row r="206" spans="1:18" customFormat="1">
      <c r="A206" s="339">
        <v>186</v>
      </c>
      <c r="B206" s="351" t="s">
        <v>251</v>
      </c>
      <c r="C206" s="341" t="s">
        <v>600</v>
      </c>
      <c r="D206" s="343" t="s">
        <v>182</v>
      </c>
      <c r="E206" s="340">
        <v>1</v>
      </c>
      <c r="F206" s="366">
        <v>128</v>
      </c>
      <c r="G206" s="367">
        <v>1</v>
      </c>
      <c r="H206" s="144" t="s">
        <v>160</v>
      </c>
      <c r="I206" s="504" t="s">
        <v>160</v>
      </c>
      <c r="J206" s="507"/>
      <c r="K206" s="7" t="s">
        <v>160</v>
      </c>
      <c r="L206" s="506" t="s">
        <v>160</v>
      </c>
      <c r="M206" s="7" t="s">
        <v>160</v>
      </c>
      <c r="N206" s="509" t="s">
        <v>160</v>
      </c>
      <c r="O206" s="370" t="s">
        <v>160</v>
      </c>
      <c r="P206" s="284"/>
      <c r="Q206" s="7"/>
      <c r="R206" s="1"/>
    </row>
    <row r="207" spans="1:18" customFormat="1">
      <c r="A207" s="339">
        <v>186</v>
      </c>
      <c r="B207" s="351" t="s">
        <v>251</v>
      </c>
      <c r="C207" s="341" t="s">
        <v>601</v>
      </c>
      <c r="D207" s="343" t="s">
        <v>204</v>
      </c>
      <c r="E207" s="340">
        <v>1</v>
      </c>
      <c r="F207" s="368">
        <v>128</v>
      </c>
      <c r="G207" s="367">
        <v>1</v>
      </c>
      <c r="H207" s="144" t="s">
        <v>160</v>
      </c>
      <c r="I207" s="504" t="s">
        <v>160</v>
      </c>
      <c r="J207" s="507"/>
      <c r="K207" s="7" t="s">
        <v>160</v>
      </c>
      <c r="L207" s="506" t="s">
        <v>160</v>
      </c>
      <c r="M207" s="7" t="s">
        <v>160</v>
      </c>
      <c r="N207" s="509" t="s">
        <v>160</v>
      </c>
      <c r="O207" s="370" t="s">
        <v>160</v>
      </c>
      <c r="P207" s="284"/>
      <c r="Q207" s="7"/>
      <c r="R207" s="1"/>
    </row>
    <row r="208" spans="1:18" customFormat="1">
      <c r="A208" s="339">
        <v>186</v>
      </c>
      <c r="B208" s="351" t="s">
        <v>251</v>
      </c>
      <c r="C208" s="341" t="s">
        <v>602</v>
      </c>
      <c r="D208" s="343" t="s">
        <v>603</v>
      </c>
      <c r="E208" s="340">
        <v>1</v>
      </c>
      <c r="F208" s="368">
        <v>128</v>
      </c>
      <c r="G208" s="367">
        <v>1</v>
      </c>
      <c r="H208" s="144" t="s">
        <v>160</v>
      </c>
      <c r="I208" s="504" t="s">
        <v>160</v>
      </c>
      <c r="J208" s="507"/>
      <c r="K208" s="7" t="s">
        <v>160</v>
      </c>
      <c r="L208" s="506" t="s">
        <v>160</v>
      </c>
      <c r="M208" s="7" t="s">
        <v>160</v>
      </c>
      <c r="N208" s="509" t="s">
        <v>160</v>
      </c>
      <c r="O208" s="370" t="s">
        <v>160</v>
      </c>
      <c r="P208" s="284"/>
      <c r="Q208" s="7"/>
      <c r="R208" s="1"/>
    </row>
    <row r="209" spans="1:18" customFormat="1">
      <c r="A209" s="339">
        <v>186</v>
      </c>
      <c r="B209" s="351" t="s">
        <v>251</v>
      </c>
      <c r="C209" s="341" t="s">
        <v>604</v>
      </c>
      <c r="D209" s="343" t="s">
        <v>194</v>
      </c>
      <c r="E209" s="340">
        <v>1</v>
      </c>
      <c r="F209" s="368">
        <v>128</v>
      </c>
      <c r="G209" s="367">
        <v>1</v>
      </c>
      <c r="H209" s="144" t="s">
        <v>160</v>
      </c>
      <c r="I209" s="504" t="s">
        <v>160</v>
      </c>
      <c r="J209" s="505"/>
      <c r="K209" s="7" t="s">
        <v>160</v>
      </c>
      <c r="L209" s="506" t="s">
        <v>160</v>
      </c>
      <c r="M209" s="7" t="s">
        <v>160</v>
      </c>
      <c r="N209" s="509" t="s">
        <v>160</v>
      </c>
      <c r="O209" s="370" t="s">
        <v>160</v>
      </c>
      <c r="P209" s="284"/>
      <c r="Q209" s="7"/>
      <c r="R209" s="1"/>
    </row>
    <row r="210" spans="1:18" customFormat="1">
      <c r="A210" s="339">
        <v>186</v>
      </c>
      <c r="B210" s="351" t="s">
        <v>251</v>
      </c>
      <c r="C210" s="341" t="s">
        <v>605</v>
      </c>
      <c r="D210" s="342" t="s">
        <v>181</v>
      </c>
      <c r="E210" s="340">
        <v>1</v>
      </c>
      <c r="F210" s="368">
        <v>128</v>
      </c>
      <c r="G210" s="367">
        <v>1</v>
      </c>
      <c r="H210" s="144" t="s">
        <v>160</v>
      </c>
      <c r="I210" s="504" t="s">
        <v>160</v>
      </c>
      <c r="J210" s="508"/>
      <c r="K210" s="7" t="s">
        <v>160</v>
      </c>
      <c r="L210" s="506" t="s">
        <v>160</v>
      </c>
      <c r="M210" s="7" t="s">
        <v>160</v>
      </c>
      <c r="N210" s="509" t="s">
        <v>160</v>
      </c>
      <c r="O210" s="370" t="s">
        <v>160</v>
      </c>
      <c r="P210" s="284"/>
      <c r="Q210" s="7"/>
      <c r="R210" s="1"/>
    </row>
    <row r="211" spans="1:18" customFormat="1">
      <c r="A211" s="339">
        <v>186</v>
      </c>
      <c r="B211" s="351" t="s">
        <v>251</v>
      </c>
      <c r="C211" s="341" t="s">
        <v>607</v>
      </c>
      <c r="D211" s="343" t="s">
        <v>227</v>
      </c>
      <c r="E211" s="340">
        <v>1</v>
      </c>
      <c r="F211" s="368">
        <v>128</v>
      </c>
      <c r="G211" s="367">
        <v>1</v>
      </c>
      <c r="H211" s="144" t="s">
        <v>160</v>
      </c>
      <c r="I211" s="504" t="s">
        <v>160</v>
      </c>
      <c r="J211" s="505"/>
      <c r="K211" s="7" t="s">
        <v>160</v>
      </c>
      <c r="L211" s="506" t="s">
        <v>160</v>
      </c>
      <c r="M211" s="7" t="s">
        <v>160</v>
      </c>
      <c r="N211" s="509" t="s">
        <v>160</v>
      </c>
      <c r="O211" s="370" t="s">
        <v>160</v>
      </c>
      <c r="P211" s="284"/>
      <c r="Q211" s="7"/>
      <c r="R211" s="1"/>
    </row>
    <row r="212" spans="1:18" customFormat="1">
      <c r="A212" s="339">
        <v>186</v>
      </c>
      <c r="B212" s="351" t="s">
        <v>251</v>
      </c>
      <c r="C212" s="341" t="s">
        <v>608</v>
      </c>
      <c r="D212" s="342" t="s">
        <v>609</v>
      </c>
      <c r="E212" s="340">
        <v>1</v>
      </c>
      <c r="F212" s="368">
        <v>128</v>
      </c>
      <c r="G212" s="367">
        <v>1</v>
      </c>
      <c r="H212" s="144" t="s">
        <v>160</v>
      </c>
      <c r="I212" s="504" t="s">
        <v>160</v>
      </c>
      <c r="J212" s="507"/>
      <c r="K212" s="7" t="s">
        <v>160</v>
      </c>
      <c r="L212" s="506" t="s">
        <v>160</v>
      </c>
      <c r="M212" s="7" t="s">
        <v>160</v>
      </c>
      <c r="N212" s="509" t="s">
        <v>160</v>
      </c>
      <c r="O212" s="370" t="s">
        <v>160</v>
      </c>
      <c r="P212" s="284"/>
      <c r="Q212" s="7"/>
      <c r="R212" s="1"/>
    </row>
    <row r="213" spans="1:18" customFormat="1">
      <c r="A213" s="339">
        <v>186</v>
      </c>
      <c r="B213" s="351" t="s">
        <v>251</v>
      </c>
      <c r="C213" s="341" t="s">
        <v>771</v>
      </c>
      <c r="D213" s="343" t="s">
        <v>226</v>
      </c>
      <c r="E213" s="340">
        <v>1</v>
      </c>
      <c r="F213" s="368"/>
      <c r="G213" s="367"/>
      <c r="H213" s="144">
        <v>128</v>
      </c>
      <c r="I213" s="504">
        <v>1</v>
      </c>
      <c r="J213" s="507"/>
      <c r="K213" s="7"/>
      <c r="L213" s="506" t="s">
        <v>160</v>
      </c>
      <c r="M213" s="7" t="s">
        <v>160</v>
      </c>
      <c r="N213" s="509" t="s">
        <v>160</v>
      </c>
      <c r="O213" s="370" t="s">
        <v>160</v>
      </c>
      <c r="P213" s="284"/>
      <c r="Q213" s="7"/>
    </row>
    <row r="214" spans="1:18" customFormat="1">
      <c r="A214" s="339">
        <v>186</v>
      </c>
      <c r="B214" s="351" t="s">
        <v>251</v>
      </c>
      <c r="C214" s="341" t="s">
        <v>772</v>
      </c>
      <c r="D214" s="343" t="s">
        <v>209</v>
      </c>
      <c r="E214" s="340">
        <v>1</v>
      </c>
      <c r="F214" s="368"/>
      <c r="G214" s="367"/>
      <c r="H214" s="144">
        <v>128</v>
      </c>
      <c r="I214" s="504">
        <v>1</v>
      </c>
      <c r="J214" s="507"/>
      <c r="K214" s="7"/>
      <c r="L214" s="506" t="s">
        <v>160</v>
      </c>
      <c r="M214" s="7" t="s">
        <v>160</v>
      </c>
      <c r="N214" s="509" t="s">
        <v>160</v>
      </c>
      <c r="O214" s="370" t="s">
        <v>160</v>
      </c>
      <c r="P214" s="284"/>
      <c r="Q214" s="7"/>
    </row>
    <row r="215" spans="1:18" customFormat="1">
      <c r="A215" s="339">
        <v>186</v>
      </c>
      <c r="B215" s="351" t="s">
        <v>251</v>
      </c>
      <c r="C215" s="341" t="s">
        <v>773</v>
      </c>
      <c r="D215" s="343" t="s">
        <v>181</v>
      </c>
      <c r="E215" s="340">
        <v>1</v>
      </c>
      <c r="F215" s="368"/>
      <c r="G215" s="367"/>
      <c r="H215" s="144">
        <v>128</v>
      </c>
      <c r="I215" s="504">
        <v>1</v>
      </c>
      <c r="J215" s="505"/>
      <c r="K215" s="7"/>
      <c r="L215" s="506" t="s">
        <v>160</v>
      </c>
      <c r="M215" s="7" t="s">
        <v>160</v>
      </c>
      <c r="N215" s="509" t="s">
        <v>160</v>
      </c>
      <c r="O215" s="370" t="s">
        <v>160</v>
      </c>
      <c r="P215" s="284"/>
      <c r="Q215" s="7"/>
    </row>
    <row r="216" spans="1:18" customFormat="1">
      <c r="A216" s="339">
        <v>186</v>
      </c>
      <c r="B216" s="351" t="s">
        <v>251</v>
      </c>
      <c r="C216" s="341" t="s">
        <v>774</v>
      </c>
      <c r="D216" s="342" t="s">
        <v>10</v>
      </c>
      <c r="E216" s="340">
        <v>1</v>
      </c>
      <c r="F216" s="368"/>
      <c r="G216" s="367"/>
      <c r="H216" s="144">
        <v>128</v>
      </c>
      <c r="I216" s="504">
        <v>1</v>
      </c>
      <c r="J216" s="505"/>
      <c r="K216" s="7"/>
      <c r="L216" s="506" t="s">
        <v>160</v>
      </c>
      <c r="M216" s="7" t="s">
        <v>160</v>
      </c>
      <c r="N216" s="509" t="s">
        <v>160</v>
      </c>
      <c r="O216" s="370" t="s">
        <v>160</v>
      </c>
      <c r="P216" s="284"/>
      <c r="Q216" s="7"/>
    </row>
    <row r="217" spans="1:18" customFormat="1">
      <c r="A217" s="339">
        <v>186</v>
      </c>
      <c r="B217" s="351" t="s">
        <v>251</v>
      </c>
      <c r="C217" s="341" t="s">
        <v>775</v>
      </c>
      <c r="D217" s="343" t="s">
        <v>764</v>
      </c>
      <c r="E217" s="340">
        <v>1</v>
      </c>
      <c r="F217" s="368"/>
      <c r="G217" s="367"/>
      <c r="H217" s="144">
        <v>128</v>
      </c>
      <c r="I217" s="504">
        <v>1</v>
      </c>
      <c r="J217" s="507"/>
      <c r="K217" s="7"/>
      <c r="L217" s="506" t="s">
        <v>160</v>
      </c>
      <c r="M217" s="7" t="s">
        <v>160</v>
      </c>
      <c r="N217" s="509" t="s">
        <v>160</v>
      </c>
      <c r="O217" s="370" t="s">
        <v>160</v>
      </c>
      <c r="P217" s="284"/>
      <c r="Q217" s="7"/>
    </row>
    <row r="218" spans="1:18" customFormat="1">
      <c r="A218" s="339">
        <v>186</v>
      </c>
      <c r="B218" s="351" t="s">
        <v>251</v>
      </c>
      <c r="C218" s="341" t="s">
        <v>776</v>
      </c>
      <c r="D218" s="343" t="s">
        <v>209</v>
      </c>
      <c r="E218" s="340">
        <v>1</v>
      </c>
      <c r="F218" s="368"/>
      <c r="G218" s="367"/>
      <c r="H218" s="144">
        <v>128</v>
      </c>
      <c r="I218" s="504">
        <v>1</v>
      </c>
      <c r="J218" s="505"/>
      <c r="K218" s="7"/>
      <c r="L218" s="506" t="s">
        <v>160</v>
      </c>
      <c r="M218" s="7" t="s">
        <v>160</v>
      </c>
      <c r="N218" s="509" t="s">
        <v>160</v>
      </c>
      <c r="O218" s="370" t="s">
        <v>160</v>
      </c>
      <c r="P218" s="284"/>
      <c r="Q218" s="7"/>
    </row>
    <row r="219" spans="1:18" customFormat="1">
      <c r="A219" s="339">
        <v>186</v>
      </c>
      <c r="B219" s="351" t="s">
        <v>251</v>
      </c>
      <c r="C219" s="341" t="s">
        <v>777</v>
      </c>
      <c r="D219" s="343" t="s">
        <v>226</v>
      </c>
      <c r="E219" s="340">
        <v>1</v>
      </c>
      <c r="F219" s="368"/>
      <c r="G219" s="367"/>
      <c r="H219" s="144">
        <v>128</v>
      </c>
      <c r="I219" s="504">
        <v>1</v>
      </c>
      <c r="J219" s="507"/>
      <c r="K219" s="7"/>
      <c r="L219" s="506" t="s">
        <v>160</v>
      </c>
      <c r="M219" s="7" t="s">
        <v>160</v>
      </c>
      <c r="N219" s="509" t="s">
        <v>160</v>
      </c>
      <c r="O219" s="370" t="s">
        <v>160</v>
      </c>
      <c r="P219" s="284"/>
      <c r="Q219" s="7"/>
    </row>
    <row r="220" spans="1:18" customFormat="1">
      <c r="A220" s="339">
        <v>186</v>
      </c>
      <c r="B220" s="351" t="s">
        <v>251</v>
      </c>
      <c r="C220" s="341" t="s">
        <v>778</v>
      </c>
      <c r="D220" s="343" t="s">
        <v>209</v>
      </c>
      <c r="E220" s="340">
        <v>1</v>
      </c>
      <c r="F220" s="368"/>
      <c r="G220" s="367"/>
      <c r="H220" s="144">
        <v>128</v>
      </c>
      <c r="I220" s="504">
        <v>1</v>
      </c>
      <c r="J220" s="505"/>
      <c r="K220" s="7"/>
      <c r="L220" s="506" t="s">
        <v>160</v>
      </c>
      <c r="M220" s="7" t="s">
        <v>160</v>
      </c>
      <c r="N220" s="509" t="s">
        <v>160</v>
      </c>
      <c r="O220" s="370" t="s">
        <v>160</v>
      </c>
      <c r="P220" s="284"/>
      <c r="Q220" s="7"/>
    </row>
    <row r="221" spans="1:18" customFormat="1">
      <c r="A221" s="339">
        <v>186</v>
      </c>
      <c r="B221" s="351" t="s">
        <v>251</v>
      </c>
      <c r="C221" s="341" t="s">
        <v>779</v>
      </c>
      <c r="D221" s="342" t="s">
        <v>209</v>
      </c>
      <c r="E221" s="340">
        <v>1</v>
      </c>
      <c r="F221" s="366"/>
      <c r="G221" s="367"/>
      <c r="H221" s="144">
        <v>128</v>
      </c>
      <c r="I221" s="504">
        <v>1</v>
      </c>
      <c r="J221" s="505"/>
      <c r="K221" s="7"/>
      <c r="L221" s="506" t="s">
        <v>160</v>
      </c>
      <c r="M221" s="7" t="s">
        <v>160</v>
      </c>
      <c r="N221" s="509" t="s">
        <v>160</v>
      </c>
      <c r="O221" s="370" t="s">
        <v>160</v>
      </c>
      <c r="P221" s="284"/>
      <c r="Q221" s="7"/>
    </row>
    <row r="222" spans="1:18" customFormat="1">
      <c r="A222" s="339">
        <v>186</v>
      </c>
      <c r="B222" s="340" t="s">
        <v>251</v>
      </c>
      <c r="C222" s="341" t="s">
        <v>780</v>
      </c>
      <c r="D222" s="343" t="s">
        <v>226</v>
      </c>
      <c r="E222" s="340">
        <v>1</v>
      </c>
      <c r="F222" s="366"/>
      <c r="G222" s="367"/>
      <c r="H222" s="144">
        <v>128</v>
      </c>
      <c r="I222" s="504">
        <v>1</v>
      </c>
      <c r="J222" s="505"/>
      <c r="K222" s="7"/>
      <c r="L222" s="506" t="s">
        <v>160</v>
      </c>
      <c r="M222" s="7" t="s">
        <v>160</v>
      </c>
      <c r="N222" s="509" t="s">
        <v>160</v>
      </c>
      <c r="O222" s="370" t="s">
        <v>160</v>
      </c>
      <c r="P222" s="284"/>
      <c r="Q222" s="7"/>
    </row>
    <row r="223" spans="1:18">
      <c r="A223" s="339">
        <v>186</v>
      </c>
      <c r="B223" s="340" t="s">
        <v>251</v>
      </c>
      <c r="C223" s="341" t="s">
        <v>781</v>
      </c>
      <c r="D223" s="343" t="s">
        <v>194</v>
      </c>
      <c r="E223" s="340">
        <v>1</v>
      </c>
      <c r="F223" s="366"/>
      <c r="G223" s="367"/>
      <c r="H223" s="144">
        <v>128</v>
      </c>
      <c r="I223" s="504">
        <v>1</v>
      </c>
      <c r="J223" s="505"/>
      <c r="K223" s="7"/>
      <c r="L223" s="506" t="s">
        <v>160</v>
      </c>
      <c r="M223" s="7" t="s">
        <v>160</v>
      </c>
      <c r="N223" s="509" t="s">
        <v>160</v>
      </c>
      <c r="O223" s="370" t="s">
        <v>160</v>
      </c>
      <c r="P223" s="284"/>
      <c r="Q223" s="7"/>
    </row>
    <row r="224" spans="1:18">
      <c r="A224" s="339">
        <v>186</v>
      </c>
      <c r="B224" s="340" t="s">
        <v>251</v>
      </c>
      <c r="C224" s="341" t="s">
        <v>782</v>
      </c>
      <c r="D224" s="343" t="s">
        <v>783</v>
      </c>
      <c r="E224" s="340">
        <v>1</v>
      </c>
      <c r="F224" s="366"/>
      <c r="G224" s="367"/>
      <c r="H224" s="144">
        <v>128</v>
      </c>
      <c r="I224" s="504">
        <v>1</v>
      </c>
      <c r="J224" s="505"/>
      <c r="K224" s="7"/>
      <c r="L224" s="506" t="s">
        <v>160</v>
      </c>
      <c r="M224" s="7" t="s">
        <v>160</v>
      </c>
      <c r="N224" s="509" t="s">
        <v>160</v>
      </c>
      <c r="O224" s="370" t="s">
        <v>160</v>
      </c>
      <c r="P224" s="284"/>
      <c r="Q224" s="7"/>
    </row>
    <row r="225" spans="1:17">
      <c r="A225" s="339">
        <v>186</v>
      </c>
      <c r="B225" s="340" t="s">
        <v>251</v>
      </c>
      <c r="C225" s="341" t="s">
        <v>784</v>
      </c>
      <c r="D225" s="343" t="s">
        <v>10</v>
      </c>
      <c r="E225" s="340">
        <v>1</v>
      </c>
      <c r="F225" s="366"/>
      <c r="G225" s="367"/>
      <c r="H225" s="144">
        <v>128</v>
      </c>
      <c r="I225" s="504">
        <v>1</v>
      </c>
      <c r="J225" s="505"/>
      <c r="K225" s="7"/>
      <c r="L225" s="506" t="s">
        <v>160</v>
      </c>
      <c r="M225" s="7" t="s">
        <v>160</v>
      </c>
      <c r="N225" s="509" t="s">
        <v>160</v>
      </c>
      <c r="O225" s="370" t="s">
        <v>160</v>
      </c>
      <c r="P225" s="284"/>
      <c r="Q225" s="7"/>
    </row>
    <row r="226" spans="1:17">
      <c r="A226" s="339">
        <v>186</v>
      </c>
      <c r="B226" s="340" t="s">
        <v>251</v>
      </c>
      <c r="C226" s="341" t="s">
        <v>785</v>
      </c>
      <c r="D226" s="343" t="s">
        <v>190</v>
      </c>
      <c r="E226" s="340">
        <v>1</v>
      </c>
      <c r="F226" s="366"/>
      <c r="G226" s="367"/>
      <c r="H226" s="144">
        <v>128</v>
      </c>
      <c r="I226" s="504">
        <v>1</v>
      </c>
      <c r="J226" s="505"/>
      <c r="K226" s="7"/>
      <c r="L226" s="506" t="s">
        <v>160</v>
      </c>
      <c r="M226" s="7" t="s">
        <v>160</v>
      </c>
      <c r="N226" s="509" t="s">
        <v>160</v>
      </c>
      <c r="O226" s="370" t="s">
        <v>160</v>
      </c>
      <c r="P226" s="284"/>
      <c r="Q226" s="7"/>
    </row>
    <row r="227" spans="1:17">
      <c r="A227" s="339">
        <v>186</v>
      </c>
      <c r="B227" s="340" t="s">
        <v>251</v>
      </c>
      <c r="C227" s="341" t="s">
        <v>786</v>
      </c>
      <c r="D227" s="343" t="s">
        <v>181</v>
      </c>
      <c r="E227" s="340">
        <v>1</v>
      </c>
      <c r="F227" s="366"/>
      <c r="G227" s="367"/>
      <c r="H227" s="144">
        <v>128</v>
      </c>
      <c r="I227" s="504">
        <v>1</v>
      </c>
      <c r="J227" s="505"/>
      <c r="K227" s="7"/>
      <c r="L227" s="506" t="s">
        <v>160</v>
      </c>
      <c r="M227" s="7" t="s">
        <v>160</v>
      </c>
      <c r="N227" s="509" t="s">
        <v>160</v>
      </c>
      <c r="O227" s="370" t="s">
        <v>160</v>
      </c>
      <c r="P227" s="284"/>
      <c r="Q227" s="7"/>
    </row>
    <row r="228" spans="1:17">
      <c r="A228" s="339">
        <v>186</v>
      </c>
      <c r="B228" s="340" t="s">
        <v>251</v>
      </c>
      <c r="C228" s="341" t="s">
        <v>787</v>
      </c>
      <c r="D228" s="343" t="s">
        <v>209</v>
      </c>
      <c r="E228" s="340">
        <v>1</v>
      </c>
      <c r="F228" s="366"/>
      <c r="G228" s="367"/>
      <c r="H228" s="144">
        <v>128</v>
      </c>
      <c r="I228" s="504">
        <v>1</v>
      </c>
      <c r="J228" s="505"/>
      <c r="K228" s="7"/>
      <c r="L228" s="506" t="s">
        <v>160</v>
      </c>
      <c r="M228" s="7" t="s">
        <v>160</v>
      </c>
      <c r="N228" s="509" t="s">
        <v>160</v>
      </c>
      <c r="O228" s="370" t="s">
        <v>160</v>
      </c>
      <c r="P228" s="284"/>
      <c r="Q228" s="7"/>
    </row>
    <row r="229" spans="1:17">
      <c r="A229" s="339">
        <v>186</v>
      </c>
      <c r="B229" s="340" t="s">
        <v>251</v>
      </c>
      <c r="C229" s="341" t="s">
        <v>788</v>
      </c>
      <c r="D229" s="343" t="s">
        <v>209</v>
      </c>
      <c r="E229" s="340">
        <v>1</v>
      </c>
      <c r="F229" s="366"/>
      <c r="G229" s="367"/>
      <c r="H229" s="144">
        <v>128</v>
      </c>
      <c r="I229" s="504">
        <v>1</v>
      </c>
      <c r="J229" s="505"/>
      <c r="K229" s="7"/>
      <c r="L229" s="506" t="s">
        <v>160</v>
      </c>
      <c r="M229" s="7" t="s">
        <v>160</v>
      </c>
      <c r="N229" s="509" t="s">
        <v>160</v>
      </c>
      <c r="O229" s="370" t="s">
        <v>160</v>
      </c>
      <c r="P229" s="284"/>
      <c r="Q229" s="7"/>
    </row>
    <row r="230" spans="1:17">
      <c r="A230" s="339">
        <v>186</v>
      </c>
      <c r="B230" s="340" t="s">
        <v>251</v>
      </c>
      <c r="C230" s="341" t="s">
        <v>789</v>
      </c>
      <c r="D230" s="343" t="s">
        <v>790</v>
      </c>
      <c r="E230" s="340">
        <v>1</v>
      </c>
      <c r="F230" s="366"/>
      <c r="G230" s="367"/>
      <c r="H230" s="144">
        <v>128</v>
      </c>
      <c r="I230" s="504">
        <v>1</v>
      </c>
      <c r="J230" s="505"/>
      <c r="K230" s="7"/>
      <c r="L230" s="506" t="s">
        <v>160</v>
      </c>
      <c r="M230" s="7" t="s">
        <v>160</v>
      </c>
      <c r="N230" s="509" t="s">
        <v>160</v>
      </c>
      <c r="O230" s="370" t="s">
        <v>160</v>
      </c>
      <c r="P230" s="284"/>
      <c r="Q230" s="7"/>
    </row>
    <row r="231" spans="1:17">
      <c r="A231" s="339">
        <v>186</v>
      </c>
      <c r="B231" s="340" t="s">
        <v>251</v>
      </c>
      <c r="C231" s="341" t="s">
        <v>791</v>
      </c>
      <c r="D231" s="343" t="s">
        <v>209</v>
      </c>
      <c r="E231" s="340">
        <v>1</v>
      </c>
      <c r="F231" s="366"/>
      <c r="G231" s="367"/>
      <c r="H231" s="144">
        <v>128</v>
      </c>
      <c r="I231" s="504">
        <v>1</v>
      </c>
      <c r="J231" s="505"/>
      <c r="K231" s="7"/>
      <c r="L231" s="506" t="s">
        <v>160</v>
      </c>
      <c r="M231" s="7" t="s">
        <v>160</v>
      </c>
      <c r="N231" s="509" t="s">
        <v>160</v>
      </c>
      <c r="O231" s="370" t="s">
        <v>160</v>
      </c>
      <c r="P231" s="284"/>
      <c r="Q231" s="7"/>
    </row>
    <row r="232" spans="1:17">
      <c r="A232" s="339">
        <v>186</v>
      </c>
      <c r="B232" s="340" t="s">
        <v>251</v>
      </c>
      <c r="C232" s="341" t="s">
        <v>792</v>
      </c>
      <c r="D232" s="343" t="s">
        <v>10</v>
      </c>
      <c r="E232" s="340">
        <v>1</v>
      </c>
      <c r="F232" s="366"/>
      <c r="G232" s="367"/>
      <c r="H232" s="144">
        <v>128</v>
      </c>
      <c r="I232" s="504">
        <v>1</v>
      </c>
      <c r="J232" s="505"/>
      <c r="K232" s="7"/>
      <c r="L232" s="506" t="s">
        <v>160</v>
      </c>
      <c r="M232" s="7" t="s">
        <v>160</v>
      </c>
      <c r="N232" s="509" t="s">
        <v>160</v>
      </c>
      <c r="O232" s="370" t="s">
        <v>160</v>
      </c>
      <c r="P232" s="284"/>
      <c r="Q232" s="7"/>
    </row>
    <row r="233" spans="1:17">
      <c r="A233" s="339">
        <v>186</v>
      </c>
      <c r="B233" s="340" t="s">
        <v>251</v>
      </c>
      <c r="C233" s="341" t="s">
        <v>793</v>
      </c>
      <c r="D233" s="343" t="s">
        <v>226</v>
      </c>
      <c r="E233" s="340">
        <v>1</v>
      </c>
      <c r="F233" s="366"/>
      <c r="G233" s="367"/>
      <c r="H233" s="144">
        <v>128</v>
      </c>
      <c r="I233" s="504">
        <v>1</v>
      </c>
      <c r="J233" s="505"/>
      <c r="K233" s="7"/>
      <c r="L233" s="506" t="s">
        <v>160</v>
      </c>
      <c r="M233" s="7" t="s">
        <v>160</v>
      </c>
      <c r="N233" s="509" t="s">
        <v>160</v>
      </c>
      <c r="O233" s="370" t="s">
        <v>160</v>
      </c>
      <c r="P233" s="284"/>
      <c r="Q233" s="7"/>
    </row>
    <row r="234" spans="1:17">
      <c r="A234" s="339">
        <v>186</v>
      </c>
      <c r="B234" s="340" t="s">
        <v>251</v>
      </c>
      <c r="C234" s="341" t="s">
        <v>794</v>
      </c>
      <c r="D234" s="343" t="s">
        <v>738</v>
      </c>
      <c r="E234" s="340">
        <v>1</v>
      </c>
      <c r="F234" s="366"/>
      <c r="G234" s="367"/>
      <c r="H234" s="144">
        <v>128</v>
      </c>
      <c r="I234" s="504">
        <v>1</v>
      </c>
      <c r="J234" s="505"/>
      <c r="K234" s="7"/>
      <c r="L234" s="506" t="s">
        <v>160</v>
      </c>
      <c r="M234" s="7" t="s">
        <v>160</v>
      </c>
      <c r="N234" s="509" t="s">
        <v>160</v>
      </c>
      <c r="O234" s="370" t="s">
        <v>160</v>
      </c>
      <c r="P234" s="284"/>
      <c r="Q234" s="7"/>
    </row>
    <row r="235" spans="1:17">
      <c r="A235" s="339">
        <v>186</v>
      </c>
      <c r="B235" s="340" t="s">
        <v>251</v>
      </c>
      <c r="C235" s="341" t="s">
        <v>795</v>
      </c>
      <c r="D235" s="343" t="s">
        <v>753</v>
      </c>
      <c r="E235" s="340">
        <v>1</v>
      </c>
      <c r="F235" s="366"/>
      <c r="G235" s="367"/>
      <c r="H235" s="144">
        <v>128</v>
      </c>
      <c r="I235" s="504">
        <v>1</v>
      </c>
      <c r="J235" s="505"/>
      <c r="K235" s="7"/>
      <c r="L235" s="506" t="s">
        <v>160</v>
      </c>
      <c r="M235" s="7" t="s">
        <v>160</v>
      </c>
      <c r="N235" s="509" t="s">
        <v>160</v>
      </c>
      <c r="O235" s="370" t="s">
        <v>160</v>
      </c>
      <c r="P235" s="284"/>
      <c r="Q235" s="7"/>
    </row>
    <row r="236" spans="1:17">
      <c r="A236" s="339">
        <v>186</v>
      </c>
      <c r="B236" s="340" t="s">
        <v>251</v>
      </c>
      <c r="C236" s="341" t="s">
        <v>796</v>
      </c>
      <c r="D236" s="343" t="s">
        <v>179</v>
      </c>
      <c r="E236" s="340">
        <v>1</v>
      </c>
      <c r="F236" s="366"/>
      <c r="G236" s="367"/>
      <c r="H236" s="144">
        <v>128</v>
      </c>
      <c r="I236" s="504">
        <v>1</v>
      </c>
      <c r="J236" s="505"/>
      <c r="K236" s="7"/>
      <c r="L236" s="506" t="s">
        <v>160</v>
      </c>
      <c r="M236" s="7" t="s">
        <v>160</v>
      </c>
      <c r="N236" s="509" t="s">
        <v>160</v>
      </c>
      <c r="O236" s="370" t="s">
        <v>160</v>
      </c>
      <c r="P236" s="284"/>
      <c r="Q236" s="7"/>
    </row>
    <row r="237" spans="1:17">
      <c r="A237" s="339">
        <v>186</v>
      </c>
      <c r="B237" s="340" t="s">
        <v>251</v>
      </c>
      <c r="C237" s="341" t="s">
        <v>797</v>
      </c>
      <c r="D237" s="343" t="s">
        <v>209</v>
      </c>
      <c r="E237" s="340">
        <v>1</v>
      </c>
      <c r="F237" s="366"/>
      <c r="G237" s="367"/>
      <c r="H237" s="144">
        <v>128</v>
      </c>
      <c r="I237" s="504">
        <v>1</v>
      </c>
      <c r="J237" s="505"/>
      <c r="K237" s="7"/>
      <c r="L237" s="506" t="s">
        <v>160</v>
      </c>
      <c r="M237" s="7" t="s">
        <v>160</v>
      </c>
      <c r="N237" s="509" t="s">
        <v>160</v>
      </c>
      <c r="O237" s="370" t="s">
        <v>160</v>
      </c>
      <c r="P237" s="284"/>
      <c r="Q237" s="7"/>
    </row>
    <row r="238" spans="1:17">
      <c r="A238" s="339"/>
      <c r="B238" s="340"/>
      <c r="C238" s="341"/>
      <c r="D238" s="343"/>
      <c r="E238" s="340"/>
      <c r="F238" s="366"/>
      <c r="G238" s="367"/>
      <c r="H238" s="144"/>
      <c r="I238" s="504"/>
      <c r="J238" s="505"/>
      <c r="K238" s="7"/>
      <c r="L238" s="506"/>
      <c r="M238" s="7"/>
      <c r="N238" s="509"/>
      <c r="O238" s="370"/>
      <c r="P238" s="284"/>
      <c r="Q238" s="7"/>
    </row>
  </sheetData>
  <sortState xmlns:xlrd2="http://schemas.microsoft.com/office/spreadsheetml/2017/richdata2" ref="A6:Q220">
    <sortCondition descending="1" ref="E6:E220"/>
  </sortState>
  <mergeCells count="9">
    <mergeCell ref="A3:B4"/>
    <mergeCell ref="C3:C4"/>
    <mergeCell ref="D3:D4"/>
    <mergeCell ref="F3:G3"/>
    <mergeCell ref="P3:Q3"/>
    <mergeCell ref="H3:I3"/>
    <mergeCell ref="J3:K3"/>
    <mergeCell ref="L3:M3"/>
    <mergeCell ref="N3:O3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.5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11.5" defaultRowHeight="14"/>
  <cols>
    <col min="1" max="256" width="8.83203125" customWidth="1"/>
  </cols>
  <sheetData/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68"/>
  <sheetViews>
    <sheetView view="pageBreakPreview" zoomScaleNormal="100" zoomScaleSheetLayoutView="100" workbookViewId="0">
      <selection activeCell="G15" sqref="G15"/>
    </sheetView>
  </sheetViews>
  <sheetFormatPr baseColWidth="10" defaultColWidth="9" defaultRowHeight="14"/>
  <cols>
    <col min="1" max="1" width="3.6640625" style="12" customWidth="1"/>
    <col min="2" max="2" width="1.83203125" style="12" customWidth="1"/>
    <col min="3" max="3" width="11.5" style="12" customWidth="1"/>
    <col min="4" max="4" width="11.6640625" style="12" customWidth="1"/>
    <col min="5" max="5" width="5.1640625" style="11" customWidth="1"/>
    <col min="6" max="7" width="5" style="11" customWidth="1"/>
    <col min="8" max="8" width="5" style="122" customWidth="1"/>
    <col min="9" max="17" width="5" style="11" customWidth="1"/>
    <col min="18" max="18" width="5" style="115" customWidth="1"/>
    <col min="19" max="19" width="5" style="11" customWidth="1"/>
    <col min="20" max="20" width="3.33203125" style="11" customWidth="1"/>
    <col min="21" max="16384" width="9" style="11"/>
  </cols>
  <sheetData>
    <row r="1" spans="1:23" customFormat="1" ht="19.5" customHeight="1">
      <c r="A1" t="s">
        <v>11</v>
      </c>
      <c r="C1" s="146"/>
      <c r="D1" s="146"/>
      <c r="F1" s="1" t="s">
        <v>188</v>
      </c>
      <c r="H1" s="1"/>
      <c r="L1" s="1"/>
      <c r="N1" s="1"/>
      <c r="O1" s="11"/>
      <c r="P1" s="1"/>
      <c r="Q1" t="str">
        <f>男子S!O1</f>
        <v>2023/12/31現在</v>
      </c>
      <c r="R1" s="110"/>
    </row>
    <row r="2" spans="1:23" ht="5.25" customHeight="1">
      <c r="H2" s="11"/>
    </row>
    <row r="3" spans="1:23" ht="18.75" customHeight="1">
      <c r="A3" s="608" t="s">
        <v>171</v>
      </c>
      <c r="B3" s="609"/>
      <c r="C3" s="612" t="s">
        <v>12</v>
      </c>
      <c r="D3" s="614" t="s">
        <v>173</v>
      </c>
      <c r="E3" s="13" t="s">
        <v>174</v>
      </c>
      <c r="F3" s="619" t="str">
        <f>男子S!F3</f>
        <v>R5春チャレ</v>
      </c>
      <c r="G3" s="620"/>
      <c r="H3" s="619" t="str">
        <f>男子S!H3</f>
        <v>R5秋チャレ</v>
      </c>
      <c r="I3" s="620"/>
      <c r="J3" s="605" t="s">
        <v>627</v>
      </c>
      <c r="K3" s="604"/>
      <c r="L3" s="621" t="s">
        <v>851</v>
      </c>
      <c r="M3" s="622"/>
      <c r="N3" s="619" t="str">
        <f>男子S!L3</f>
        <v>R5県選手権</v>
      </c>
      <c r="O3" s="623"/>
      <c r="P3" s="616" t="s">
        <v>933</v>
      </c>
      <c r="Q3" s="617"/>
      <c r="R3" s="618" t="str">
        <f>男子S!P3</f>
        <v>R4熊谷杯</v>
      </c>
      <c r="S3" s="618"/>
    </row>
    <row r="4" spans="1:23" ht="23" customHeight="1">
      <c r="A4" s="610"/>
      <c r="B4" s="611"/>
      <c r="C4" s="613"/>
      <c r="D4" s="615"/>
      <c r="E4" s="14" t="s">
        <v>175</v>
      </c>
      <c r="F4" s="117" t="s">
        <v>176</v>
      </c>
      <c r="G4" s="15" t="s">
        <v>174</v>
      </c>
      <c r="H4" s="120" t="s">
        <v>13</v>
      </c>
      <c r="I4" s="16" t="s">
        <v>193</v>
      </c>
      <c r="J4" s="181" t="s">
        <v>176</v>
      </c>
      <c r="K4" s="113" t="s">
        <v>174</v>
      </c>
      <c r="L4" s="117" t="s">
        <v>176</v>
      </c>
      <c r="M4" s="15" t="s">
        <v>174</v>
      </c>
      <c r="N4" s="117" t="s">
        <v>176</v>
      </c>
      <c r="O4" s="15" t="s">
        <v>174</v>
      </c>
      <c r="P4" s="117" t="s">
        <v>176</v>
      </c>
      <c r="Q4" s="15" t="s">
        <v>174</v>
      </c>
      <c r="R4" s="111" t="s">
        <v>176</v>
      </c>
      <c r="S4" s="15" t="s">
        <v>174</v>
      </c>
    </row>
    <row r="5" spans="1:23" ht="5" customHeight="1">
      <c r="A5" s="17"/>
      <c r="B5" s="18"/>
      <c r="C5" s="19"/>
      <c r="D5" s="20"/>
      <c r="E5" s="21"/>
      <c r="F5" s="123"/>
      <c r="G5" s="22"/>
      <c r="H5" s="23"/>
      <c r="I5" s="23"/>
      <c r="J5" s="23"/>
      <c r="K5" s="23"/>
      <c r="L5" s="118"/>
      <c r="M5" s="24"/>
      <c r="N5" s="25"/>
      <c r="O5" s="25"/>
      <c r="P5" s="118"/>
      <c r="Q5" s="24"/>
      <c r="R5" s="116"/>
      <c r="S5" s="25"/>
    </row>
    <row r="6" spans="1:23" s="122" customFormat="1" ht="13.5" customHeight="1">
      <c r="A6" s="26">
        <v>1</v>
      </c>
      <c r="B6" s="351" t="s">
        <v>160</v>
      </c>
      <c r="C6" s="178" t="s">
        <v>250</v>
      </c>
      <c r="D6" s="231" t="s">
        <v>213</v>
      </c>
      <c r="E6" s="6">
        <v>640</v>
      </c>
      <c r="F6" s="121"/>
      <c r="G6" s="7" t="s">
        <v>160</v>
      </c>
      <c r="H6" s="496" t="s">
        <v>160</v>
      </c>
      <c r="I6" s="28" t="s">
        <v>160</v>
      </c>
      <c r="J6" s="497">
        <v>2</v>
      </c>
      <c r="K6" s="7">
        <v>100</v>
      </c>
      <c r="L6" s="498">
        <v>1</v>
      </c>
      <c r="M6" s="29">
        <v>150</v>
      </c>
      <c r="N6" s="121">
        <v>2</v>
      </c>
      <c r="O6" s="499">
        <v>150</v>
      </c>
      <c r="P6" s="290">
        <v>1</v>
      </c>
      <c r="Q6" s="374">
        <v>150</v>
      </c>
      <c r="R6" s="284">
        <v>4</v>
      </c>
      <c r="S6" s="29">
        <v>90</v>
      </c>
      <c r="T6" s="175"/>
      <c r="V6"/>
      <c r="W6"/>
    </row>
    <row r="7" spans="1:23" s="122" customFormat="1" ht="13.5" customHeight="1">
      <c r="A7" s="26">
        <v>2</v>
      </c>
      <c r="B7" s="351" t="s">
        <v>160</v>
      </c>
      <c r="C7" s="177" t="s">
        <v>249</v>
      </c>
      <c r="D7" s="186" t="s">
        <v>734</v>
      </c>
      <c r="E7" s="6">
        <v>590</v>
      </c>
      <c r="F7" s="371"/>
      <c r="G7" s="7" t="s">
        <v>160</v>
      </c>
      <c r="H7" s="496" t="s">
        <v>160</v>
      </c>
      <c r="I7" s="28" t="s">
        <v>160</v>
      </c>
      <c r="J7" s="497">
        <v>2</v>
      </c>
      <c r="K7" s="7">
        <v>100</v>
      </c>
      <c r="L7" s="498">
        <v>2</v>
      </c>
      <c r="M7" s="29">
        <v>100</v>
      </c>
      <c r="N7" s="500">
        <v>1</v>
      </c>
      <c r="O7" s="499">
        <v>200</v>
      </c>
      <c r="P7" s="290">
        <v>2</v>
      </c>
      <c r="Q7" s="374">
        <v>100</v>
      </c>
      <c r="R7" s="285">
        <v>4</v>
      </c>
      <c r="S7" s="29">
        <v>90</v>
      </c>
      <c r="V7"/>
      <c r="W7"/>
    </row>
    <row r="8" spans="1:23" s="122" customFormat="1" ht="13.5" customHeight="1">
      <c r="A8" s="26">
        <v>3</v>
      </c>
      <c r="B8" s="351" t="s">
        <v>160</v>
      </c>
      <c r="C8" s="178" t="s">
        <v>252</v>
      </c>
      <c r="D8" s="186" t="s">
        <v>181</v>
      </c>
      <c r="E8" s="6">
        <v>510</v>
      </c>
      <c r="F8" s="372"/>
      <c r="G8" s="7" t="s">
        <v>160</v>
      </c>
      <c r="H8" s="496" t="s">
        <v>160</v>
      </c>
      <c r="I8" s="28" t="s">
        <v>160</v>
      </c>
      <c r="J8" s="497">
        <v>4</v>
      </c>
      <c r="K8" s="7">
        <v>70</v>
      </c>
      <c r="L8" s="498">
        <v>1</v>
      </c>
      <c r="M8" s="29">
        <v>150</v>
      </c>
      <c r="N8" s="121">
        <v>4</v>
      </c>
      <c r="O8" s="499">
        <v>100</v>
      </c>
      <c r="P8" s="290">
        <v>2</v>
      </c>
      <c r="Q8" s="374">
        <v>100</v>
      </c>
      <c r="R8" s="284">
        <v>4</v>
      </c>
      <c r="S8" s="29">
        <v>90</v>
      </c>
      <c r="V8"/>
      <c r="W8"/>
    </row>
    <row r="9" spans="1:23" s="122" customFormat="1" ht="13.5" customHeight="1">
      <c r="A9" s="26">
        <v>4</v>
      </c>
      <c r="B9" s="351" t="s">
        <v>160</v>
      </c>
      <c r="C9" s="178" t="s">
        <v>255</v>
      </c>
      <c r="D9" s="186" t="s">
        <v>201</v>
      </c>
      <c r="E9" s="6">
        <v>435</v>
      </c>
      <c r="F9" s="372"/>
      <c r="G9" s="7" t="s">
        <v>160</v>
      </c>
      <c r="H9" s="144" t="s">
        <v>160</v>
      </c>
      <c r="I9" s="28" t="s">
        <v>160</v>
      </c>
      <c r="J9" s="497">
        <v>4</v>
      </c>
      <c r="K9" s="7">
        <v>70</v>
      </c>
      <c r="L9" s="498" t="s">
        <v>160</v>
      </c>
      <c r="M9" s="29" t="s">
        <v>160</v>
      </c>
      <c r="N9" s="121">
        <v>1</v>
      </c>
      <c r="O9" s="499">
        <v>200</v>
      </c>
      <c r="P9" s="290">
        <v>1</v>
      </c>
      <c r="Q9" s="374">
        <v>150</v>
      </c>
      <c r="R9" s="284">
        <v>64</v>
      </c>
      <c r="S9" s="29">
        <v>15</v>
      </c>
      <c r="V9"/>
      <c r="W9"/>
    </row>
    <row r="10" spans="1:23" s="122" customFormat="1" ht="13.5" customHeight="1">
      <c r="A10" s="26">
        <v>5</v>
      </c>
      <c r="B10" s="351" t="s">
        <v>160</v>
      </c>
      <c r="C10" s="178" t="s">
        <v>253</v>
      </c>
      <c r="D10" s="186" t="s">
        <v>190</v>
      </c>
      <c r="E10" s="6">
        <v>400</v>
      </c>
      <c r="F10" s="121"/>
      <c r="G10" s="7" t="s">
        <v>160</v>
      </c>
      <c r="H10" s="496" t="s">
        <v>160</v>
      </c>
      <c r="I10" s="28" t="s">
        <v>160</v>
      </c>
      <c r="J10" s="497">
        <v>4</v>
      </c>
      <c r="K10" s="7">
        <v>70</v>
      </c>
      <c r="L10" s="498">
        <v>4</v>
      </c>
      <c r="M10" s="29">
        <v>70</v>
      </c>
      <c r="N10" s="121">
        <v>4</v>
      </c>
      <c r="O10" s="499">
        <v>100</v>
      </c>
      <c r="P10" s="290">
        <v>4</v>
      </c>
      <c r="Q10" s="374">
        <v>70</v>
      </c>
      <c r="R10" s="284">
        <v>4</v>
      </c>
      <c r="S10" s="29">
        <v>90</v>
      </c>
      <c r="V10"/>
      <c r="W10"/>
    </row>
    <row r="11" spans="1:23" s="122" customFormat="1" ht="13.5" customHeight="1">
      <c r="A11" s="26">
        <v>6</v>
      </c>
      <c r="B11" s="351" t="s">
        <v>160</v>
      </c>
      <c r="C11" s="178" t="s">
        <v>254</v>
      </c>
      <c r="D11" s="186" t="s">
        <v>183</v>
      </c>
      <c r="E11" s="6">
        <v>270</v>
      </c>
      <c r="F11" s="372"/>
      <c r="G11" s="7" t="s">
        <v>160</v>
      </c>
      <c r="H11" s="144" t="s">
        <v>160</v>
      </c>
      <c r="I11" s="28" t="s">
        <v>160</v>
      </c>
      <c r="J11" s="497">
        <v>4</v>
      </c>
      <c r="K11" s="7">
        <v>70</v>
      </c>
      <c r="L11" s="498">
        <v>2</v>
      </c>
      <c r="M11" s="29">
        <v>100</v>
      </c>
      <c r="N11" s="121">
        <v>4</v>
      </c>
      <c r="O11" s="499">
        <v>100</v>
      </c>
      <c r="P11" s="290" t="s">
        <v>160</v>
      </c>
      <c r="Q11" s="374" t="s">
        <v>160</v>
      </c>
      <c r="R11" s="284"/>
      <c r="S11" s="29"/>
      <c r="V11"/>
      <c r="W11"/>
    </row>
    <row r="12" spans="1:23" s="122" customFormat="1" ht="13.5" customHeight="1">
      <c r="A12" s="26">
        <v>7</v>
      </c>
      <c r="B12" s="351" t="s">
        <v>160</v>
      </c>
      <c r="C12" s="178" t="s">
        <v>256</v>
      </c>
      <c r="D12" s="186" t="s">
        <v>219</v>
      </c>
      <c r="E12" s="6">
        <v>240</v>
      </c>
      <c r="F12" s="372"/>
      <c r="G12" s="7" t="s">
        <v>160</v>
      </c>
      <c r="H12" s="144" t="s">
        <v>160</v>
      </c>
      <c r="I12" s="28" t="s">
        <v>160</v>
      </c>
      <c r="J12" s="497">
        <v>8</v>
      </c>
      <c r="K12" s="7">
        <v>40</v>
      </c>
      <c r="L12" s="498">
        <v>3</v>
      </c>
      <c r="M12" s="29">
        <v>70</v>
      </c>
      <c r="N12" s="121">
        <v>8</v>
      </c>
      <c r="O12" s="499">
        <v>60</v>
      </c>
      <c r="P12" s="290">
        <v>16</v>
      </c>
      <c r="Q12" s="374">
        <v>20</v>
      </c>
      <c r="R12" s="284">
        <v>8</v>
      </c>
      <c r="S12" s="29">
        <v>50</v>
      </c>
      <c r="V12"/>
      <c r="W12"/>
    </row>
    <row r="13" spans="1:23" s="122" customFormat="1" ht="13.5" customHeight="1">
      <c r="A13" s="26">
        <v>8</v>
      </c>
      <c r="B13" s="351" t="s">
        <v>160</v>
      </c>
      <c r="C13" s="178" t="s">
        <v>259</v>
      </c>
      <c r="D13" s="186" t="s">
        <v>203</v>
      </c>
      <c r="E13" s="6">
        <v>230</v>
      </c>
      <c r="F13" s="372"/>
      <c r="G13" s="7" t="s">
        <v>160</v>
      </c>
      <c r="H13" s="144" t="s">
        <v>160</v>
      </c>
      <c r="I13" s="28" t="s">
        <v>160</v>
      </c>
      <c r="J13" s="497">
        <v>16</v>
      </c>
      <c r="K13" s="7">
        <v>25</v>
      </c>
      <c r="L13" s="498">
        <v>16</v>
      </c>
      <c r="M13" s="29">
        <v>25</v>
      </c>
      <c r="N13" s="121">
        <v>8</v>
      </c>
      <c r="O13" s="499">
        <v>60</v>
      </c>
      <c r="P13" s="290">
        <v>4</v>
      </c>
      <c r="Q13" s="374">
        <v>70</v>
      </c>
      <c r="R13" s="284">
        <v>8</v>
      </c>
      <c r="S13" s="29">
        <v>50</v>
      </c>
      <c r="V13"/>
      <c r="W13"/>
    </row>
    <row r="14" spans="1:23" s="122" customFormat="1" ht="13.5" customHeight="1">
      <c r="A14" s="26">
        <v>9</v>
      </c>
      <c r="B14" s="351" t="s">
        <v>160</v>
      </c>
      <c r="C14" s="178" t="s">
        <v>261</v>
      </c>
      <c r="D14" s="186" t="s">
        <v>219</v>
      </c>
      <c r="E14" s="6">
        <v>225</v>
      </c>
      <c r="F14" s="121"/>
      <c r="G14" s="7" t="s">
        <v>160</v>
      </c>
      <c r="H14" s="496" t="s">
        <v>160</v>
      </c>
      <c r="I14" s="28" t="s">
        <v>160</v>
      </c>
      <c r="J14" s="497">
        <v>16</v>
      </c>
      <c r="K14" s="7">
        <v>25</v>
      </c>
      <c r="L14" s="498">
        <v>4</v>
      </c>
      <c r="M14" s="29">
        <v>70</v>
      </c>
      <c r="N14" s="121">
        <v>8</v>
      </c>
      <c r="O14" s="499">
        <v>60</v>
      </c>
      <c r="P14" s="290">
        <v>16</v>
      </c>
      <c r="Q14" s="374">
        <v>20</v>
      </c>
      <c r="R14" s="284">
        <v>8</v>
      </c>
      <c r="S14" s="29">
        <v>50</v>
      </c>
      <c r="V14"/>
      <c r="W14"/>
    </row>
    <row r="15" spans="1:23" s="122" customFormat="1" ht="13.5" customHeight="1">
      <c r="A15" s="26">
        <v>10</v>
      </c>
      <c r="B15" s="351" t="s">
        <v>160</v>
      </c>
      <c r="C15" s="178" t="s">
        <v>272</v>
      </c>
      <c r="D15" s="186" t="s">
        <v>190</v>
      </c>
      <c r="E15" s="6">
        <v>180</v>
      </c>
      <c r="F15" s="372"/>
      <c r="G15" s="7" t="s">
        <v>160</v>
      </c>
      <c r="H15" s="496" t="s">
        <v>160</v>
      </c>
      <c r="I15" s="28" t="s">
        <v>160</v>
      </c>
      <c r="J15" s="497">
        <v>8</v>
      </c>
      <c r="K15" s="7">
        <v>40</v>
      </c>
      <c r="L15" s="498">
        <v>16</v>
      </c>
      <c r="M15" s="29">
        <v>25</v>
      </c>
      <c r="N15" s="121">
        <v>32</v>
      </c>
      <c r="O15" s="499">
        <v>30</v>
      </c>
      <c r="P15" s="290">
        <v>4</v>
      </c>
      <c r="Q15" s="374">
        <v>70</v>
      </c>
      <c r="R15" s="284">
        <v>64</v>
      </c>
      <c r="S15" s="29">
        <v>15</v>
      </c>
    </row>
    <row r="16" spans="1:23" s="122" customFormat="1" ht="13.5" customHeight="1">
      <c r="A16" s="26">
        <v>11</v>
      </c>
      <c r="B16" s="351" t="s">
        <v>160</v>
      </c>
      <c r="C16" s="178" t="s">
        <v>260</v>
      </c>
      <c r="D16" s="186" t="s">
        <v>18</v>
      </c>
      <c r="E16" s="6">
        <v>165</v>
      </c>
      <c r="F16" s="372"/>
      <c r="G16" s="7" t="s">
        <v>160</v>
      </c>
      <c r="H16" s="496" t="s">
        <v>160</v>
      </c>
      <c r="I16" s="28" t="s">
        <v>160</v>
      </c>
      <c r="J16" s="497">
        <v>16</v>
      </c>
      <c r="K16" s="7">
        <v>25</v>
      </c>
      <c r="L16" s="498">
        <v>16</v>
      </c>
      <c r="M16" s="29">
        <v>25</v>
      </c>
      <c r="N16" s="121">
        <v>8</v>
      </c>
      <c r="O16" s="499">
        <v>60</v>
      </c>
      <c r="P16" s="290">
        <v>8</v>
      </c>
      <c r="Q16" s="374">
        <v>40</v>
      </c>
      <c r="R16" s="284">
        <v>64</v>
      </c>
      <c r="S16" s="29">
        <v>15</v>
      </c>
    </row>
    <row r="17" spans="1:19" s="122" customFormat="1" ht="13.5" customHeight="1">
      <c r="A17" s="26">
        <v>11</v>
      </c>
      <c r="B17" s="351" t="s">
        <v>251</v>
      </c>
      <c r="C17" s="178" t="s">
        <v>274</v>
      </c>
      <c r="D17" s="186" t="s">
        <v>201</v>
      </c>
      <c r="E17" s="6">
        <v>165</v>
      </c>
      <c r="F17" s="121"/>
      <c r="G17" s="7" t="s">
        <v>160</v>
      </c>
      <c r="H17" s="496" t="s">
        <v>160</v>
      </c>
      <c r="I17" s="28" t="s">
        <v>160</v>
      </c>
      <c r="J17" s="497">
        <v>8</v>
      </c>
      <c r="K17" s="7">
        <v>40</v>
      </c>
      <c r="L17" s="498">
        <v>8</v>
      </c>
      <c r="M17" s="29">
        <v>40</v>
      </c>
      <c r="N17" s="121">
        <v>32</v>
      </c>
      <c r="O17" s="499">
        <v>30</v>
      </c>
      <c r="P17" s="290">
        <v>8</v>
      </c>
      <c r="Q17" s="374">
        <v>40</v>
      </c>
      <c r="R17" s="284">
        <v>64</v>
      </c>
      <c r="S17" s="29">
        <v>15</v>
      </c>
    </row>
    <row r="18" spans="1:19" s="122" customFormat="1" ht="13.5" customHeight="1">
      <c r="A18" s="26">
        <v>13</v>
      </c>
      <c r="B18" s="351" t="s">
        <v>160</v>
      </c>
      <c r="C18" s="242" t="s">
        <v>309</v>
      </c>
      <c r="D18" s="241" t="s">
        <v>17</v>
      </c>
      <c r="E18" s="6">
        <v>150</v>
      </c>
      <c r="F18" s="372"/>
      <c r="G18" s="7" t="s">
        <v>160</v>
      </c>
      <c r="H18" s="144" t="s">
        <v>160</v>
      </c>
      <c r="I18" s="28" t="s">
        <v>160</v>
      </c>
      <c r="J18" s="497">
        <v>1</v>
      </c>
      <c r="K18" s="7">
        <v>150</v>
      </c>
      <c r="L18" s="498" t="s">
        <v>160</v>
      </c>
      <c r="M18" s="29" t="s">
        <v>160</v>
      </c>
      <c r="N18" s="121" t="s">
        <v>160</v>
      </c>
      <c r="O18" s="499" t="s">
        <v>160</v>
      </c>
      <c r="P18" s="290" t="s">
        <v>160</v>
      </c>
      <c r="Q18" s="374" t="s">
        <v>160</v>
      </c>
      <c r="R18" s="284"/>
      <c r="S18" s="29"/>
    </row>
    <row r="19" spans="1:19" s="122" customFormat="1" ht="13.5" customHeight="1">
      <c r="A19" s="26">
        <v>13</v>
      </c>
      <c r="B19" s="351" t="s">
        <v>251</v>
      </c>
      <c r="C19" s="178" t="s">
        <v>946</v>
      </c>
      <c r="D19" s="186" t="s">
        <v>947</v>
      </c>
      <c r="E19" s="6">
        <v>150</v>
      </c>
      <c r="F19" s="121"/>
      <c r="G19" s="7" t="s">
        <v>160</v>
      </c>
      <c r="H19" s="144" t="s">
        <v>160</v>
      </c>
      <c r="I19" s="28" t="s">
        <v>160</v>
      </c>
      <c r="J19" s="497">
        <v>1</v>
      </c>
      <c r="K19" s="7">
        <v>150</v>
      </c>
      <c r="L19" s="498" t="s">
        <v>160</v>
      </c>
      <c r="M19" s="29" t="s">
        <v>160</v>
      </c>
      <c r="N19" s="121" t="s">
        <v>160</v>
      </c>
      <c r="O19" s="499" t="s">
        <v>160</v>
      </c>
      <c r="P19" s="290" t="s">
        <v>160</v>
      </c>
      <c r="Q19" s="374" t="s">
        <v>160</v>
      </c>
      <c r="R19" s="284"/>
      <c r="S19" s="29"/>
    </row>
    <row r="20" spans="1:19" s="122" customFormat="1" ht="13.5" customHeight="1">
      <c r="A20" s="26">
        <v>13</v>
      </c>
      <c r="B20" s="351" t="s">
        <v>251</v>
      </c>
      <c r="C20" s="178" t="s">
        <v>284</v>
      </c>
      <c r="D20" s="186" t="s">
        <v>185</v>
      </c>
      <c r="E20" s="6">
        <v>150</v>
      </c>
      <c r="F20" s="121"/>
      <c r="G20" s="7" t="s">
        <v>160</v>
      </c>
      <c r="H20" s="496" t="s">
        <v>160</v>
      </c>
      <c r="I20" s="28" t="s">
        <v>160</v>
      </c>
      <c r="J20" s="497"/>
      <c r="K20" s="7" t="s">
        <v>160</v>
      </c>
      <c r="L20" s="498" t="s">
        <v>160</v>
      </c>
      <c r="M20" s="29" t="s">
        <v>160</v>
      </c>
      <c r="N20" s="121">
        <v>2</v>
      </c>
      <c r="O20" s="499">
        <v>150</v>
      </c>
      <c r="P20" s="290" t="s">
        <v>160</v>
      </c>
      <c r="Q20" s="374" t="s">
        <v>160</v>
      </c>
      <c r="R20" s="284"/>
      <c r="S20" s="29"/>
    </row>
    <row r="21" spans="1:19" s="122" customFormat="1" ht="13.5" customHeight="1">
      <c r="A21" s="26">
        <v>16</v>
      </c>
      <c r="B21" s="351" t="s">
        <v>160</v>
      </c>
      <c r="C21" s="178" t="s">
        <v>265</v>
      </c>
      <c r="D21" s="186" t="s">
        <v>201</v>
      </c>
      <c r="E21" s="6">
        <v>145</v>
      </c>
      <c r="F21" s="372"/>
      <c r="G21" s="7" t="s">
        <v>160</v>
      </c>
      <c r="H21" s="144" t="s">
        <v>160</v>
      </c>
      <c r="I21" s="28" t="s">
        <v>160</v>
      </c>
      <c r="J21" s="497"/>
      <c r="K21" s="7" t="s">
        <v>160</v>
      </c>
      <c r="L21" s="498">
        <v>16</v>
      </c>
      <c r="M21" s="29">
        <v>25</v>
      </c>
      <c r="N21" s="121">
        <v>8</v>
      </c>
      <c r="O21" s="499">
        <v>60</v>
      </c>
      <c r="P21" s="290">
        <v>8</v>
      </c>
      <c r="Q21" s="374">
        <v>40</v>
      </c>
      <c r="R21" s="284">
        <v>32</v>
      </c>
      <c r="S21" s="29">
        <v>20</v>
      </c>
    </row>
    <row r="22" spans="1:19" s="122" customFormat="1" ht="13.5" customHeight="1">
      <c r="A22" s="26">
        <v>17</v>
      </c>
      <c r="B22" s="351" t="s">
        <v>160</v>
      </c>
      <c r="C22" s="178" t="s">
        <v>262</v>
      </c>
      <c r="D22" s="186" t="s">
        <v>4</v>
      </c>
      <c r="E22" s="6">
        <v>120</v>
      </c>
      <c r="F22" s="372"/>
      <c r="G22" s="7" t="s">
        <v>160</v>
      </c>
      <c r="H22" s="144" t="s">
        <v>160</v>
      </c>
      <c r="I22" s="28" t="s">
        <v>160</v>
      </c>
      <c r="J22" s="497"/>
      <c r="K22" s="7" t="s">
        <v>160</v>
      </c>
      <c r="L22" s="498" t="s">
        <v>160</v>
      </c>
      <c r="M22" s="29" t="s">
        <v>160</v>
      </c>
      <c r="N22" s="121" t="s">
        <v>160</v>
      </c>
      <c r="O22" s="499" t="s">
        <v>160</v>
      </c>
      <c r="P22" s="290">
        <v>4</v>
      </c>
      <c r="Q22" s="374">
        <v>70</v>
      </c>
      <c r="R22" s="284">
        <v>8</v>
      </c>
      <c r="S22" s="29">
        <v>50</v>
      </c>
    </row>
    <row r="23" spans="1:19" s="122" customFormat="1" ht="13.5" customHeight="1">
      <c r="A23" s="26">
        <v>18</v>
      </c>
      <c r="B23" s="351" t="s">
        <v>160</v>
      </c>
      <c r="C23" s="242" t="s">
        <v>273</v>
      </c>
      <c r="D23" s="186" t="s">
        <v>190</v>
      </c>
      <c r="E23" s="6">
        <v>110</v>
      </c>
      <c r="F23" s="372"/>
      <c r="G23" s="7" t="s">
        <v>160</v>
      </c>
      <c r="H23" s="144" t="s">
        <v>160</v>
      </c>
      <c r="I23" s="28" t="s">
        <v>160</v>
      </c>
      <c r="J23" s="497">
        <v>8</v>
      </c>
      <c r="K23" s="7">
        <v>40</v>
      </c>
      <c r="L23" s="498">
        <v>16</v>
      </c>
      <c r="M23" s="29">
        <v>25</v>
      </c>
      <c r="N23" s="121">
        <v>32</v>
      </c>
      <c r="O23" s="499">
        <v>30</v>
      </c>
      <c r="P23" s="290" t="s">
        <v>160</v>
      </c>
      <c r="Q23" s="374" t="s">
        <v>160</v>
      </c>
      <c r="R23" s="284">
        <v>64</v>
      </c>
      <c r="S23" s="29">
        <v>15</v>
      </c>
    </row>
    <row r="24" spans="1:19" s="122" customFormat="1" ht="13.5" customHeight="1">
      <c r="A24" s="26">
        <v>18</v>
      </c>
      <c r="B24" s="351" t="s">
        <v>251</v>
      </c>
      <c r="C24" s="178" t="s">
        <v>266</v>
      </c>
      <c r="D24" s="186" t="s">
        <v>219</v>
      </c>
      <c r="E24" s="6">
        <v>110</v>
      </c>
      <c r="F24" s="372"/>
      <c r="G24" s="7" t="s">
        <v>160</v>
      </c>
      <c r="H24" s="144" t="s">
        <v>160</v>
      </c>
      <c r="I24" s="28" t="s">
        <v>160</v>
      </c>
      <c r="J24" s="497">
        <v>16</v>
      </c>
      <c r="K24" s="7">
        <v>25</v>
      </c>
      <c r="L24" s="498">
        <v>16</v>
      </c>
      <c r="M24" s="29">
        <v>25</v>
      </c>
      <c r="N24" s="121" t="s">
        <v>160</v>
      </c>
      <c r="O24" s="499" t="s">
        <v>160</v>
      </c>
      <c r="P24" s="290">
        <v>8</v>
      </c>
      <c r="Q24" s="374">
        <v>40</v>
      </c>
      <c r="R24" s="284">
        <v>32</v>
      </c>
      <c r="S24" s="29">
        <v>20</v>
      </c>
    </row>
    <row r="25" spans="1:19" s="122" customFormat="1" ht="13.5" customHeight="1">
      <c r="A25" s="26">
        <v>18</v>
      </c>
      <c r="B25" s="351" t="s">
        <v>251</v>
      </c>
      <c r="C25" s="178" t="s">
        <v>739</v>
      </c>
      <c r="D25" s="186" t="s">
        <v>203</v>
      </c>
      <c r="E25" s="6">
        <v>110</v>
      </c>
      <c r="F25" s="372"/>
      <c r="G25" s="7" t="s">
        <v>160</v>
      </c>
      <c r="H25" s="144" t="s">
        <v>160</v>
      </c>
      <c r="I25" s="28" t="s">
        <v>160</v>
      </c>
      <c r="J25" s="497"/>
      <c r="K25" s="7" t="s">
        <v>160</v>
      </c>
      <c r="L25" s="498">
        <v>8</v>
      </c>
      <c r="M25" s="29">
        <v>40</v>
      </c>
      <c r="N25" s="121">
        <v>32</v>
      </c>
      <c r="O25" s="499">
        <v>30</v>
      </c>
      <c r="P25" s="290">
        <v>8</v>
      </c>
      <c r="Q25" s="374">
        <v>40</v>
      </c>
      <c r="R25" s="284"/>
      <c r="S25" s="29" t="s">
        <v>160</v>
      </c>
    </row>
    <row r="26" spans="1:19" s="122" customFormat="1" ht="13.5" customHeight="1">
      <c r="A26" s="26">
        <v>21</v>
      </c>
      <c r="B26" s="351" t="s">
        <v>160</v>
      </c>
      <c r="C26" s="178" t="s">
        <v>735</v>
      </c>
      <c r="D26" s="186" t="s">
        <v>183</v>
      </c>
      <c r="E26" s="6">
        <v>100</v>
      </c>
      <c r="F26" s="372"/>
      <c r="G26" s="7"/>
      <c r="H26" s="144" t="s">
        <v>160</v>
      </c>
      <c r="I26" s="28" t="s">
        <v>160</v>
      </c>
      <c r="J26" s="497"/>
      <c r="K26" s="7"/>
      <c r="L26" s="498" t="s">
        <v>160</v>
      </c>
      <c r="M26" s="29" t="s">
        <v>160</v>
      </c>
      <c r="N26" s="121">
        <v>4</v>
      </c>
      <c r="O26" s="499">
        <v>100</v>
      </c>
      <c r="P26" s="503" t="s">
        <v>160</v>
      </c>
      <c r="Q26" s="374" t="s">
        <v>160</v>
      </c>
      <c r="R26" s="284"/>
      <c r="S26" s="29"/>
    </row>
    <row r="27" spans="1:19" s="122" customFormat="1" ht="13.5" customHeight="1">
      <c r="A27" s="26">
        <v>22</v>
      </c>
      <c r="B27" s="351" t="s">
        <v>160</v>
      </c>
      <c r="C27" s="178" t="s">
        <v>305</v>
      </c>
      <c r="D27" s="186" t="s">
        <v>209</v>
      </c>
      <c r="E27" s="6">
        <v>96</v>
      </c>
      <c r="F27" s="372"/>
      <c r="G27" s="7" t="s">
        <v>160</v>
      </c>
      <c r="H27" s="144">
        <v>16</v>
      </c>
      <c r="I27" s="28">
        <v>6</v>
      </c>
      <c r="J27" s="497"/>
      <c r="K27" s="7" t="s">
        <v>160</v>
      </c>
      <c r="L27" s="498" t="s">
        <v>160</v>
      </c>
      <c r="M27" s="29" t="s">
        <v>160</v>
      </c>
      <c r="N27" s="121">
        <v>8</v>
      </c>
      <c r="O27" s="499">
        <v>60</v>
      </c>
      <c r="P27" s="290" t="s">
        <v>160</v>
      </c>
      <c r="Q27" s="374" t="s">
        <v>160</v>
      </c>
      <c r="R27" s="284">
        <v>16</v>
      </c>
      <c r="S27" s="29">
        <v>30</v>
      </c>
    </row>
    <row r="28" spans="1:19" s="122" customFormat="1" ht="13.5" customHeight="1">
      <c r="A28" s="26">
        <v>23</v>
      </c>
      <c r="B28" s="351" t="s">
        <v>160</v>
      </c>
      <c r="C28" s="178" t="s">
        <v>800</v>
      </c>
      <c r="D28" s="186" t="s">
        <v>738</v>
      </c>
      <c r="E28" s="6">
        <v>95</v>
      </c>
      <c r="F28" s="121"/>
      <c r="G28" s="7"/>
      <c r="H28" s="496">
        <v>1</v>
      </c>
      <c r="I28" s="28">
        <v>25</v>
      </c>
      <c r="J28" s="497"/>
      <c r="K28" s="7"/>
      <c r="L28" s="498">
        <v>8</v>
      </c>
      <c r="M28" s="29">
        <v>40</v>
      </c>
      <c r="N28" s="121">
        <v>32</v>
      </c>
      <c r="O28" s="499">
        <v>30</v>
      </c>
      <c r="P28" s="290" t="s">
        <v>160</v>
      </c>
      <c r="Q28" s="374" t="s">
        <v>160</v>
      </c>
      <c r="R28" s="284"/>
      <c r="S28" s="29"/>
    </row>
    <row r="29" spans="1:19" s="122" customFormat="1" ht="13.5" customHeight="1">
      <c r="A29" s="26">
        <v>24</v>
      </c>
      <c r="B29" s="351" t="s">
        <v>160</v>
      </c>
      <c r="C29" s="178" t="s">
        <v>285</v>
      </c>
      <c r="D29" s="186" t="s">
        <v>194</v>
      </c>
      <c r="E29" s="6">
        <v>92</v>
      </c>
      <c r="F29" s="372">
        <v>64</v>
      </c>
      <c r="G29" s="7">
        <v>2</v>
      </c>
      <c r="H29" s="144" t="s">
        <v>160</v>
      </c>
      <c r="I29" s="28" t="s">
        <v>160</v>
      </c>
      <c r="J29" s="497">
        <v>32</v>
      </c>
      <c r="K29" s="7">
        <v>15</v>
      </c>
      <c r="L29" s="498" t="s">
        <v>160</v>
      </c>
      <c r="M29" s="29" t="s">
        <v>160</v>
      </c>
      <c r="N29" s="121">
        <v>16</v>
      </c>
      <c r="O29" s="499">
        <v>40</v>
      </c>
      <c r="P29" s="503">
        <v>16</v>
      </c>
      <c r="Q29" s="374">
        <v>20</v>
      </c>
      <c r="R29" s="284">
        <v>64</v>
      </c>
      <c r="S29" s="29">
        <v>15</v>
      </c>
    </row>
    <row r="30" spans="1:19" s="122" customFormat="1" ht="13.5" customHeight="1">
      <c r="A30" s="26">
        <v>25</v>
      </c>
      <c r="B30" s="351" t="s">
        <v>160</v>
      </c>
      <c r="C30" s="178" t="s">
        <v>247</v>
      </c>
      <c r="D30" s="186" t="s">
        <v>209</v>
      </c>
      <c r="E30" s="6">
        <v>90</v>
      </c>
      <c r="F30" s="121"/>
      <c r="G30" s="7" t="s">
        <v>160</v>
      </c>
      <c r="H30" s="496" t="s">
        <v>160</v>
      </c>
      <c r="I30" s="28" t="s">
        <v>160</v>
      </c>
      <c r="J30" s="497"/>
      <c r="K30" s="7" t="s">
        <v>160</v>
      </c>
      <c r="L30" s="498" t="s">
        <v>160</v>
      </c>
      <c r="M30" s="29" t="s">
        <v>160</v>
      </c>
      <c r="N30" s="121">
        <v>8</v>
      </c>
      <c r="O30" s="499">
        <v>60</v>
      </c>
      <c r="P30" s="290" t="s">
        <v>160</v>
      </c>
      <c r="Q30" s="374" t="s">
        <v>160</v>
      </c>
      <c r="R30" s="284">
        <v>16</v>
      </c>
      <c r="S30" s="29">
        <v>30</v>
      </c>
    </row>
    <row r="31" spans="1:19" s="122" customFormat="1" ht="13.5" customHeight="1">
      <c r="A31" s="26">
        <v>25</v>
      </c>
      <c r="B31" s="351" t="s">
        <v>251</v>
      </c>
      <c r="C31" s="178" t="s">
        <v>248</v>
      </c>
      <c r="D31" s="186" t="s">
        <v>19</v>
      </c>
      <c r="E31" s="6">
        <v>90</v>
      </c>
      <c r="F31" s="372">
        <v>1</v>
      </c>
      <c r="G31" s="7">
        <v>25</v>
      </c>
      <c r="H31" s="144" t="s">
        <v>160</v>
      </c>
      <c r="I31" s="28" t="s">
        <v>160</v>
      </c>
      <c r="J31" s="497"/>
      <c r="K31" s="7" t="s">
        <v>160</v>
      </c>
      <c r="L31" s="498">
        <v>16</v>
      </c>
      <c r="M31" s="29">
        <v>25</v>
      </c>
      <c r="N31" s="121">
        <v>16</v>
      </c>
      <c r="O31" s="499">
        <v>40</v>
      </c>
      <c r="P31" s="503" t="s">
        <v>160</v>
      </c>
      <c r="Q31" s="374" t="s">
        <v>160</v>
      </c>
      <c r="R31" s="284"/>
      <c r="S31" s="29"/>
    </row>
    <row r="32" spans="1:19" s="122" customFormat="1" ht="13.5" customHeight="1">
      <c r="A32" s="26">
        <v>25</v>
      </c>
      <c r="B32" s="351" t="s">
        <v>251</v>
      </c>
      <c r="C32" s="178" t="s">
        <v>948</v>
      </c>
      <c r="D32" s="186" t="s">
        <v>949</v>
      </c>
      <c r="E32" s="6">
        <v>90</v>
      </c>
      <c r="F32" s="372">
        <v>1</v>
      </c>
      <c r="G32" s="7">
        <v>25</v>
      </c>
      <c r="H32" s="144" t="s">
        <v>160</v>
      </c>
      <c r="I32" s="28" t="s">
        <v>160</v>
      </c>
      <c r="J32" s="497"/>
      <c r="K32" s="7" t="s">
        <v>160</v>
      </c>
      <c r="L32" s="498">
        <v>16</v>
      </c>
      <c r="M32" s="29">
        <v>25</v>
      </c>
      <c r="N32" s="121">
        <v>16</v>
      </c>
      <c r="O32" s="499">
        <v>40</v>
      </c>
      <c r="P32" s="290" t="s">
        <v>160</v>
      </c>
      <c r="Q32" s="374" t="s">
        <v>160</v>
      </c>
      <c r="R32" s="284"/>
      <c r="S32" s="29"/>
    </row>
    <row r="33" spans="1:19" s="122" customFormat="1" ht="13.5" customHeight="1">
      <c r="A33" s="26">
        <v>28</v>
      </c>
      <c r="B33" s="351" t="s">
        <v>160</v>
      </c>
      <c r="C33" s="178" t="s">
        <v>299</v>
      </c>
      <c r="D33" s="186" t="s">
        <v>185</v>
      </c>
      <c r="E33" s="6">
        <v>88</v>
      </c>
      <c r="F33" s="121"/>
      <c r="G33" s="7" t="s">
        <v>160</v>
      </c>
      <c r="H33" s="144">
        <v>1</v>
      </c>
      <c r="I33" s="28">
        <v>25</v>
      </c>
      <c r="J33" s="497">
        <v>32</v>
      </c>
      <c r="K33" s="7">
        <v>15</v>
      </c>
      <c r="L33" s="498" t="s">
        <v>801</v>
      </c>
      <c r="M33" s="29">
        <v>18</v>
      </c>
      <c r="N33" s="121">
        <v>32</v>
      </c>
      <c r="O33" s="499">
        <v>30</v>
      </c>
      <c r="P33" s="290" t="s">
        <v>160</v>
      </c>
      <c r="Q33" s="374" t="s">
        <v>160</v>
      </c>
      <c r="R33" s="286"/>
      <c r="S33" s="29"/>
    </row>
    <row r="34" spans="1:19" s="122" customFormat="1" ht="13.5" customHeight="1">
      <c r="A34" s="26">
        <v>29</v>
      </c>
      <c r="B34" s="351" t="s">
        <v>160</v>
      </c>
      <c r="C34" s="178" t="s">
        <v>950</v>
      </c>
      <c r="D34" s="186" t="s">
        <v>181</v>
      </c>
      <c r="E34" s="6">
        <v>81</v>
      </c>
      <c r="F34" s="372">
        <v>16</v>
      </c>
      <c r="G34" s="7">
        <v>6</v>
      </c>
      <c r="H34" s="144" t="s">
        <v>160</v>
      </c>
      <c r="I34" s="28" t="s">
        <v>160</v>
      </c>
      <c r="J34" s="497">
        <v>32</v>
      </c>
      <c r="K34" s="7">
        <v>15</v>
      </c>
      <c r="L34" s="498" t="s">
        <v>160</v>
      </c>
      <c r="M34" s="29" t="s">
        <v>160</v>
      </c>
      <c r="N34" s="121">
        <v>16</v>
      </c>
      <c r="O34" s="499">
        <v>40</v>
      </c>
      <c r="P34" s="290">
        <v>16</v>
      </c>
      <c r="Q34" s="374">
        <v>20</v>
      </c>
      <c r="R34" s="284"/>
      <c r="S34" s="29"/>
    </row>
    <row r="35" spans="1:19" s="122" customFormat="1" ht="13.5" customHeight="1">
      <c r="A35" s="26">
        <v>30</v>
      </c>
      <c r="B35" s="351" t="s">
        <v>160</v>
      </c>
      <c r="C35" s="178" t="s">
        <v>288</v>
      </c>
      <c r="D35" s="186" t="s">
        <v>212</v>
      </c>
      <c r="E35" s="6">
        <v>80</v>
      </c>
      <c r="F35" s="121"/>
      <c r="G35" s="7" t="s">
        <v>160</v>
      </c>
      <c r="H35" s="496" t="s">
        <v>160</v>
      </c>
      <c r="I35" s="28" t="s">
        <v>160</v>
      </c>
      <c r="J35" s="497"/>
      <c r="K35" s="7" t="s">
        <v>160</v>
      </c>
      <c r="L35" s="498" t="s">
        <v>160</v>
      </c>
      <c r="M35" s="29" t="s">
        <v>160</v>
      </c>
      <c r="N35" s="121">
        <v>32</v>
      </c>
      <c r="O35" s="499">
        <v>30</v>
      </c>
      <c r="P35" s="290" t="s">
        <v>160</v>
      </c>
      <c r="Q35" s="374" t="s">
        <v>160</v>
      </c>
      <c r="R35" s="284">
        <v>8</v>
      </c>
      <c r="S35" s="29">
        <v>50</v>
      </c>
    </row>
    <row r="36" spans="1:19" s="122" customFormat="1" ht="13.5" customHeight="1">
      <c r="A36" s="26">
        <v>31</v>
      </c>
      <c r="B36" s="351" t="s">
        <v>160</v>
      </c>
      <c r="C36" s="178" t="s">
        <v>267</v>
      </c>
      <c r="D36" s="186" t="s">
        <v>17</v>
      </c>
      <c r="E36" s="6">
        <v>75</v>
      </c>
      <c r="F36" s="121"/>
      <c r="G36" s="7" t="s">
        <v>160</v>
      </c>
      <c r="H36" s="496" t="s">
        <v>160</v>
      </c>
      <c r="I36" s="28" t="s">
        <v>160</v>
      </c>
      <c r="J36" s="497">
        <v>16</v>
      </c>
      <c r="K36" s="7">
        <v>25</v>
      </c>
      <c r="L36" s="498" t="s">
        <v>160</v>
      </c>
      <c r="M36" s="29" t="s">
        <v>160</v>
      </c>
      <c r="N36" s="121" t="s">
        <v>160</v>
      </c>
      <c r="O36" s="499" t="s">
        <v>160</v>
      </c>
      <c r="P36" s="290" t="s">
        <v>160</v>
      </c>
      <c r="Q36" s="374" t="s">
        <v>160</v>
      </c>
      <c r="R36" s="284">
        <v>8</v>
      </c>
      <c r="S36" s="29">
        <v>50</v>
      </c>
    </row>
    <row r="37" spans="1:19" s="122" customFormat="1" ht="13.5" customHeight="1">
      <c r="A37" s="26">
        <v>31</v>
      </c>
      <c r="B37" s="351" t="s">
        <v>251</v>
      </c>
      <c r="C37" s="178" t="s">
        <v>268</v>
      </c>
      <c r="D37" s="186" t="s">
        <v>17</v>
      </c>
      <c r="E37" s="6">
        <v>75</v>
      </c>
      <c r="F37" s="372"/>
      <c r="G37" s="7" t="s">
        <v>160</v>
      </c>
      <c r="H37" s="144" t="s">
        <v>160</v>
      </c>
      <c r="I37" s="28" t="s">
        <v>160</v>
      </c>
      <c r="J37" s="497">
        <v>16</v>
      </c>
      <c r="K37" s="7">
        <v>25</v>
      </c>
      <c r="L37" s="498" t="s">
        <v>160</v>
      </c>
      <c r="M37" s="29" t="s">
        <v>160</v>
      </c>
      <c r="N37" s="121" t="s">
        <v>160</v>
      </c>
      <c r="O37" s="499" t="s">
        <v>160</v>
      </c>
      <c r="P37" s="503" t="s">
        <v>160</v>
      </c>
      <c r="Q37" s="374" t="s">
        <v>160</v>
      </c>
      <c r="R37" s="284">
        <v>8</v>
      </c>
      <c r="S37" s="29">
        <v>50</v>
      </c>
    </row>
    <row r="38" spans="1:19" s="122" customFormat="1" ht="13.5" customHeight="1">
      <c r="A38" s="26">
        <v>33</v>
      </c>
      <c r="B38" s="351" t="s">
        <v>160</v>
      </c>
      <c r="C38" s="178" t="s">
        <v>277</v>
      </c>
      <c r="D38" s="186" t="s">
        <v>203</v>
      </c>
      <c r="E38" s="6">
        <v>73</v>
      </c>
      <c r="F38" s="372">
        <v>64</v>
      </c>
      <c r="G38" s="7">
        <v>2</v>
      </c>
      <c r="H38" s="144" t="s">
        <v>160</v>
      </c>
      <c r="I38" s="28" t="s">
        <v>160</v>
      </c>
      <c r="J38" s="497">
        <v>32</v>
      </c>
      <c r="K38" s="7">
        <v>15</v>
      </c>
      <c r="L38" s="498" t="s">
        <v>802</v>
      </c>
      <c r="M38" s="29">
        <v>6</v>
      </c>
      <c r="N38" s="121">
        <v>32</v>
      </c>
      <c r="O38" s="499">
        <v>30</v>
      </c>
      <c r="P38" s="503" t="s">
        <v>160</v>
      </c>
      <c r="Q38" s="374" t="s">
        <v>160</v>
      </c>
      <c r="R38" s="284">
        <v>32</v>
      </c>
      <c r="S38" s="29">
        <v>20</v>
      </c>
    </row>
    <row r="39" spans="1:19" s="122" customFormat="1" ht="13.5" customHeight="1">
      <c r="A39" s="26">
        <v>34</v>
      </c>
      <c r="B39" s="351" t="s">
        <v>160</v>
      </c>
      <c r="C39" s="178" t="s">
        <v>258</v>
      </c>
      <c r="D39" s="186" t="s">
        <v>238</v>
      </c>
      <c r="E39" s="6">
        <v>70</v>
      </c>
      <c r="F39" s="121"/>
      <c r="G39" s="7" t="s">
        <v>160</v>
      </c>
      <c r="H39" s="144" t="s">
        <v>160</v>
      </c>
      <c r="I39" s="28" t="s">
        <v>160</v>
      </c>
      <c r="J39" s="497"/>
      <c r="K39" s="7" t="s">
        <v>160</v>
      </c>
      <c r="L39" s="498">
        <v>3</v>
      </c>
      <c r="M39" s="29">
        <v>70</v>
      </c>
      <c r="N39" s="121" t="s">
        <v>160</v>
      </c>
      <c r="O39" s="499" t="s">
        <v>160</v>
      </c>
      <c r="P39" s="503" t="s">
        <v>160</v>
      </c>
      <c r="Q39" s="374" t="s">
        <v>160</v>
      </c>
      <c r="R39" s="284"/>
      <c r="S39" s="29"/>
    </row>
    <row r="40" spans="1:19" s="122" customFormat="1" ht="13.5" customHeight="1">
      <c r="A40" s="26">
        <v>34</v>
      </c>
      <c r="B40" s="351" t="s">
        <v>251</v>
      </c>
      <c r="C40" s="178" t="s">
        <v>306</v>
      </c>
      <c r="D40" s="186" t="s">
        <v>17</v>
      </c>
      <c r="E40" s="6">
        <v>70</v>
      </c>
      <c r="F40" s="372"/>
      <c r="G40" s="7" t="s">
        <v>160</v>
      </c>
      <c r="H40" s="144" t="s">
        <v>160</v>
      </c>
      <c r="I40" s="28" t="s">
        <v>160</v>
      </c>
      <c r="J40" s="497">
        <v>8</v>
      </c>
      <c r="K40" s="7">
        <v>40</v>
      </c>
      <c r="L40" s="498" t="s">
        <v>160</v>
      </c>
      <c r="M40" s="29" t="s">
        <v>160</v>
      </c>
      <c r="N40" s="121" t="s">
        <v>160</v>
      </c>
      <c r="O40" s="499" t="s">
        <v>160</v>
      </c>
      <c r="P40" s="503" t="s">
        <v>160</v>
      </c>
      <c r="Q40" s="374" t="s">
        <v>160</v>
      </c>
      <c r="R40" s="284">
        <v>16</v>
      </c>
      <c r="S40" s="29">
        <v>30</v>
      </c>
    </row>
    <row r="41" spans="1:19" s="122" customFormat="1" ht="13.5" customHeight="1">
      <c r="A41" s="26">
        <v>34</v>
      </c>
      <c r="B41" s="351" t="s">
        <v>251</v>
      </c>
      <c r="C41" s="178" t="s">
        <v>294</v>
      </c>
      <c r="D41" s="186" t="s">
        <v>897</v>
      </c>
      <c r="E41" s="6">
        <v>70</v>
      </c>
      <c r="F41" s="121"/>
      <c r="G41" s="7" t="s">
        <v>160</v>
      </c>
      <c r="H41" s="496" t="s">
        <v>160</v>
      </c>
      <c r="I41" s="28" t="s">
        <v>160</v>
      </c>
      <c r="J41" s="497"/>
      <c r="K41" s="7" t="s">
        <v>160</v>
      </c>
      <c r="L41" s="498">
        <v>8</v>
      </c>
      <c r="M41" s="29">
        <v>40</v>
      </c>
      <c r="N41" s="121">
        <v>32</v>
      </c>
      <c r="O41" s="499">
        <v>30</v>
      </c>
      <c r="P41" s="290" t="s">
        <v>160</v>
      </c>
      <c r="Q41" s="374" t="s">
        <v>160</v>
      </c>
      <c r="R41" s="284"/>
      <c r="S41" s="29"/>
    </row>
    <row r="42" spans="1:19" s="122" customFormat="1" ht="13.5" customHeight="1">
      <c r="A42" s="26">
        <v>34</v>
      </c>
      <c r="B42" s="351" t="s">
        <v>251</v>
      </c>
      <c r="C42" s="39" t="s">
        <v>283</v>
      </c>
      <c r="D42" s="186" t="s">
        <v>190</v>
      </c>
      <c r="E42" s="6">
        <v>70</v>
      </c>
      <c r="F42" s="224">
        <v>64</v>
      </c>
      <c r="G42" s="7">
        <v>2</v>
      </c>
      <c r="H42" s="501">
        <v>4</v>
      </c>
      <c r="I42" s="28">
        <v>12</v>
      </c>
      <c r="J42" s="497"/>
      <c r="K42" s="7" t="s">
        <v>160</v>
      </c>
      <c r="L42" s="498" t="s">
        <v>802</v>
      </c>
      <c r="M42" s="29">
        <v>6</v>
      </c>
      <c r="N42" s="121">
        <v>32</v>
      </c>
      <c r="O42" s="28">
        <v>30</v>
      </c>
      <c r="P42" s="290" t="s">
        <v>160</v>
      </c>
      <c r="Q42" s="374" t="s">
        <v>160</v>
      </c>
      <c r="R42" s="284">
        <v>32</v>
      </c>
      <c r="S42" s="29">
        <v>20</v>
      </c>
    </row>
    <row r="43" spans="1:19" s="122" customFormat="1" ht="13.5" customHeight="1">
      <c r="A43" s="26">
        <v>38</v>
      </c>
      <c r="B43" s="351" t="s">
        <v>160</v>
      </c>
      <c r="C43" s="178" t="s">
        <v>951</v>
      </c>
      <c r="D43" s="186" t="s">
        <v>196</v>
      </c>
      <c r="E43" s="6">
        <v>67</v>
      </c>
      <c r="F43" s="372"/>
      <c r="G43" s="7"/>
      <c r="H43" s="144">
        <v>64</v>
      </c>
      <c r="I43" s="28">
        <v>2</v>
      </c>
      <c r="J43" s="497">
        <v>16</v>
      </c>
      <c r="K43" s="7">
        <v>25</v>
      </c>
      <c r="L43" s="498">
        <v>8</v>
      </c>
      <c r="M43" s="29">
        <v>40</v>
      </c>
      <c r="N43" s="121" t="s">
        <v>160</v>
      </c>
      <c r="O43" s="499" t="s">
        <v>160</v>
      </c>
      <c r="P43" s="503" t="s">
        <v>160</v>
      </c>
      <c r="Q43" s="374" t="s">
        <v>160</v>
      </c>
      <c r="R43" s="284"/>
      <c r="S43" s="29"/>
    </row>
    <row r="44" spans="1:19" s="122" customFormat="1" ht="13.5" customHeight="1">
      <c r="A44" s="26">
        <v>39</v>
      </c>
      <c r="B44" s="351" t="s">
        <v>160</v>
      </c>
      <c r="C44" s="178" t="s">
        <v>276</v>
      </c>
      <c r="D44" s="186" t="s">
        <v>203</v>
      </c>
      <c r="E44" s="6">
        <v>65</v>
      </c>
      <c r="F44" s="372"/>
      <c r="G44" s="7" t="s">
        <v>160</v>
      </c>
      <c r="H44" s="144" t="s">
        <v>160</v>
      </c>
      <c r="I44" s="28" t="s">
        <v>160</v>
      </c>
      <c r="J44" s="497">
        <v>32</v>
      </c>
      <c r="K44" s="7">
        <v>15</v>
      </c>
      <c r="L44" s="498" t="s">
        <v>160</v>
      </c>
      <c r="M44" s="29" t="s">
        <v>160</v>
      </c>
      <c r="N44" s="121">
        <v>32</v>
      </c>
      <c r="O44" s="499">
        <v>30</v>
      </c>
      <c r="P44" s="503" t="s">
        <v>160</v>
      </c>
      <c r="Q44" s="374" t="s">
        <v>160</v>
      </c>
      <c r="R44" s="284">
        <v>32</v>
      </c>
      <c r="S44" s="29">
        <v>20</v>
      </c>
    </row>
    <row r="45" spans="1:19" s="122" customFormat="1" ht="13.5" customHeight="1">
      <c r="A45" s="26">
        <v>39</v>
      </c>
      <c r="B45" s="351" t="s">
        <v>251</v>
      </c>
      <c r="C45" s="178" t="s">
        <v>807</v>
      </c>
      <c r="D45" s="186" t="s">
        <v>196</v>
      </c>
      <c r="E45" s="6">
        <v>65</v>
      </c>
      <c r="F45" s="372"/>
      <c r="G45" s="7"/>
      <c r="H45" s="496" t="s">
        <v>160</v>
      </c>
      <c r="I45" s="28" t="s">
        <v>160</v>
      </c>
      <c r="J45" s="497"/>
      <c r="K45" s="7"/>
      <c r="L45" s="498">
        <v>16</v>
      </c>
      <c r="M45" s="29">
        <v>25</v>
      </c>
      <c r="N45" s="121" t="s">
        <v>160</v>
      </c>
      <c r="O45" s="499" t="s">
        <v>160</v>
      </c>
      <c r="P45" s="290">
        <v>8</v>
      </c>
      <c r="Q45" s="374">
        <v>40</v>
      </c>
      <c r="R45" s="284"/>
      <c r="S45" s="29"/>
    </row>
    <row r="46" spans="1:19" s="122" customFormat="1" ht="13.5" customHeight="1">
      <c r="A46" s="26">
        <v>41</v>
      </c>
      <c r="B46" s="351" t="s">
        <v>160</v>
      </c>
      <c r="C46" s="178" t="s">
        <v>317</v>
      </c>
      <c r="D46" s="186" t="s">
        <v>17</v>
      </c>
      <c r="E46" s="6">
        <v>60</v>
      </c>
      <c r="F46" s="372"/>
      <c r="G46" s="7" t="s">
        <v>160</v>
      </c>
      <c r="H46" s="144" t="s">
        <v>160</v>
      </c>
      <c r="I46" s="28" t="s">
        <v>160</v>
      </c>
      <c r="J46" s="497">
        <v>8</v>
      </c>
      <c r="K46" s="7">
        <v>40</v>
      </c>
      <c r="L46" s="498" t="s">
        <v>160</v>
      </c>
      <c r="M46" s="29" t="s">
        <v>160</v>
      </c>
      <c r="N46" s="121" t="s">
        <v>160</v>
      </c>
      <c r="O46" s="499" t="s">
        <v>160</v>
      </c>
      <c r="P46" s="290" t="s">
        <v>160</v>
      </c>
      <c r="Q46" s="374" t="s">
        <v>160</v>
      </c>
      <c r="R46" s="284">
        <v>32</v>
      </c>
      <c r="S46" s="29">
        <v>20</v>
      </c>
    </row>
    <row r="47" spans="1:19" s="122" customFormat="1" ht="13.5" customHeight="1">
      <c r="A47" s="26">
        <v>41</v>
      </c>
      <c r="B47" s="351" t="s">
        <v>251</v>
      </c>
      <c r="C47" s="178" t="s">
        <v>745</v>
      </c>
      <c r="D47" s="186" t="s">
        <v>185</v>
      </c>
      <c r="E47" s="6">
        <v>60</v>
      </c>
      <c r="F47" s="372"/>
      <c r="G47" s="7"/>
      <c r="H47" s="144" t="s">
        <v>160</v>
      </c>
      <c r="I47" s="28" t="s">
        <v>160</v>
      </c>
      <c r="J47" s="497"/>
      <c r="K47" s="7"/>
      <c r="L47" s="498" t="s">
        <v>160</v>
      </c>
      <c r="M47" s="29" t="s">
        <v>160</v>
      </c>
      <c r="N47" s="121">
        <v>8</v>
      </c>
      <c r="O47" s="499">
        <v>60</v>
      </c>
      <c r="P47" s="290" t="s">
        <v>160</v>
      </c>
      <c r="Q47" s="374" t="s">
        <v>160</v>
      </c>
      <c r="R47" s="284"/>
      <c r="S47" s="29"/>
    </row>
    <row r="48" spans="1:19" s="122" customFormat="1" ht="13.5" customHeight="1">
      <c r="A48" s="26">
        <v>43</v>
      </c>
      <c r="B48" s="351" t="s">
        <v>160</v>
      </c>
      <c r="C48" s="178" t="s">
        <v>307</v>
      </c>
      <c r="D48" s="186" t="s">
        <v>576</v>
      </c>
      <c r="E48" s="6">
        <v>55</v>
      </c>
      <c r="F48" s="372"/>
      <c r="G48" s="7" t="s">
        <v>160</v>
      </c>
      <c r="H48" s="144" t="s">
        <v>160</v>
      </c>
      <c r="I48" s="28" t="s">
        <v>160</v>
      </c>
      <c r="J48" s="497">
        <v>16</v>
      </c>
      <c r="K48" s="7">
        <v>25</v>
      </c>
      <c r="L48" s="498" t="s">
        <v>160</v>
      </c>
      <c r="M48" s="29" t="s">
        <v>160</v>
      </c>
      <c r="N48" s="121" t="s">
        <v>160</v>
      </c>
      <c r="O48" s="499" t="s">
        <v>160</v>
      </c>
      <c r="P48" s="290" t="s">
        <v>160</v>
      </c>
      <c r="Q48" s="374" t="s">
        <v>160</v>
      </c>
      <c r="R48" s="284">
        <v>16</v>
      </c>
      <c r="S48" s="29">
        <v>30</v>
      </c>
    </row>
    <row r="49" spans="1:19" s="122" customFormat="1" ht="13.5" customHeight="1">
      <c r="A49" s="26">
        <v>44</v>
      </c>
      <c r="B49" s="351" t="s">
        <v>160</v>
      </c>
      <c r="C49" s="178" t="s">
        <v>280</v>
      </c>
      <c r="D49" s="186" t="s">
        <v>179</v>
      </c>
      <c r="E49" s="6">
        <v>50</v>
      </c>
      <c r="F49" s="121"/>
      <c r="G49" s="7" t="s">
        <v>160</v>
      </c>
      <c r="H49" s="496" t="s">
        <v>160</v>
      </c>
      <c r="I49" s="28" t="s">
        <v>160</v>
      </c>
      <c r="J49" s="497"/>
      <c r="K49" s="7" t="s">
        <v>160</v>
      </c>
      <c r="L49" s="498" t="s">
        <v>160</v>
      </c>
      <c r="M49" s="29" t="s">
        <v>160</v>
      </c>
      <c r="N49" s="121" t="s">
        <v>160</v>
      </c>
      <c r="O49" s="499" t="s">
        <v>160</v>
      </c>
      <c r="P49" s="290" t="s">
        <v>160</v>
      </c>
      <c r="Q49" s="374" t="s">
        <v>160</v>
      </c>
      <c r="R49" s="284">
        <v>8</v>
      </c>
      <c r="S49" s="29">
        <v>50</v>
      </c>
    </row>
    <row r="50" spans="1:19" s="122" customFormat="1" ht="13.5" customHeight="1">
      <c r="A50" s="26">
        <v>45</v>
      </c>
      <c r="B50" s="351" t="s">
        <v>160</v>
      </c>
      <c r="C50" s="178" t="s">
        <v>924</v>
      </c>
      <c r="D50" s="186" t="s">
        <v>185</v>
      </c>
      <c r="E50" s="6">
        <v>46</v>
      </c>
      <c r="F50" s="372"/>
      <c r="G50" s="7"/>
      <c r="H50" s="144"/>
      <c r="I50" s="28"/>
      <c r="J50" s="497"/>
      <c r="K50" s="7"/>
      <c r="L50" s="498" t="s">
        <v>802</v>
      </c>
      <c r="M50" s="29">
        <v>6</v>
      </c>
      <c r="N50" s="121"/>
      <c r="O50" s="499"/>
      <c r="P50" s="290">
        <v>8</v>
      </c>
      <c r="Q50" s="374">
        <v>40</v>
      </c>
      <c r="R50" s="284"/>
      <c r="S50" s="29"/>
    </row>
    <row r="51" spans="1:19" s="122" customFormat="1" ht="13.5" customHeight="1">
      <c r="A51" s="26">
        <v>46</v>
      </c>
      <c r="B51" s="351" t="s">
        <v>160</v>
      </c>
      <c r="C51" s="178" t="s">
        <v>271</v>
      </c>
      <c r="D51" s="186" t="s">
        <v>17</v>
      </c>
      <c r="E51" s="6">
        <v>45</v>
      </c>
      <c r="F51" s="121"/>
      <c r="G51" s="7" t="s">
        <v>160</v>
      </c>
      <c r="H51" s="144" t="s">
        <v>160</v>
      </c>
      <c r="I51" s="28" t="s">
        <v>160</v>
      </c>
      <c r="J51" s="497">
        <v>32</v>
      </c>
      <c r="K51" s="7">
        <v>15</v>
      </c>
      <c r="L51" s="498" t="s">
        <v>160</v>
      </c>
      <c r="M51" s="29" t="s">
        <v>160</v>
      </c>
      <c r="N51" s="121" t="s">
        <v>160</v>
      </c>
      <c r="O51" s="499" t="s">
        <v>160</v>
      </c>
      <c r="P51" s="290" t="s">
        <v>160</v>
      </c>
      <c r="Q51" s="374" t="s">
        <v>160</v>
      </c>
      <c r="R51" s="284">
        <v>16</v>
      </c>
      <c r="S51" s="29">
        <v>30</v>
      </c>
    </row>
    <row r="52" spans="1:19" s="122" customFormat="1" ht="13.5" customHeight="1">
      <c r="A52" s="26">
        <v>46</v>
      </c>
      <c r="B52" s="351" t="s">
        <v>251</v>
      </c>
      <c r="C52" s="178" t="s">
        <v>315</v>
      </c>
      <c r="D52" s="186" t="s">
        <v>178</v>
      </c>
      <c r="E52" s="6">
        <v>45</v>
      </c>
      <c r="F52" s="121"/>
      <c r="G52" s="7" t="s">
        <v>160</v>
      </c>
      <c r="H52" s="144" t="s">
        <v>160</v>
      </c>
      <c r="I52" s="28" t="s">
        <v>160</v>
      </c>
      <c r="J52" s="497">
        <v>16</v>
      </c>
      <c r="K52" s="7">
        <v>25</v>
      </c>
      <c r="L52" s="498" t="s">
        <v>160</v>
      </c>
      <c r="M52" s="29" t="s">
        <v>160</v>
      </c>
      <c r="N52" s="121" t="s">
        <v>160</v>
      </c>
      <c r="O52" s="499" t="s">
        <v>160</v>
      </c>
      <c r="P52" s="503" t="s">
        <v>160</v>
      </c>
      <c r="Q52" s="374" t="s">
        <v>160</v>
      </c>
      <c r="R52" s="284">
        <v>32</v>
      </c>
      <c r="S52" s="29">
        <v>20</v>
      </c>
    </row>
    <row r="53" spans="1:19" s="122" customFormat="1" ht="13.5" customHeight="1">
      <c r="A53" s="26">
        <v>46</v>
      </c>
      <c r="B53" s="351" t="s">
        <v>251</v>
      </c>
      <c r="C53" s="178" t="s">
        <v>316</v>
      </c>
      <c r="D53" s="186" t="s">
        <v>17</v>
      </c>
      <c r="E53" s="6">
        <v>45</v>
      </c>
      <c r="F53" s="372"/>
      <c r="G53" s="7" t="s">
        <v>160</v>
      </c>
      <c r="H53" s="144" t="s">
        <v>160</v>
      </c>
      <c r="I53" s="28" t="s">
        <v>160</v>
      </c>
      <c r="J53" s="497">
        <v>16</v>
      </c>
      <c r="K53" s="7">
        <v>25</v>
      </c>
      <c r="L53" s="498" t="s">
        <v>160</v>
      </c>
      <c r="M53" s="29" t="s">
        <v>160</v>
      </c>
      <c r="N53" s="121" t="s">
        <v>160</v>
      </c>
      <c r="O53" s="499" t="s">
        <v>160</v>
      </c>
      <c r="P53" s="503" t="s">
        <v>160</v>
      </c>
      <c r="Q53" s="374" t="s">
        <v>160</v>
      </c>
      <c r="R53" s="284">
        <v>32</v>
      </c>
      <c r="S53" s="29">
        <v>20</v>
      </c>
    </row>
    <row r="54" spans="1:19" s="122" customFormat="1" ht="13.5" customHeight="1">
      <c r="A54" s="26">
        <v>46</v>
      </c>
      <c r="B54" s="351" t="s">
        <v>251</v>
      </c>
      <c r="C54" s="178" t="s">
        <v>318</v>
      </c>
      <c r="D54" s="186" t="s">
        <v>576</v>
      </c>
      <c r="E54" s="6">
        <v>45</v>
      </c>
      <c r="F54" s="121"/>
      <c r="G54" s="7" t="s">
        <v>160</v>
      </c>
      <c r="H54" s="496" t="s">
        <v>160</v>
      </c>
      <c r="I54" s="28" t="s">
        <v>160</v>
      </c>
      <c r="J54" s="497">
        <v>16</v>
      </c>
      <c r="K54" s="7">
        <v>25</v>
      </c>
      <c r="L54" s="498" t="s">
        <v>160</v>
      </c>
      <c r="M54" s="29" t="s">
        <v>160</v>
      </c>
      <c r="N54" s="121" t="s">
        <v>160</v>
      </c>
      <c r="O54" s="499" t="s">
        <v>160</v>
      </c>
      <c r="P54" s="290" t="s">
        <v>160</v>
      </c>
      <c r="Q54" s="374" t="s">
        <v>160</v>
      </c>
      <c r="R54" s="284">
        <v>32</v>
      </c>
      <c r="S54" s="29">
        <v>20</v>
      </c>
    </row>
    <row r="55" spans="1:19" s="122" customFormat="1" ht="13.5" customHeight="1">
      <c r="A55" s="26">
        <v>46</v>
      </c>
      <c r="B55" s="351" t="s">
        <v>251</v>
      </c>
      <c r="C55" s="178" t="s">
        <v>298</v>
      </c>
      <c r="D55" s="186" t="s">
        <v>197</v>
      </c>
      <c r="E55" s="6">
        <v>45</v>
      </c>
      <c r="F55" s="372"/>
      <c r="G55" s="7" t="s">
        <v>160</v>
      </c>
      <c r="H55" s="144" t="s">
        <v>160</v>
      </c>
      <c r="I55" s="28" t="s">
        <v>160</v>
      </c>
      <c r="J55" s="497">
        <v>32</v>
      </c>
      <c r="K55" s="7">
        <v>15</v>
      </c>
      <c r="L55" s="498" t="s">
        <v>160</v>
      </c>
      <c r="M55" s="29" t="s">
        <v>160</v>
      </c>
      <c r="N55" s="121" t="s">
        <v>160</v>
      </c>
      <c r="O55" s="499" t="s">
        <v>160</v>
      </c>
      <c r="P55" s="503" t="s">
        <v>160</v>
      </c>
      <c r="Q55" s="374" t="s">
        <v>160</v>
      </c>
      <c r="R55" s="284">
        <v>16</v>
      </c>
      <c r="S55" s="29">
        <v>30</v>
      </c>
    </row>
    <row r="56" spans="1:19" s="122" customFormat="1" ht="13.5" customHeight="1">
      <c r="A56" s="26">
        <v>51</v>
      </c>
      <c r="B56" s="351" t="s">
        <v>160</v>
      </c>
      <c r="C56" s="178" t="s">
        <v>331</v>
      </c>
      <c r="D56" s="186" t="s">
        <v>10</v>
      </c>
      <c r="E56" s="6">
        <v>42</v>
      </c>
      <c r="F56" s="372"/>
      <c r="G56" s="7"/>
      <c r="H56" s="144">
        <v>64</v>
      </c>
      <c r="I56" s="28">
        <v>2</v>
      </c>
      <c r="J56" s="497"/>
      <c r="K56" s="7"/>
      <c r="L56" s="498">
        <v>8</v>
      </c>
      <c r="M56" s="29">
        <v>40</v>
      </c>
      <c r="N56" s="121" t="s">
        <v>160</v>
      </c>
      <c r="O56" s="499" t="s">
        <v>160</v>
      </c>
      <c r="P56" s="290" t="s">
        <v>160</v>
      </c>
      <c r="Q56" s="374" t="s">
        <v>160</v>
      </c>
      <c r="R56" s="284"/>
      <c r="S56" s="29"/>
    </row>
    <row r="57" spans="1:19" s="122" customFormat="1" ht="13.5" customHeight="1">
      <c r="A57" s="26">
        <v>52</v>
      </c>
      <c r="B57" s="351" t="s">
        <v>160</v>
      </c>
      <c r="C57" s="178" t="s">
        <v>579</v>
      </c>
      <c r="D57" s="186" t="s">
        <v>746</v>
      </c>
      <c r="E57" s="6">
        <v>41</v>
      </c>
      <c r="F57" s="372"/>
      <c r="G57" s="7" t="s">
        <v>160</v>
      </c>
      <c r="H57" s="144">
        <v>2</v>
      </c>
      <c r="I57" s="28">
        <v>18</v>
      </c>
      <c r="J57" s="497"/>
      <c r="K57" s="7" t="s">
        <v>160</v>
      </c>
      <c r="L57" s="498" t="s">
        <v>803</v>
      </c>
      <c r="M57" s="29">
        <v>8</v>
      </c>
      <c r="N57" s="121" t="s">
        <v>160</v>
      </c>
      <c r="O57" s="499" t="s">
        <v>160</v>
      </c>
      <c r="P57" s="290" t="s">
        <v>160</v>
      </c>
      <c r="Q57" s="374" t="s">
        <v>160</v>
      </c>
      <c r="R57" s="284">
        <v>64</v>
      </c>
      <c r="S57" s="29">
        <v>15</v>
      </c>
    </row>
    <row r="58" spans="1:19" s="122" customFormat="1" ht="13.5" customHeight="1">
      <c r="A58" s="26">
        <v>52</v>
      </c>
      <c r="B58" s="351" t="s">
        <v>251</v>
      </c>
      <c r="C58" s="178" t="s">
        <v>580</v>
      </c>
      <c r="D58" s="186" t="s">
        <v>746</v>
      </c>
      <c r="E58" s="6">
        <v>41</v>
      </c>
      <c r="F58" s="121"/>
      <c r="G58" s="7" t="s">
        <v>160</v>
      </c>
      <c r="H58" s="144">
        <v>2</v>
      </c>
      <c r="I58" s="28">
        <v>18</v>
      </c>
      <c r="J58" s="497"/>
      <c r="K58" s="7" t="s">
        <v>160</v>
      </c>
      <c r="L58" s="498" t="s">
        <v>803</v>
      </c>
      <c r="M58" s="29">
        <v>8</v>
      </c>
      <c r="N58" s="121" t="s">
        <v>160</v>
      </c>
      <c r="O58" s="499" t="s">
        <v>160</v>
      </c>
      <c r="P58" s="503" t="s">
        <v>160</v>
      </c>
      <c r="Q58" s="374" t="s">
        <v>160</v>
      </c>
      <c r="R58" s="284">
        <v>64</v>
      </c>
      <c r="S58" s="29">
        <v>15</v>
      </c>
    </row>
    <row r="59" spans="1:19" s="122" customFormat="1" ht="13.5" customHeight="1">
      <c r="A59" s="26">
        <v>52</v>
      </c>
      <c r="B59" s="351" t="s">
        <v>251</v>
      </c>
      <c r="C59" s="178" t="s">
        <v>300</v>
      </c>
      <c r="D59" s="186" t="s">
        <v>822</v>
      </c>
      <c r="E59" s="6">
        <v>41</v>
      </c>
      <c r="F59" s="372"/>
      <c r="G59" s="7" t="s">
        <v>160</v>
      </c>
      <c r="H59" s="144" t="s">
        <v>160</v>
      </c>
      <c r="I59" s="28" t="s">
        <v>160</v>
      </c>
      <c r="J59" s="497">
        <v>32</v>
      </c>
      <c r="K59" s="7">
        <v>15</v>
      </c>
      <c r="L59" s="498" t="s">
        <v>802</v>
      </c>
      <c r="M59" s="29">
        <v>6</v>
      </c>
      <c r="N59" s="121" t="s">
        <v>160</v>
      </c>
      <c r="O59" s="499" t="s">
        <v>160</v>
      </c>
      <c r="P59" s="290">
        <v>16</v>
      </c>
      <c r="Q59" s="374">
        <v>20</v>
      </c>
      <c r="R59" s="284"/>
      <c r="S59" s="29"/>
    </row>
    <row r="60" spans="1:19" s="122" customFormat="1" ht="13.5" customHeight="1">
      <c r="A60" s="26">
        <v>55</v>
      </c>
      <c r="B60" s="351" t="s">
        <v>160</v>
      </c>
      <c r="C60" s="178" t="s">
        <v>264</v>
      </c>
      <c r="D60" s="186" t="s">
        <v>17</v>
      </c>
      <c r="E60" s="6">
        <v>40</v>
      </c>
      <c r="F60" s="121"/>
      <c r="G60" s="7" t="s">
        <v>160</v>
      </c>
      <c r="H60" s="496" t="s">
        <v>160</v>
      </c>
      <c r="I60" s="28" t="s">
        <v>160</v>
      </c>
      <c r="J60" s="497">
        <v>8</v>
      </c>
      <c r="K60" s="7">
        <v>40</v>
      </c>
      <c r="L60" s="498" t="s">
        <v>160</v>
      </c>
      <c r="M60" s="29" t="s">
        <v>160</v>
      </c>
      <c r="N60" s="121" t="s">
        <v>160</v>
      </c>
      <c r="O60" s="499" t="s">
        <v>160</v>
      </c>
      <c r="P60" s="290" t="s">
        <v>160</v>
      </c>
      <c r="Q60" s="374" t="s">
        <v>160</v>
      </c>
      <c r="R60" s="284"/>
      <c r="S60" s="29"/>
    </row>
    <row r="61" spans="1:19" s="122" customFormat="1" ht="13.5" customHeight="1">
      <c r="A61" s="26">
        <v>55</v>
      </c>
      <c r="B61" s="351" t="s">
        <v>251</v>
      </c>
      <c r="C61" s="178" t="s">
        <v>257</v>
      </c>
      <c r="D61" s="186" t="s">
        <v>195</v>
      </c>
      <c r="E61" s="6">
        <v>40</v>
      </c>
      <c r="F61" s="372"/>
      <c r="G61" s="7" t="s">
        <v>160</v>
      </c>
      <c r="H61" s="496" t="s">
        <v>160</v>
      </c>
      <c r="I61" s="28" t="s">
        <v>160</v>
      </c>
      <c r="J61" s="497"/>
      <c r="K61" s="7" t="s">
        <v>160</v>
      </c>
      <c r="L61" s="498">
        <v>8</v>
      </c>
      <c r="M61" s="29">
        <v>40</v>
      </c>
      <c r="N61" s="121" t="s">
        <v>160</v>
      </c>
      <c r="O61" s="499" t="s">
        <v>160</v>
      </c>
      <c r="P61" s="290" t="s">
        <v>160</v>
      </c>
      <c r="Q61" s="374" t="s">
        <v>160</v>
      </c>
      <c r="R61" s="284"/>
      <c r="S61" s="29"/>
    </row>
    <row r="62" spans="1:19" s="122" customFormat="1" ht="13.5" customHeight="1">
      <c r="A62" s="26">
        <v>55</v>
      </c>
      <c r="B62" s="351" t="s">
        <v>251</v>
      </c>
      <c r="C62" s="178" t="s">
        <v>952</v>
      </c>
      <c r="D62" s="186" t="s">
        <v>19</v>
      </c>
      <c r="E62" s="6">
        <v>40</v>
      </c>
      <c r="F62" s="121"/>
      <c r="G62" s="7"/>
      <c r="H62" s="144" t="s">
        <v>160</v>
      </c>
      <c r="I62" s="28" t="s">
        <v>160</v>
      </c>
      <c r="J62" s="497">
        <v>8</v>
      </c>
      <c r="K62" s="7">
        <v>40</v>
      </c>
      <c r="L62" s="498" t="s">
        <v>160</v>
      </c>
      <c r="M62" s="29" t="s">
        <v>160</v>
      </c>
      <c r="N62" s="121" t="s">
        <v>160</v>
      </c>
      <c r="O62" s="499" t="s">
        <v>160</v>
      </c>
      <c r="P62" s="290" t="s">
        <v>160</v>
      </c>
      <c r="Q62" s="374" t="s">
        <v>160</v>
      </c>
      <c r="R62" s="284"/>
      <c r="S62" s="29"/>
    </row>
    <row r="63" spans="1:19" s="122" customFormat="1" ht="13.5" customHeight="1">
      <c r="A63" s="26">
        <v>55</v>
      </c>
      <c r="B63" s="351" t="s">
        <v>251</v>
      </c>
      <c r="C63" s="178" t="s">
        <v>804</v>
      </c>
      <c r="D63" s="186" t="s">
        <v>5</v>
      </c>
      <c r="E63" s="6">
        <v>40</v>
      </c>
      <c r="F63" s="372"/>
      <c r="G63" s="7"/>
      <c r="H63" s="144" t="s">
        <v>160</v>
      </c>
      <c r="I63" s="28" t="s">
        <v>160</v>
      </c>
      <c r="J63" s="497"/>
      <c r="K63" s="7"/>
      <c r="L63" s="498">
        <v>8</v>
      </c>
      <c r="M63" s="29">
        <v>40</v>
      </c>
      <c r="N63" s="121" t="s">
        <v>160</v>
      </c>
      <c r="O63" s="499" t="s">
        <v>160</v>
      </c>
      <c r="P63" s="290" t="s">
        <v>160</v>
      </c>
      <c r="Q63" s="374" t="s">
        <v>160</v>
      </c>
      <c r="R63" s="284"/>
      <c r="S63" s="29"/>
    </row>
    <row r="64" spans="1:19" s="122" customFormat="1" ht="13.5" customHeight="1">
      <c r="A64" s="26">
        <v>55</v>
      </c>
      <c r="B64" s="351" t="s">
        <v>251</v>
      </c>
      <c r="C64" s="178" t="s">
        <v>930</v>
      </c>
      <c r="D64" s="186" t="s">
        <v>196</v>
      </c>
      <c r="E64" s="6">
        <v>40</v>
      </c>
      <c r="F64" s="372"/>
      <c r="G64" s="7"/>
      <c r="H64" s="144"/>
      <c r="I64" s="28"/>
      <c r="J64" s="497"/>
      <c r="K64" s="7"/>
      <c r="L64" s="498"/>
      <c r="M64" s="29"/>
      <c r="N64" s="121"/>
      <c r="O64" s="499"/>
      <c r="P64" s="290">
        <v>8</v>
      </c>
      <c r="Q64" s="374">
        <v>40</v>
      </c>
      <c r="R64" s="284"/>
      <c r="S64" s="29"/>
    </row>
    <row r="65" spans="1:19" s="122" customFormat="1" ht="13.5" customHeight="1">
      <c r="A65" s="26">
        <v>60</v>
      </c>
      <c r="B65" s="351" t="s">
        <v>160</v>
      </c>
      <c r="C65" s="178" t="s">
        <v>312</v>
      </c>
      <c r="D65" s="186" t="s">
        <v>197</v>
      </c>
      <c r="E65" s="6">
        <v>35</v>
      </c>
      <c r="F65" s="121"/>
      <c r="G65" s="7" t="s">
        <v>160</v>
      </c>
      <c r="H65" s="496" t="s">
        <v>160</v>
      </c>
      <c r="I65" s="28" t="s">
        <v>160</v>
      </c>
      <c r="J65" s="497">
        <v>32</v>
      </c>
      <c r="K65" s="7">
        <v>15</v>
      </c>
      <c r="L65" s="498" t="s">
        <v>160</v>
      </c>
      <c r="M65" s="29" t="s">
        <v>160</v>
      </c>
      <c r="N65" s="121" t="s">
        <v>160</v>
      </c>
      <c r="O65" s="499" t="s">
        <v>160</v>
      </c>
      <c r="P65" s="290" t="s">
        <v>160</v>
      </c>
      <c r="Q65" s="374" t="s">
        <v>160</v>
      </c>
      <c r="R65" s="284">
        <v>32</v>
      </c>
      <c r="S65" s="29">
        <v>20</v>
      </c>
    </row>
    <row r="66" spans="1:19" s="122" customFormat="1" ht="13.5" customHeight="1">
      <c r="A66" s="26">
        <v>60</v>
      </c>
      <c r="B66" s="351" t="s">
        <v>251</v>
      </c>
      <c r="C66" s="178" t="s">
        <v>412</v>
      </c>
      <c r="D66" s="186" t="s">
        <v>578</v>
      </c>
      <c r="E66" s="6">
        <v>35</v>
      </c>
      <c r="F66" s="372"/>
      <c r="G66" s="7" t="s">
        <v>160</v>
      </c>
      <c r="H66" s="144" t="s">
        <v>160</v>
      </c>
      <c r="I66" s="28" t="s">
        <v>160</v>
      </c>
      <c r="J66" s="497">
        <v>32</v>
      </c>
      <c r="K66" s="7">
        <v>15</v>
      </c>
      <c r="L66" s="498" t="s">
        <v>160</v>
      </c>
      <c r="M66" s="29" t="s">
        <v>160</v>
      </c>
      <c r="N66" s="121" t="s">
        <v>160</v>
      </c>
      <c r="O66" s="499" t="s">
        <v>160</v>
      </c>
      <c r="P66" s="290" t="s">
        <v>160</v>
      </c>
      <c r="Q66" s="374" t="s">
        <v>160</v>
      </c>
      <c r="R66" s="284">
        <v>32</v>
      </c>
      <c r="S66" s="29">
        <v>20</v>
      </c>
    </row>
    <row r="67" spans="1:19" s="122" customFormat="1" ht="13.5" customHeight="1">
      <c r="A67" s="26">
        <v>62</v>
      </c>
      <c r="B67" s="351" t="s">
        <v>160</v>
      </c>
      <c r="C67" s="178" t="s">
        <v>296</v>
      </c>
      <c r="D67" s="186" t="s">
        <v>201</v>
      </c>
      <c r="E67" s="6">
        <v>32</v>
      </c>
      <c r="F67" s="372">
        <v>4</v>
      </c>
      <c r="G67" s="7">
        <v>12</v>
      </c>
      <c r="H67" s="144">
        <v>8</v>
      </c>
      <c r="I67" s="28">
        <v>8</v>
      </c>
      <c r="J67" s="497"/>
      <c r="K67" s="7" t="s">
        <v>160</v>
      </c>
      <c r="L67" s="498" t="s">
        <v>805</v>
      </c>
      <c r="M67" s="29">
        <v>12</v>
      </c>
      <c r="N67" s="121" t="s">
        <v>160</v>
      </c>
      <c r="O67" s="499" t="s">
        <v>160</v>
      </c>
      <c r="P67" s="290" t="s">
        <v>160</v>
      </c>
      <c r="Q67" s="374" t="s">
        <v>160</v>
      </c>
      <c r="R67" s="284"/>
      <c r="S67" s="29"/>
    </row>
    <row r="68" spans="1:19" s="122" customFormat="1" ht="13.5" customHeight="1">
      <c r="A68" s="26">
        <v>62</v>
      </c>
      <c r="B68" s="351" t="s">
        <v>251</v>
      </c>
      <c r="C68" s="178" t="s">
        <v>327</v>
      </c>
      <c r="D68" s="186" t="s">
        <v>186</v>
      </c>
      <c r="E68" s="6">
        <v>32</v>
      </c>
      <c r="F68" s="372">
        <v>4</v>
      </c>
      <c r="G68" s="7">
        <v>12</v>
      </c>
      <c r="H68" s="144">
        <v>8</v>
      </c>
      <c r="I68" s="28">
        <v>8</v>
      </c>
      <c r="J68" s="497"/>
      <c r="K68" s="7" t="s">
        <v>160</v>
      </c>
      <c r="L68" s="498" t="s">
        <v>805</v>
      </c>
      <c r="M68" s="29">
        <v>12</v>
      </c>
      <c r="N68" s="121" t="s">
        <v>160</v>
      </c>
      <c r="O68" s="499" t="s">
        <v>160</v>
      </c>
      <c r="P68" s="290" t="s">
        <v>160</v>
      </c>
      <c r="Q68" s="374" t="s">
        <v>160</v>
      </c>
      <c r="R68" s="284"/>
      <c r="S68" s="29"/>
    </row>
    <row r="69" spans="1:19" s="122" customFormat="1" ht="13.5" customHeight="1">
      <c r="A69" s="26">
        <v>62</v>
      </c>
      <c r="B69" s="351" t="s">
        <v>251</v>
      </c>
      <c r="C69" s="178" t="s">
        <v>410</v>
      </c>
      <c r="D69" s="186" t="s">
        <v>194</v>
      </c>
      <c r="E69" s="6">
        <v>32</v>
      </c>
      <c r="F69" s="372"/>
      <c r="G69" s="7"/>
      <c r="H69" s="144">
        <v>64</v>
      </c>
      <c r="I69" s="28">
        <v>2</v>
      </c>
      <c r="J69" s="497"/>
      <c r="K69" s="7"/>
      <c r="L69" s="498" t="s">
        <v>160</v>
      </c>
      <c r="M69" s="29" t="s">
        <v>160</v>
      </c>
      <c r="N69" s="121">
        <v>32</v>
      </c>
      <c r="O69" s="499">
        <v>30</v>
      </c>
      <c r="P69" s="290" t="s">
        <v>160</v>
      </c>
      <c r="Q69" s="374" t="s">
        <v>160</v>
      </c>
      <c r="R69" s="284"/>
      <c r="S69" s="29"/>
    </row>
    <row r="70" spans="1:19" s="122" customFormat="1" ht="13.5" customHeight="1">
      <c r="A70" s="26">
        <v>62</v>
      </c>
      <c r="B70" s="351" t="s">
        <v>251</v>
      </c>
      <c r="C70" s="178" t="s">
        <v>740</v>
      </c>
      <c r="D70" s="186" t="s">
        <v>194</v>
      </c>
      <c r="E70" s="6">
        <v>32</v>
      </c>
      <c r="F70" s="372"/>
      <c r="G70" s="7"/>
      <c r="H70" s="144">
        <v>64</v>
      </c>
      <c r="I70" s="28">
        <v>2</v>
      </c>
      <c r="J70" s="497"/>
      <c r="K70" s="7"/>
      <c r="L70" s="498" t="s">
        <v>160</v>
      </c>
      <c r="M70" s="29" t="s">
        <v>160</v>
      </c>
      <c r="N70" s="121">
        <v>32</v>
      </c>
      <c r="O70" s="499">
        <v>30</v>
      </c>
      <c r="P70" s="290" t="s">
        <v>160</v>
      </c>
      <c r="Q70" s="374" t="s">
        <v>160</v>
      </c>
      <c r="R70" s="284"/>
      <c r="S70" s="29"/>
    </row>
    <row r="71" spans="1:19" s="122" customFormat="1" ht="13.5" customHeight="1">
      <c r="A71" s="26">
        <v>66</v>
      </c>
      <c r="B71" s="351" t="s">
        <v>160</v>
      </c>
      <c r="C71" s="178" t="s">
        <v>292</v>
      </c>
      <c r="D71" s="186" t="s">
        <v>230</v>
      </c>
      <c r="E71" s="6">
        <v>30</v>
      </c>
      <c r="F71" s="372"/>
      <c r="G71" s="7" t="s">
        <v>160</v>
      </c>
      <c r="H71" s="144" t="s">
        <v>160</v>
      </c>
      <c r="I71" s="28" t="s">
        <v>160</v>
      </c>
      <c r="J71" s="497"/>
      <c r="K71" s="7" t="s">
        <v>160</v>
      </c>
      <c r="L71" s="498" t="s">
        <v>160</v>
      </c>
      <c r="M71" s="29" t="s">
        <v>160</v>
      </c>
      <c r="N71" s="121" t="s">
        <v>160</v>
      </c>
      <c r="O71" s="499" t="s">
        <v>160</v>
      </c>
      <c r="P71" s="290" t="s">
        <v>160</v>
      </c>
      <c r="Q71" s="374" t="s">
        <v>160</v>
      </c>
      <c r="R71" s="284">
        <v>16</v>
      </c>
      <c r="S71" s="29">
        <v>30</v>
      </c>
    </row>
    <row r="72" spans="1:19" s="122" customFormat="1" ht="13.5" customHeight="1">
      <c r="A72" s="26">
        <v>66</v>
      </c>
      <c r="B72" s="351" t="s">
        <v>251</v>
      </c>
      <c r="C72" s="178" t="s">
        <v>314</v>
      </c>
      <c r="D72" s="186" t="s">
        <v>577</v>
      </c>
      <c r="E72" s="6">
        <v>30</v>
      </c>
      <c r="F72" s="372"/>
      <c r="G72" s="7" t="s">
        <v>160</v>
      </c>
      <c r="H72" s="144" t="s">
        <v>160</v>
      </c>
      <c r="I72" s="28" t="s">
        <v>160</v>
      </c>
      <c r="J72" s="497"/>
      <c r="K72" s="7" t="s">
        <v>160</v>
      </c>
      <c r="L72" s="498" t="s">
        <v>160</v>
      </c>
      <c r="M72" s="29" t="s">
        <v>160</v>
      </c>
      <c r="N72" s="121" t="s">
        <v>160</v>
      </c>
      <c r="O72" s="499" t="s">
        <v>160</v>
      </c>
      <c r="P72" s="290" t="s">
        <v>160</v>
      </c>
      <c r="Q72" s="374" t="s">
        <v>160</v>
      </c>
      <c r="R72" s="284">
        <v>16</v>
      </c>
      <c r="S72" s="29">
        <v>30</v>
      </c>
    </row>
    <row r="73" spans="1:19" s="122" customFormat="1" ht="13.5" customHeight="1">
      <c r="A73" s="26">
        <v>66</v>
      </c>
      <c r="B73" s="351" t="s">
        <v>251</v>
      </c>
      <c r="C73" s="178" t="s">
        <v>742</v>
      </c>
      <c r="D73" s="186" t="s">
        <v>3</v>
      </c>
      <c r="E73" s="6">
        <v>30</v>
      </c>
      <c r="F73" s="372"/>
      <c r="G73" s="7"/>
      <c r="H73" s="144" t="s">
        <v>160</v>
      </c>
      <c r="I73" s="28" t="s">
        <v>160</v>
      </c>
      <c r="J73" s="497"/>
      <c r="K73" s="7"/>
      <c r="L73" s="498" t="s">
        <v>160</v>
      </c>
      <c r="M73" s="29" t="s">
        <v>160</v>
      </c>
      <c r="N73" s="121">
        <v>32</v>
      </c>
      <c r="O73" s="499">
        <v>30</v>
      </c>
      <c r="P73" s="290" t="s">
        <v>160</v>
      </c>
      <c r="Q73" s="374" t="s">
        <v>160</v>
      </c>
      <c r="R73" s="284"/>
      <c r="S73" s="29"/>
    </row>
    <row r="74" spans="1:19" s="122" customFormat="1" ht="13.5" customHeight="1">
      <c r="A74" s="26">
        <v>66</v>
      </c>
      <c r="B74" s="351" t="s">
        <v>251</v>
      </c>
      <c r="C74" s="178" t="s">
        <v>741</v>
      </c>
      <c r="D74" s="186" t="s">
        <v>219</v>
      </c>
      <c r="E74" s="6">
        <v>30</v>
      </c>
      <c r="F74" s="372"/>
      <c r="G74" s="7"/>
      <c r="H74" s="144" t="s">
        <v>160</v>
      </c>
      <c r="I74" s="28" t="s">
        <v>160</v>
      </c>
      <c r="J74" s="497"/>
      <c r="K74" s="7"/>
      <c r="L74" s="498" t="s">
        <v>160</v>
      </c>
      <c r="M74" s="29" t="s">
        <v>160</v>
      </c>
      <c r="N74" s="121">
        <v>32</v>
      </c>
      <c r="O74" s="499">
        <v>30</v>
      </c>
      <c r="P74" s="503" t="s">
        <v>160</v>
      </c>
      <c r="Q74" s="374" t="s">
        <v>160</v>
      </c>
      <c r="R74" s="284"/>
      <c r="S74" s="29"/>
    </row>
    <row r="75" spans="1:19" s="122" customFormat="1" ht="13.5" customHeight="1">
      <c r="A75" s="26">
        <v>66</v>
      </c>
      <c r="B75" s="351" t="s">
        <v>251</v>
      </c>
      <c r="C75" s="178" t="s">
        <v>743</v>
      </c>
      <c r="D75" s="186" t="s">
        <v>744</v>
      </c>
      <c r="E75" s="6">
        <v>30</v>
      </c>
      <c r="F75" s="372"/>
      <c r="G75" s="7"/>
      <c r="H75" s="144" t="s">
        <v>160</v>
      </c>
      <c r="I75" s="28" t="s">
        <v>160</v>
      </c>
      <c r="J75" s="497"/>
      <c r="K75" s="7"/>
      <c r="L75" s="498" t="s">
        <v>160</v>
      </c>
      <c r="M75" s="29" t="s">
        <v>160</v>
      </c>
      <c r="N75" s="121">
        <v>32</v>
      </c>
      <c r="O75" s="499">
        <v>30</v>
      </c>
      <c r="P75" s="290" t="s">
        <v>160</v>
      </c>
      <c r="Q75" s="374" t="s">
        <v>160</v>
      </c>
      <c r="R75" s="284"/>
      <c r="S75" s="29"/>
    </row>
    <row r="76" spans="1:19" s="122" customFormat="1" ht="13.5" customHeight="1">
      <c r="A76" s="26">
        <v>71</v>
      </c>
      <c r="B76" s="351" t="s">
        <v>160</v>
      </c>
      <c r="C76" s="178" t="s">
        <v>361</v>
      </c>
      <c r="D76" s="186" t="s">
        <v>200</v>
      </c>
      <c r="E76" s="6">
        <v>26</v>
      </c>
      <c r="F76" s="372">
        <v>2</v>
      </c>
      <c r="G76" s="7">
        <v>18</v>
      </c>
      <c r="H76" s="144">
        <v>8</v>
      </c>
      <c r="I76" s="28">
        <v>8</v>
      </c>
      <c r="J76" s="497"/>
      <c r="K76" s="7" t="s">
        <v>160</v>
      </c>
      <c r="L76" s="498" t="s">
        <v>160</v>
      </c>
      <c r="M76" s="29" t="s">
        <v>160</v>
      </c>
      <c r="N76" s="121" t="s">
        <v>160</v>
      </c>
      <c r="O76" s="499" t="s">
        <v>160</v>
      </c>
      <c r="P76" s="290" t="s">
        <v>160</v>
      </c>
      <c r="Q76" s="374" t="s">
        <v>160</v>
      </c>
      <c r="R76" s="284"/>
      <c r="S76" s="29"/>
    </row>
    <row r="77" spans="1:19" s="122" customFormat="1" ht="13.5" customHeight="1">
      <c r="A77" s="26">
        <v>71</v>
      </c>
      <c r="B77" s="351" t="s">
        <v>251</v>
      </c>
      <c r="C77" s="178" t="s">
        <v>953</v>
      </c>
      <c r="D77" s="186" t="s">
        <v>954</v>
      </c>
      <c r="E77" s="6">
        <v>26</v>
      </c>
      <c r="F77" s="121">
        <v>2</v>
      </c>
      <c r="G77" s="7">
        <v>18</v>
      </c>
      <c r="H77" s="144">
        <v>8</v>
      </c>
      <c r="I77" s="28">
        <v>8</v>
      </c>
      <c r="J77" s="497"/>
      <c r="K77" s="7" t="s">
        <v>160</v>
      </c>
      <c r="L77" s="498" t="s">
        <v>160</v>
      </c>
      <c r="M77" s="29" t="s">
        <v>160</v>
      </c>
      <c r="N77" s="121" t="s">
        <v>160</v>
      </c>
      <c r="O77" s="499" t="s">
        <v>160</v>
      </c>
      <c r="P77" s="290" t="s">
        <v>160</v>
      </c>
      <c r="Q77" s="374" t="s">
        <v>160</v>
      </c>
      <c r="R77" s="284"/>
      <c r="S77" s="29"/>
    </row>
    <row r="78" spans="1:19" s="122" customFormat="1" ht="13.5" customHeight="1">
      <c r="A78" s="26">
        <v>73</v>
      </c>
      <c r="B78" s="351" t="s">
        <v>160</v>
      </c>
      <c r="C78" s="178" t="s">
        <v>332</v>
      </c>
      <c r="D78" s="186" t="s">
        <v>215</v>
      </c>
      <c r="E78" s="6">
        <v>25</v>
      </c>
      <c r="F78" s="372"/>
      <c r="G78" s="7" t="s">
        <v>160</v>
      </c>
      <c r="H78" s="144" t="s">
        <v>160</v>
      </c>
      <c r="I78" s="28" t="s">
        <v>160</v>
      </c>
      <c r="J78" s="497"/>
      <c r="K78" s="7" t="s">
        <v>160</v>
      </c>
      <c r="L78" s="498" t="s">
        <v>806</v>
      </c>
      <c r="M78" s="29">
        <v>25</v>
      </c>
      <c r="N78" s="121" t="s">
        <v>160</v>
      </c>
      <c r="O78" s="499" t="s">
        <v>160</v>
      </c>
      <c r="P78" s="290" t="s">
        <v>160</v>
      </c>
      <c r="Q78" s="374" t="s">
        <v>160</v>
      </c>
      <c r="R78" s="284"/>
      <c r="S78" s="29"/>
    </row>
    <row r="79" spans="1:19" s="122" customFormat="1" ht="13.5" customHeight="1">
      <c r="A79" s="26">
        <v>73</v>
      </c>
      <c r="B79" s="351" t="s">
        <v>251</v>
      </c>
      <c r="C79" s="178" t="s">
        <v>808</v>
      </c>
      <c r="D79" s="186" t="s">
        <v>18</v>
      </c>
      <c r="E79" s="6">
        <v>25</v>
      </c>
      <c r="F79" s="121"/>
      <c r="G79" s="7"/>
      <c r="H79" s="144" t="s">
        <v>160</v>
      </c>
      <c r="I79" s="28" t="s">
        <v>160</v>
      </c>
      <c r="J79" s="497"/>
      <c r="K79" s="7"/>
      <c r="L79" s="498">
        <v>16</v>
      </c>
      <c r="M79" s="29">
        <v>25</v>
      </c>
      <c r="N79" s="121" t="s">
        <v>160</v>
      </c>
      <c r="O79" s="499" t="s">
        <v>160</v>
      </c>
      <c r="P79" s="290" t="s">
        <v>160</v>
      </c>
      <c r="Q79" s="374" t="s">
        <v>160</v>
      </c>
      <c r="R79" s="284"/>
      <c r="S79" s="29"/>
    </row>
    <row r="80" spans="1:19" s="122" customFormat="1" ht="13.5" customHeight="1">
      <c r="A80" s="26">
        <v>73</v>
      </c>
      <c r="B80" s="351" t="s">
        <v>251</v>
      </c>
      <c r="C80" s="178" t="s">
        <v>809</v>
      </c>
      <c r="D80" s="186" t="s">
        <v>183</v>
      </c>
      <c r="E80" s="6">
        <v>25</v>
      </c>
      <c r="F80" s="372"/>
      <c r="G80" s="7"/>
      <c r="H80" s="144" t="s">
        <v>160</v>
      </c>
      <c r="I80" s="28" t="s">
        <v>160</v>
      </c>
      <c r="J80" s="497"/>
      <c r="K80" s="7"/>
      <c r="L80" s="498" t="s">
        <v>806</v>
      </c>
      <c r="M80" s="29">
        <v>25</v>
      </c>
      <c r="N80" s="121" t="s">
        <v>160</v>
      </c>
      <c r="O80" s="499" t="s">
        <v>160</v>
      </c>
      <c r="P80" s="503" t="s">
        <v>160</v>
      </c>
      <c r="Q80" s="374" t="s">
        <v>160</v>
      </c>
      <c r="R80" s="284"/>
      <c r="S80" s="29"/>
    </row>
    <row r="81" spans="1:19" s="122" customFormat="1" ht="13.5" customHeight="1">
      <c r="A81" s="26">
        <v>76</v>
      </c>
      <c r="B81" s="351" t="s">
        <v>160</v>
      </c>
      <c r="C81" s="178" t="s">
        <v>357</v>
      </c>
      <c r="D81" s="186" t="s">
        <v>180</v>
      </c>
      <c r="E81" s="6">
        <v>24</v>
      </c>
      <c r="F81" s="372">
        <v>16</v>
      </c>
      <c r="G81" s="7">
        <v>6</v>
      </c>
      <c r="H81" s="144">
        <v>4</v>
      </c>
      <c r="I81" s="28">
        <v>12</v>
      </c>
      <c r="J81" s="497"/>
      <c r="K81" s="7" t="s">
        <v>160</v>
      </c>
      <c r="L81" s="498" t="s">
        <v>802</v>
      </c>
      <c r="M81" s="29">
        <v>6</v>
      </c>
      <c r="N81" s="121" t="s">
        <v>160</v>
      </c>
      <c r="O81" s="499" t="s">
        <v>160</v>
      </c>
      <c r="P81" s="290" t="s">
        <v>160</v>
      </c>
      <c r="Q81" s="374" t="s">
        <v>160</v>
      </c>
      <c r="R81" s="284"/>
      <c r="S81" s="29"/>
    </row>
    <row r="82" spans="1:19" s="122" customFormat="1" ht="13.5" customHeight="1">
      <c r="A82" s="26">
        <v>76</v>
      </c>
      <c r="B82" s="351" t="s">
        <v>251</v>
      </c>
      <c r="C82" s="178" t="s">
        <v>359</v>
      </c>
      <c r="D82" s="186" t="s">
        <v>180</v>
      </c>
      <c r="E82" s="6">
        <v>24</v>
      </c>
      <c r="F82" s="372">
        <v>16</v>
      </c>
      <c r="G82" s="7">
        <v>6</v>
      </c>
      <c r="H82" s="144">
        <v>4</v>
      </c>
      <c r="I82" s="28">
        <v>12</v>
      </c>
      <c r="J82" s="497"/>
      <c r="K82" s="7" t="s">
        <v>160</v>
      </c>
      <c r="L82" s="498" t="s">
        <v>802</v>
      </c>
      <c r="M82" s="29">
        <v>6</v>
      </c>
      <c r="N82" s="121" t="s">
        <v>160</v>
      </c>
      <c r="O82" s="499" t="s">
        <v>160</v>
      </c>
      <c r="P82" s="290" t="s">
        <v>160</v>
      </c>
      <c r="Q82" s="374" t="s">
        <v>160</v>
      </c>
      <c r="R82" s="284"/>
      <c r="S82" s="29"/>
    </row>
    <row r="83" spans="1:19" s="122" customFormat="1" ht="13.5" customHeight="1">
      <c r="A83" s="26">
        <v>76</v>
      </c>
      <c r="B83" s="351" t="s">
        <v>251</v>
      </c>
      <c r="C83" s="178" t="s">
        <v>832</v>
      </c>
      <c r="D83" s="186" t="s">
        <v>833</v>
      </c>
      <c r="E83" s="6">
        <v>24</v>
      </c>
      <c r="F83" s="121"/>
      <c r="G83" s="7"/>
      <c r="H83" s="496">
        <v>32</v>
      </c>
      <c r="I83" s="28">
        <v>4</v>
      </c>
      <c r="J83" s="497"/>
      <c r="K83" s="7"/>
      <c r="L83" s="498" t="s">
        <v>160</v>
      </c>
      <c r="M83" s="29" t="s">
        <v>160</v>
      </c>
      <c r="N83" s="121" t="s">
        <v>160</v>
      </c>
      <c r="O83" s="499" t="s">
        <v>160</v>
      </c>
      <c r="P83" s="290">
        <v>16</v>
      </c>
      <c r="Q83" s="374">
        <v>20</v>
      </c>
      <c r="R83" s="284"/>
      <c r="S83" s="29"/>
    </row>
    <row r="84" spans="1:19" s="122" customFormat="1" ht="13.5" customHeight="1">
      <c r="A84" s="26">
        <v>79</v>
      </c>
      <c r="B84" s="351" t="s">
        <v>160</v>
      </c>
      <c r="C84" s="178" t="s">
        <v>279</v>
      </c>
      <c r="D84" s="186" t="s">
        <v>226</v>
      </c>
      <c r="E84" s="6">
        <v>23</v>
      </c>
      <c r="F84" s="372">
        <v>8</v>
      </c>
      <c r="G84" s="7">
        <v>8</v>
      </c>
      <c r="H84" s="144" t="s">
        <v>160</v>
      </c>
      <c r="I84" s="28" t="s">
        <v>160</v>
      </c>
      <c r="J84" s="497"/>
      <c r="K84" s="7" t="s">
        <v>160</v>
      </c>
      <c r="L84" s="498" t="s">
        <v>160</v>
      </c>
      <c r="M84" s="29" t="s">
        <v>160</v>
      </c>
      <c r="N84" s="121" t="s">
        <v>160</v>
      </c>
      <c r="O84" s="499" t="s">
        <v>160</v>
      </c>
      <c r="P84" s="503" t="s">
        <v>160</v>
      </c>
      <c r="Q84" s="374" t="s">
        <v>160</v>
      </c>
      <c r="R84" s="284">
        <v>64</v>
      </c>
      <c r="S84" s="29">
        <v>15</v>
      </c>
    </row>
    <row r="85" spans="1:19" s="122" customFormat="1" ht="13.5" customHeight="1">
      <c r="A85" s="26">
        <v>79</v>
      </c>
      <c r="B85" s="351" t="s">
        <v>251</v>
      </c>
      <c r="C85" s="178" t="s">
        <v>575</v>
      </c>
      <c r="D85" s="186" t="s">
        <v>226</v>
      </c>
      <c r="E85" s="6">
        <v>23</v>
      </c>
      <c r="F85" s="372">
        <v>8</v>
      </c>
      <c r="G85" s="7">
        <v>8</v>
      </c>
      <c r="H85" s="144" t="s">
        <v>160</v>
      </c>
      <c r="I85" s="28" t="s">
        <v>160</v>
      </c>
      <c r="J85" s="497"/>
      <c r="K85" s="7" t="s">
        <v>160</v>
      </c>
      <c r="L85" s="498" t="s">
        <v>160</v>
      </c>
      <c r="M85" s="29" t="s">
        <v>160</v>
      </c>
      <c r="N85" s="121" t="s">
        <v>160</v>
      </c>
      <c r="O85" s="499" t="s">
        <v>160</v>
      </c>
      <c r="P85" s="290" t="s">
        <v>160</v>
      </c>
      <c r="Q85" s="374" t="s">
        <v>160</v>
      </c>
      <c r="R85" s="284">
        <v>64</v>
      </c>
      <c r="S85" s="29">
        <v>15</v>
      </c>
    </row>
    <row r="86" spans="1:19" s="122" customFormat="1" ht="13.5" customHeight="1">
      <c r="A86" s="26">
        <v>79</v>
      </c>
      <c r="B86" s="351" t="s">
        <v>251</v>
      </c>
      <c r="C86" s="178" t="s">
        <v>287</v>
      </c>
      <c r="D86" s="186" t="s">
        <v>218</v>
      </c>
      <c r="E86" s="6">
        <v>23</v>
      </c>
      <c r="F86" s="121"/>
      <c r="G86" s="7" t="s">
        <v>160</v>
      </c>
      <c r="H86" s="144">
        <v>8</v>
      </c>
      <c r="I86" s="28">
        <v>8</v>
      </c>
      <c r="J86" s="497"/>
      <c r="K86" s="7" t="s">
        <v>160</v>
      </c>
      <c r="L86" s="498" t="s">
        <v>160</v>
      </c>
      <c r="M86" s="29" t="s">
        <v>160</v>
      </c>
      <c r="N86" s="121" t="s">
        <v>160</v>
      </c>
      <c r="O86" s="499" t="s">
        <v>160</v>
      </c>
      <c r="P86" s="290" t="s">
        <v>160</v>
      </c>
      <c r="Q86" s="374" t="s">
        <v>160</v>
      </c>
      <c r="R86" s="284">
        <v>64</v>
      </c>
      <c r="S86" s="29">
        <v>15</v>
      </c>
    </row>
    <row r="87" spans="1:19" s="122" customFormat="1" ht="13.5" customHeight="1">
      <c r="A87" s="26">
        <v>79</v>
      </c>
      <c r="B87" s="351" t="s">
        <v>251</v>
      </c>
      <c r="C87" s="178" t="s">
        <v>321</v>
      </c>
      <c r="D87" s="186" t="s">
        <v>194</v>
      </c>
      <c r="E87" s="6">
        <v>23</v>
      </c>
      <c r="F87" s="121">
        <v>8</v>
      </c>
      <c r="G87" s="7">
        <v>8</v>
      </c>
      <c r="H87" s="144" t="s">
        <v>160</v>
      </c>
      <c r="I87" s="28" t="s">
        <v>160</v>
      </c>
      <c r="J87" s="497"/>
      <c r="K87" s="7" t="s">
        <v>160</v>
      </c>
      <c r="L87" s="498" t="s">
        <v>160</v>
      </c>
      <c r="M87" s="29" t="s">
        <v>160</v>
      </c>
      <c r="N87" s="121" t="s">
        <v>160</v>
      </c>
      <c r="O87" s="499" t="s">
        <v>160</v>
      </c>
      <c r="P87" s="290" t="s">
        <v>160</v>
      </c>
      <c r="Q87" s="374" t="s">
        <v>160</v>
      </c>
      <c r="R87" s="284">
        <v>64</v>
      </c>
      <c r="S87" s="29">
        <v>15</v>
      </c>
    </row>
    <row r="88" spans="1:19" s="122" customFormat="1" ht="13.5" customHeight="1">
      <c r="A88" s="26">
        <v>83</v>
      </c>
      <c r="B88" s="351" t="s">
        <v>160</v>
      </c>
      <c r="C88" s="178" t="s">
        <v>839</v>
      </c>
      <c r="D88" s="186" t="s">
        <v>181</v>
      </c>
      <c r="E88" s="6">
        <v>22</v>
      </c>
      <c r="F88" s="372"/>
      <c r="G88" s="7"/>
      <c r="H88" s="144">
        <v>64</v>
      </c>
      <c r="I88" s="28">
        <v>2</v>
      </c>
      <c r="J88" s="497"/>
      <c r="K88" s="7"/>
      <c r="L88" s="502" t="s">
        <v>160</v>
      </c>
      <c r="M88" s="29" t="s">
        <v>160</v>
      </c>
      <c r="N88" s="121" t="s">
        <v>160</v>
      </c>
      <c r="O88" s="499" t="s">
        <v>160</v>
      </c>
      <c r="P88" s="290">
        <v>16</v>
      </c>
      <c r="Q88" s="374">
        <v>20</v>
      </c>
      <c r="R88" s="284"/>
      <c r="S88" s="29"/>
    </row>
    <row r="89" spans="1:19" s="122" customFormat="1" ht="13.5" customHeight="1">
      <c r="A89" s="26">
        <v>83</v>
      </c>
      <c r="B89" s="351" t="s">
        <v>251</v>
      </c>
      <c r="C89" s="178" t="s">
        <v>435</v>
      </c>
      <c r="D89" s="186" t="s">
        <v>204</v>
      </c>
      <c r="E89" s="6">
        <v>22</v>
      </c>
      <c r="F89" s="372"/>
      <c r="G89" s="7"/>
      <c r="H89" s="144">
        <v>64</v>
      </c>
      <c r="I89" s="28">
        <v>2</v>
      </c>
      <c r="J89" s="497"/>
      <c r="K89" s="7"/>
      <c r="L89" s="498" t="s">
        <v>160</v>
      </c>
      <c r="M89" s="29" t="s">
        <v>160</v>
      </c>
      <c r="N89" s="121" t="s">
        <v>160</v>
      </c>
      <c r="O89" s="499" t="s">
        <v>160</v>
      </c>
      <c r="P89" s="290">
        <v>16</v>
      </c>
      <c r="Q89" s="374">
        <v>20</v>
      </c>
      <c r="R89" s="284"/>
      <c r="S89" s="29"/>
    </row>
    <row r="90" spans="1:19" s="122" customFormat="1" ht="13.5" customHeight="1">
      <c r="A90" s="26">
        <v>83</v>
      </c>
      <c r="B90" s="351" t="s">
        <v>251</v>
      </c>
      <c r="C90" s="178" t="s">
        <v>436</v>
      </c>
      <c r="D90" s="186" t="s">
        <v>204</v>
      </c>
      <c r="E90" s="6">
        <v>22</v>
      </c>
      <c r="F90" s="121"/>
      <c r="G90" s="7"/>
      <c r="H90" s="144">
        <v>64</v>
      </c>
      <c r="I90" s="28">
        <v>2</v>
      </c>
      <c r="J90" s="497"/>
      <c r="K90" s="7"/>
      <c r="L90" s="498" t="s">
        <v>160</v>
      </c>
      <c r="M90" s="29" t="s">
        <v>160</v>
      </c>
      <c r="N90" s="121" t="s">
        <v>160</v>
      </c>
      <c r="O90" s="499" t="s">
        <v>160</v>
      </c>
      <c r="P90" s="290">
        <v>16</v>
      </c>
      <c r="Q90" s="374">
        <v>20</v>
      </c>
      <c r="R90" s="284"/>
      <c r="S90" s="29"/>
    </row>
    <row r="91" spans="1:19" s="122" customFormat="1" ht="13.5" customHeight="1">
      <c r="A91" s="26">
        <v>86</v>
      </c>
      <c r="B91" s="351" t="s">
        <v>160</v>
      </c>
      <c r="C91" s="178" t="s">
        <v>955</v>
      </c>
      <c r="D91" s="186" t="s">
        <v>185</v>
      </c>
      <c r="E91" s="6">
        <v>21</v>
      </c>
      <c r="F91" s="372">
        <v>16</v>
      </c>
      <c r="G91" s="7">
        <v>6</v>
      </c>
      <c r="H91" s="144" t="s">
        <v>160</v>
      </c>
      <c r="I91" s="28" t="s">
        <v>160</v>
      </c>
      <c r="J91" s="497">
        <v>32</v>
      </c>
      <c r="K91" s="7">
        <v>15</v>
      </c>
      <c r="L91" s="498" t="s">
        <v>160</v>
      </c>
      <c r="M91" s="29" t="s">
        <v>160</v>
      </c>
      <c r="N91" s="121" t="s">
        <v>160</v>
      </c>
      <c r="O91" s="499" t="s">
        <v>160</v>
      </c>
      <c r="P91" s="290" t="s">
        <v>160</v>
      </c>
      <c r="Q91" s="374" t="s">
        <v>160</v>
      </c>
      <c r="R91" s="284"/>
      <c r="S91" s="29"/>
    </row>
    <row r="92" spans="1:19" s="122" customFormat="1" ht="13.5" customHeight="1">
      <c r="A92" s="26">
        <v>87</v>
      </c>
      <c r="B92" s="351" t="s">
        <v>160</v>
      </c>
      <c r="C92" s="178" t="s">
        <v>282</v>
      </c>
      <c r="D92" s="186" t="s">
        <v>185</v>
      </c>
      <c r="E92" s="6">
        <v>20</v>
      </c>
      <c r="F92" s="372">
        <v>64</v>
      </c>
      <c r="G92" s="7">
        <v>2</v>
      </c>
      <c r="H92" s="144" t="s">
        <v>160</v>
      </c>
      <c r="I92" s="28" t="s">
        <v>160</v>
      </c>
      <c r="J92" s="497"/>
      <c r="K92" s="7" t="s">
        <v>160</v>
      </c>
      <c r="L92" s="498" t="s">
        <v>801</v>
      </c>
      <c r="M92" s="29">
        <v>18</v>
      </c>
      <c r="N92" s="121" t="s">
        <v>160</v>
      </c>
      <c r="O92" s="499" t="s">
        <v>160</v>
      </c>
      <c r="P92" s="290" t="s">
        <v>160</v>
      </c>
      <c r="Q92" s="374" t="s">
        <v>160</v>
      </c>
      <c r="R92" s="284"/>
      <c r="S92" s="29"/>
    </row>
    <row r="93" spans="1:19" s="122" customFormat="1" ht="13.5" customHeight="1">
      <c r="A93" s="26">
        <v>87</v>
      </c>
      <c r="B93" s="351" t="s">
        <v>251</v>
      </c>
      <c r="C93" s="178" t="s">
        <v>281</v>
      </c>
      <c r="D93" s="186" t="s">
        <v>199</v>
      </c>
      <c r="E93" s="6">
        <v>20</v>
      </c>
      <c r="F93" s="372"/>
      <c r="G93" s="7" t="s">
        <v>160</v>
      </c>
      <c r="H93" s="144" t="s">
        <v>160</v>
      </c>
      <c r="I93" s="28" t="s">
        <v>160</v>
      </c>
      <c r="J93" s="497"/>
      <c r="K93" s="7" t="s">
        <v>160</v>
      </c>
      <c r="L93" s="498" t="s">
        <v>160</v>
      </c>
      <c r="M93" s="29" t="s">
        <v>160</v>
      </c>
      <c r="N93" s="121" t="s">
        <v>160</v>
      </c>
      <c r="O93" s="499" t="s">
        <v>160</v>
      </c>
      <c r="P93" s="290" t="s">
        <v>160</v>
      </c>
      <c r="Q93" s="374" t="s">
        <v>160</v>
      </c>
      <c r="R93" s="284">
        <v>32</v>
      </c>
      <c r="S93" s="29">
        <v>20</v>
      </c>
    </row>
    <row r="94" spans="1:19" s="122" customFormat="1" ht="13.5" customHeight="1">
      <c r="A94" s="26">
        <v>87</v>
      </c>
      <c r="B94" s="351" t="s">
        <v>251</v>
      </c>
      <c r="C94" s="178" t="s">
        <v>289</v>
      </c>
      <c r="D94" s="186" t="s">
        <v>239</v>
      </c>
      <c r="E94" s="6">
        <v>20</v>
      </c>
      <c r="F94" s="121"/>
      <c r="G94" s="7" t="s">
        <v>160</v>
      </c>
      <c r="H94" s="144" t="s">
        <v>160</v>
      </c>
      <c r="I94" s="28" t="s">
        <v>160</v>
      </c>
      <c r="J94" s="497"/>
      <c r="K94" s="7" t="s">
        <v>160</v>
      </c>
      <c r="L94" s="498" t="s">
        <v>160</v>
      </c>
      <c r="M94" s="29" t="s">
        <v>160</v>
      </c>
      <c r="N94" s="121" t="s">
        <v>160</v>
      </c>
      <c r="O94" s="499" t="s">
        <v>160</v>
      </c>
      <c r="P94" s="503" t="s">
        <v>160</v>
      </c>
      <c r="Q94" s="374" t="s">
        <v>160</v>
      </c>
      <c r="R94" s="284">
        <v>32</v>
      </c>
      <c r="S94" s="29">
        <v>20</v>
      </c>
    </row>
    <row r="95" spans="1:19" s="122" customFormat="1" ht="13.5" customHeight="1">
      <c r="A95" s="26">
        <v>87</v>
      </c>
      <c r="B95" s="351" t="s">
        <v>251</v>
      </c>
      <c r="C95" s="178" t="s">
        <v>311</v>
      </c>
      <c r="D95" s="186" t="s">
        <v>178</v>
      </c>
      <c r="E95" s="6">
        <v>20</v>
      </c>
      <c r="F95" s="372"/>
      <c r="G95" s="7" t="s">
        <v>160</v>
      </c>
      <c r="H95" s="144" t="s">
        <v>160</v>
      </c>
      <c r="I95" s="28" t="s">
        <v>160</v>
      </c>
      <c r="J95" s="497"/>
      <c r="K95" s="7" t="s">
        <v>160</v>
      </c>
      <c r="L95" s="498" t="s">
        <v>160</v>
      </c>
      <c r="M95" s="29" t="s">
        <v>160</v>
      </c>
      <c r="N95" s="121" t="s">
        <v>160</v>
      </c>
      <c r="O95" s="499" t="s">
        <v>160</v>
      </c>
      <c r="P95" s="503" t="s">
        <v>160</v>
      </c>
      <c r="Q95" s="374" t="s">
        <v>160</v>
      </c>
      <c r="R95" s="284">
        <v>32</v>
      </c>
      <c r="S95" s="29">
        <v>20</v>
      </c>
    </row>
    <row r="96" spans="1:19" s="122" customFormat="1" ht="13.5" customHeight="1">
      <c r="A96" s="26">
        <v>87</v>
      </c>
      <c r="B96" s="351" t="s">
        <v>251</v>
      </c>
      <c r="C96" s="178" t="s">
        <v>297</v>
      </c>
      <c r="D96" s="186" t="s">
        <v>231</v>
      </c>
      <c r="E96" s="6">
        <v>20</v>
      </c>
      <c r="F96" s="372"/>
      <c r="G96" s="7" t="s">
        <v>160</v>
      </c>
      <c r="H96" s="144" t="s">
        <v>160</v>
      </c>
      <c r="I96" s="28" t="s">
        <v>160</v>
      </c>
      <c r="J96" s="497"/>
      <c r="K96" s="7" t="s">
        <v>160</v>
      </c>
      <c r="L96" s="498" t="s">
        <v>160</v>
      </c>
      <c r="M96" s="29" t="s">
        <v>160</v>
      </c>
      <c r="N96" s="121" t="s">
        <v>160</v>
      </c>
      <c r="O96" s="499" t="s">
        <v>160</v>
      </c>
      <c r="P96" s="290" t="s">
        <v>160</v>
      </c>
      <c r="Q96" s="374" t="s">
        <v>160</v>
      </c>
      <c r="R96" s="284">
        <v>32</v>
      </c>
      <c r="S96" s="29">
        <v>20</v>
      </c>
    </row>
    <row r="97" spans="1:19" s="122" customFormat="1" ht="13.5" customHeight="1">
      <c r="A97" s="26">
        <v>87</v>
      </c>
      <c r="B97" s="351" t="s">
        <v>251</v>
      </c>
      <c r="C97" s="178" t="s">
        <v>937</v>
      </c>
      <c r="D97" s="186" t="s">
        <v>938</v>
      </c>
      <c r="E97" s="6">
        <v>20</v>
      </c>
      <c r="F97" s="121"/>
      <c r="G97" s="7"/>
      <c r="H97" s="144"/>
      <c r="I97" s="28"/>
      <c r="J97" s="497"/>
      <c r="K97" s="7"/>
      <c r="L97" s="498"/>
      <c r="M97" s="29"/>
      <c r="N97" s="121"/>
      <c r="O97" s="499"/>
      <c r="P97" s="290">
        <v>16</v>
      </c>
      <c r="Q97" s="374">
        <v>20</v>
      </c>
      <c r="R97" s="284"/>
      <c r="S97" s="29"/>
    </row>
    <row r="98" spans="1:19" s="122" customFormat="1" ht="13.5" customHeight="1">
      <c r="A98" s="26">
        <v>87</v>
      </c>
      <c r="B98" s="351" t="s">
        <v>251</v>
      </c>
      <c r="C98" s="178" t="s">
        <v>921</v>
      </c>
      <c r="D98" s="186" t="s">
        <v>938</v>
      </c>
      <c r="E98" s="6">
        <v>20</v>
      </c>
      <c r="F98" s="372"/>
      <c r="G98" s="7"/>
      <c r="H98" s="144"/>
      <c r="I98" s="28"/>
      <c r="J98" s="497"/>
      <c r="K98" s="7"/>
      <c r="L98" s="498"/>
      <c r="M98" s="29"/>
      <c r="N98" s="121"/>
      <c r="O98" s="499"/>
      <c r="P98" s="290">
        <v>16</v>
      </c>
      <c r="Q98" s="374">
        <v>20</v>
      </c>
      <c r="R98" s="284"/>
      <c r="S98" s="29"/>
    </row>
    <row r="99" spans="1:19" s="122" customFormat="1" ht="13.5" customHeight="1">
      <c r="A99" s="26">
        <v>87</v>
      </c>
      <c r="B99" s="351" t="s">
        <v>251</v>
      </c>
      <c r="C99" s="178" t="s">
        <v>925</v>
      </c>
      <c r="D99" s="186" t="s">
        <v>922</v>
      </c>
      <c r="E99" s="6">
        <v>20</v>
      </c>
      <c r="F99" s="372"/>
      <c r="G99" s="7"/>
      <c r="H99" s="144"/>
      <c r="I99" s="28"/>
      <c r="J99" s="497"/>
      <c r="K99" s="7"/>
      <c r="L99" s="498"/>
      <c r="M99" s="29"/>
      <c r="N99" s="121"/>
      <c r="O99" s="499"/>
      <c r="P99" s="290">
        <v>16</v>
      </c>
      <c r="Q99" s="374">
        <v>20</v>
      </c>
      <c r="R99" s="284"/>
      <c r="S99" s="29"/>
    </row>
    <row r="100" spans="1:19" s="122" customFormat="1" ht="13.5" customHeight="1">
      <c r="A100" s="26">
        <v>87</v>
      </c>
      <c r="B100" s="351" t="s">
        <v>251</v>
      </c>
      <c r="C100" s="242" t="s">
        <v>939</v>
      </c>
      <c r="D100" s="186" t="s">
        <v>922</v>
      </c>
      <c r="E100" s="6">
        <v>20</v>
      </c>
      <c r="F100" s="121"/>
      <c r="G100" s="7"/>
      <c r="H100" s="144"/>
      <c r="I100" s="28"/>
      <c r="J100" s="497"/>
      <c r="K100" s="7"/>
      <c r="L100" s="498"/>
      <c r="M100" s="29"/>
      <c r="N100" s="121"/>
      <c r="O100" s="499"/>
      <c r="P100" s="290">
        <v>16</v>
      </c>
      <c r="Q100" s="374">
        <v>20</v>
      </c>
      <c r="R100" s="284"/>
      <c r="S100" s="29"/>
    </row>
    <row r="101" spans="1:19" s="122" customFormat="1" ht="13.5" customHeight="1">
      <c r="A101" s="26">
        <v>87</v>
      </c>
      <c r="B101" s="351" t="s">
        <v>251</v>
      </c>
      <c r="C101" s="178" t="s">
        <v>928</v>
      </c>
      <c r="D101" s="186" t="s">
        <v>929</v>
      </c>
      <c r="E101" s="6">
        <v>20</v>
      </c>
      <c r="F101" s="372"/>
      <c r="G101" s="7"/>
      <c r="H101" s="144"/>
      <c r="I101" s="28"/>
      <c r="J101" s="497"/>
      <c r="K101" s="7"/>
      <c r="L101" s="498"/>
      <c r="M101" s="29"/>
      <c r="N101" s="121"/>
      <c r="O101" s="499"/>
      <c r="P101" s="290">
        <v>16</v>
      </c>
      <c r="Q101" s="374">
        <v>20</v>
      </c>
      <c r="R101" s="284"/>
      <c r="S101" s="29"/>
    </row>
    <row r="102" spans="1:19" s="122" customFormat="1" ht="13.5" customHeight="1">
      <c r="A102" s="26">
        <v>97</v>
      </c>
      <c r="B102" s="351" t="s">
        <v>160</v>
      </c>
      <c r="C102" s="178" t="s">
        <v>810</v>
      </c>
      <c r="D102" s="186" t="s">
        <v>2</v>
      </c>
      <c r="E102" s="6">
        <v>18</v>
      </c>
      <c r="F102" s="372"/>
      <c r="G102" s="7"/>
      <c r="H102" s="144">
        <v>4</v>
      </c>
      <c r="I102" s="28">
        <v>12</v>
      </c>
      <c r="J102" s="497"/>
      <c r="K102" s="7"/>
      <c r="L102" s="498" t="s">
        <v>802</v>
      </c>
      <c r="M102" s="29">
        <v>6</v>
      </c>
      <c r="N102" s="121" t="s">
        <v>160</v>
      </c>
      <c r="O102" s="499" t="s">
        <v>160</v>
      </c>
      <c r="P102" s="290" t="s">
        <v>160</v>
      </c>
      <c r="Q102" s="374" t="s">
        <v>160</v>
      </c>
      <c r="R102" s="284"/>
      <c r="S102" s="29"/>
    </row>
    <row r="103" spans="1:19" s="122" customFormat="1" ht="13.5" customHeight="1">
      <c r="A103" s="26">
        <v>98</v>
      </c>
      <c r="B103" s="351" t="s">
        <v>160</v>
      </c>
      <c r="C103" s="178" t="s">
        <v>291</v>
      </c>
      <c r="D103" s="186" t="s">
        <v>226</v>
      </c>
      <c r="E103" s="6">
        <v>17</v>
      </c>
      <c r="F103" s="372"/>
      <c r="G103" s="7" t="s">
        <v>160</v>
      </c>
      <c r="H103" s="144">
        <v>64</v>
      </c>
      <c r="I103" s="28">
        <v>2</v>
      </c>
      <c r="J103" s="497"/>
      <c r="K103" s="7" t="s">
        <v>160</v>
      </c>
      <c r="L103" s="498" t="s">
        <v>160</v>
      </c>
      <c r="M103" s="29" t="s">
        <v>160</v>
      </c>
      <c r="N103" s="121" t="s">
        <v>160</v>
      </c>
      <c r="O103" s="499" t="s">
        <v>160</v>
      </c>
      <c r="P103" s="290" t="s">
        <v>160</v>
      </c>
      <c r="Q103" s="374" t="s">
        <v>160</v>
      </c>
      <c r="R103" s="284">
        <v>64</v>
      </c>
      <c r="S103" s="29">
        <v>15</v>
      </c>
    </row>
    <row r="104" spans="1:19" s="122" customFormat="1" ht="13.5" customHeight="1">
      <c r="A104" s="26">
        <v>98</v>
      </c>
      <c r="B104" s="351" t="s">
        <v>251</v>
      </c>
      <c r="C104" s="178" t="s">
        <v>322</v>
      </c>
      <c r="D104" s="186" t="s">
        <v>220</v>
      </c>
      <c r="E104" s="6">
        <v>17</v>
      </c>
      <c r="F104" s="121">
        <v>64</v>
      </c>
      <c r="G104" s="7">
        <v>2</v>
      </c>
      <c r="H104" s="144" t="s">
        <v>160</v>
      </c>
      <c r="I104" s="28" t="s">
        <v>160</v>
      </c>
      <c r="J104" s="497"/>
      <c r="K104" s="7" t="s">
        <v>160</v>
      </c>
      <c r="L104" s="498" t="s">
        <v>160</v>
      </c>
      <c r="M104" s="29" t="s">
        <v>160</v>
      </c>
      <c r="N104" s="121" t="s">
        <v>160</v>
      </c>
      <c r="O104" s="499" t="s">
        <v>160</v>
      </c>
      <c r="P104" s="290" t="s">
        <v>160</v>
      </c>
      <c r="Q104" s="374" t="s">
        <v>160</v>
      </c>
      <c r="R104" s="284">
        <v>64</v>
      </c>
      <c r="S104" s="29">
        <v>15</v>
      </c>
    </row>
    <row r="105" spans="1:19" s="122" customFormat="1" ht="13.5" customHeight="1">
      <c r="A105" s="26">
        <v>98</v>
      </c>
      <c r="B105" s="351" t="s">
        <v>251</v>
      </c>
      <c r="C105" s="178" t="s">
        <v>324</v>
      </c>
      <c r="D105" s="186" t="s">
        <v>240</v>
      </c>
      <c r="E105" s="6">
        <v>17</v>
      </c>
      <c r="F105" s="121">
        <v>64</v>
      </c>
      <c r="G105" s="7">
        <v>2</v>
      </c>
      <c r="H105" s="144" t="s">
        <v>160</v>
      </c>
      <c r="I105" s="28" t="s">
        <v>160</v>
      </c>
      <c r="J105" s="497"/>
      <c r="K105" s="7" t="s">
        <v>160</v>
      </c>
      <c r="L105" s="498" t="s">
        <v>160</v>
      </c>
      <c r="M105" s="29" t="s">
        <v>160</v>
      </c>
      <c r="N105" s="121" t="s">
        <v>160</v>
      </c>
      <c r="O105" s="499" t="s">
        <v>160</v>
      </c>
      <c r="P105" s="290" t="s">
        <v>160</v>
      </c>
      <c r="Q105" s="374" t="s">
        <v>160</v>
      </c>
      <c r="R105" s="284">
        <v>64</v>
      </c>
      <c r="S105" s="29">
        <v>15</v>
      </c>
    </row>
    <row r="106" spans="1:19" s="122" customFormat="1" ht="13.5" customHeight="1">
      <c r="A106" s="26">
        <v>98</v>
      </c>
      <c r="B106" s="351" t="s">
        <v>251</v>
      </c>
      <c r="C106" s="178" t="s">
        <v>326</v>
      </c>
      <c r="D106" s="186" t="s">
        <v>581</v>
      </c>
      <c r="E106" s="6">
        <v>17</v>
      </c>
      <c r="F106" s="372">
        <v>64</v>
      </c>
      <c r="G106" s="7">
        <v>2</v>
      </c>
      <c r="H106" s="144" t="s">
        <v>160</v>
      </c>
      <c r="I106" s="28" t="s">
        <v>160</v>
      </c>
      <c r="J106" s="497"/>
      <c r="K106" s="7" t="s">
        <v>160</v>
      </c>
      <c r="L106" s="498" t="s">
        <v>160</v>
      </c>
      <c r="M106" s="29" t="s">
        <v>160</v>
      </c>
      <c r="N106" s="121" t="s">
        <v>160</v>
      </c>
      <c r="O106" s="499" t="s">
        <v>160</v>
      </c>
      <c r="P106" s="290" t="s">
        <v>160</v>
      </c>
      <c r="Q106" s="374" t="s">
        <v>160</v>
      </c>
      <c r="R106" s="284">
        <v>64</v>
      </c>
      <c r="S106" s="29">
        <v>15</v>
      </c>
    </row>
    <row r="107" spans="1:19" s="122" customFormat="1" ht="13.5" customHeight="1">
      <c r="A107" s="26">
        <v>98</v>
      </c>
      <c r="B107" s="351" t="s">
        <v>251</v>
      </c>
      <c r="C107" s="178" t="s">
        <v>325</v>
      </c>
      <c r="D107" s="186" t="s">
        <v>581</v>
      </c>
      <c r="E107" s="6">
        <v>17</v>
      </c>
      <c r="F107" s="372">
        <v>64</v>
      </c>
      <c r="G107" s="7">
        <v>2</v>
      </c>
      <c r="H107" s="144" t="s">
        <v>160</v>
      </c>
      <c r="I107" s="28" t="s">
        <v>160</v>
      </c>
      <c r="J107" s="497"/>
      <c r="K107" s="7" t="s">
        <v>160</v>
      </c>
      <c r="L107" s="498" t="s">
        <v>160</v>
      </c>
      <c r="M107" s="29" t="s">
        <v>160</v>
      </c>
      <c r="N107" s="121" t="s">
        <v>160</v>
      </c>
      <c r="O107" s="499" t="s">
        <v>160</v>
      </c>
      <c r="P107" s="290" t="s">
        <v>160</v>
      </c>
      <c r="Q107" s="374" t="s">
        <v>160</v>
      </c>
      <c r="R107" s="284">
        <v>64</v>
      </c>
      <c r="S107" s="29">
        <v>15</v>
      </c>
    </row>
    <row r="108" spans="1:19" s="122" customFormat="1" ht="13.5" customHeight="1">
      <c r="A108" s="26">
        <v>103</v>
      </c>
      <c r="B108" s="351" t="s">
        <v>160</v>
      </c>
      <c r="C108" s="178" t="s">
        <v>956</v>
      </c>
      <c r="D108" s="186" t="s">
        <v>957</v>
      </c>
      <c r="E108" s="6">
        <v>16</v>
      </c>
      <c r="F108" s="372">
        <v>8</v>
      </c>
      <c r="G108" s="7">
        <v>8</v>
      </c>
      <c r="H108" s="144">
        <v>64</v>
      </c>
      <c r="I108" s="28">
        <v>2</v>
      </c>
      <c r="J108" s="497"/>
      <c r="K108" s="7" t="s">
        <v>160</v>
      </c>
      <c r="L108" s="498" t="s">
        <v>802</v>
      </c>
      <c r="M108" s="29">
        <v>6</v>
      </c>
      <c r="N108" s="121" t="s">
        <v>160</v>
      </c>
      <c r="O108" s="499" t="s">
        <v>160</v>
      </c>
      <c r="P108" s="290" t="s">
        <v>160</v>
      </c>
      <c r="Q108" s="374" t="s">
        <v>160</v>
      </c>
      <c r="R108" s="284"/>
      <c r="S108" s="29"/>
    </row>
    <row r="109" spans="1:19" s="122" customFormat="1" ht="13.5" customHeight="1">
      <c r="A109" s="26">
        <v>104</v>
      </c>
      <c r="B109" s="351" t="s">
        <v>160</v>
      </c>
      <c r="C109" s="178" t="s">
        <v>263</v>
      </c>
      <c r="D109" s="186" t="s">
        <v>201</v>
      </c>
      <c r="E109" s="6">
        <v>15</v>
      </c>
      <c r="F109" s="121"/>
      <c r="G109" s="7" t="s">
        <v>160</v>
      </c>
      <c r="H109" s="144" t="s">
        <v>160</v>
      </c>
      <c r="I109" s="28" t="s">
        <v>160</v>
      </c>
      <c r="J109" s="497"/>
      <c r="K109" s="7" t="s">
        <v>160</v>
      </c>
      <c r="L109" s="498" t="s">
        <v>160</v>
      </c>
      <c r="M109" s="29" t="s">
        <v>160</v>
      </c>
      <c r="N109" s="121" t="s">
        <v>160</v>
      </c>
      <c r="O109" s="499" t="s">
        <v>160</v>
      </c>
      <c r="P109" s="290" t="s">
        <v>160</v>
      </c>
      <c r="Q109" s="374" t="s">
        <v>160</v>
      </c>
      <c r="R109" s="284">
        <v>64</v>
      </c>
      <c r="S109" s="29">
        <v>15</v>
      </c>
    </row>
    <row r="110" spans="1:19" s="122" customFormat="1" ht="13.5" customHeight="1">
      <c r="A110" s="26">
        <v>104</v>
      </c>
      <c r="B110" s="351" t="s">
        <v>251</v>
      </c>
      <c r="C110" s="178" t="s">
        <v>269</v>
      </c>
      <c r="D110" s="186" t="s">
        <v>201</v>
      </c>
      <c r="E110" s="6">
        <v>15</v>
      </c>
      <c r="F110" s="121"/>
      <c r="G110" s="7" t="s">
        <v>160</v>
      </c>
      <c r="H110" s="144" t="s">
        <v>160</v>
      </c>
      <c r="I110" s="28" t="s">
        <v>160</v>
      </c>
      <c r="J110" s="497"/>
      <c r="K110" s="7" t="s">
        <v>160</v>
      </c>
      <c r="L110" s="498" t="s">
        <v>160</v>
      </c>
      <c r="M110" s="29" t="s">
        <v>160</v>
      </c>
      <c r="N110" s="121" t="s">
        <v>160</v>
      </c>
      <c r="O110" s="499" t="s">
        <v>160</v>
      </c>
      <c r="P110" s="290" t="s">
        <v>160</v>
      </c>
      <c r="Q110" s="374" t="s">
        <v>160</v>
      </c>
      <c r="R110" s="284">
        <v>64</v>
      </c>
      <c r="S110" s="29">
        <v>15</v>
      </c>
    </row>
    <row r="111" spans="1:19" s="122" customFormat="1" ht="13.5" customHeight="1">
      <c r="A111" s="26">
        <v>104</v>
      </c>
      <c r="B111" s="351" t="s">
        <v>251</v>
      </c>
      <c r="C111" s="178" t="s">
        <v>275</v>
      </c>
      <c r="D111" s="186" t="s">
        <v>240</v>
      </c>
      <c r="E111" s="6">
        <v>15</v>
      </c>
      <c r="F111" s="372"/>
      <c r="G111" s="7" t="s">
        <v>160</v>
      </c>
      <c r="H111" s="144" t="s">
        <v>160</v>
      </c>
      <c r="I111" s="28" t="s">
        <v>160</v>
      </c>
      <c r="J111" s="497"/>
      <c r="K111" s="7" t="s">
        <v>160</v>
      </c>
      <c r="L111" s="498" t="s">
        <v>160</v>
      </c>
      <c r="M111" s="29" t="s">
        <v>160</v>
      </c>
      <c r="N111" s="121" t="s">
        <v>160</v>
      </c>
      <c r="O111" s="499" t="s">
        <v>160</v>
      </c>
      <c r="P111" s="290" t="s">
        <v>160</v>
      </c>
      <c r="Q111" s="374" t="s">
        <v>160</v>
      </c>
      <c r="R111" s="284">
        <v>64</v>
      </c>
      <c r="S111" s="29">
        <v>15</v>
      </c>
    </row>
    <row r="112" spans="1:19" s="122" customFormat="1" ht="13.5" customHeight="1">
      <c r="A112" s="26">
        <v>104</v>
      </c>
      <c r="B112" s="351" t="s">
        <v>251</v>
      </c>
      <c r="C112" s="178" t="s">
        <v>286</v>
      </c>
      <c r="D112" s="186" t="s">
        <v>220</v>
      </c>
      <c r="E112" s="6">
        <v>15</v>
      </c>
      <c r="F112" s="372"/>
      <c r="G112" s="7" t="s">
        <v>160</v>
      </c>
      <c r="H112" s="144" t="s">
        <v>160</v>
      </c>
      <c r="I112" s="28" t="s">
        <v>160</v>
      </c>
      <c r="J112" s="497"/>
      <c r="K112" s="7" t="s">
        <v>160</v>
      </c>
      <c r="L112" s="498" t="s">
        <v>160</v>
      </c>
      <c r="M112" s="29" t="s">
        <v>160</v>
      </c>
      <c r="N112" s="121" t="s">
        <v>160</v>
      </c>
      <c r="O112" s="499" t="s">
        <v>160</v>
      </c>
      <c r="P112" s="503" t="s">
        <v>160</v>
      </c>
      <c r="Q112" s="374" t="s">
        <v>160</v>
      </c>
      <c r="R112" s="284">
        <v>64</v>
      </c>
      <c r="S112" s="29">
        <v>15</v>
      </c>
    </row>
    <row r="113" spans="1:19" s="122" customFormat="1" ht="13.5" customHeight="1">
      <c r="A113" s="26">
        <v>104</v>
      </c>
      <c r="B113" s="351" t="s">
        <v>251</v>
      </c>
      <c r="C113" s="178" t="s">
        <v>278</v>
      </c>
      <c r="D113" s="186" t="s">
        <v>17</v>
      </c>
      <c r="E113" s="6">
        <v>15</v>
      </c>
      <c r="F113" s="372"/>
      <c r="G113" s="7" t="s">
        <v>160</v>
      </c>
      <c r="H113" s="144" t="s">
        <v>160</v>
      </c>
      <c r="I113" s="28" t="s">
        <v>160</v>
      </c>
      <c r="J113" s="497">
        <v>32</v>
      </c>
      <c r="K113" s="7">
        <v>15</v>
      </c>
      <c r="L113" s="498" t="s">
        <v>160</v>
      </c>
      <c r="M113" s="29" t="s">
        <v>160</v>
      </c>
      <c r="N113" s="121" t="s">
        <v>160</v>
      </c>
      <c r="O113" s="499" t="s">
        <v>160</v>
      </c>
      <c r="P113" s="290" t="s">
        <v>160</v>
      </c>
      <c r="Q113" s="374" t="s">
        <v>160</v>
      </c>
      <c r="R113" s="284"/>
      <c r="S113" s="29"/>
    </row>
    <row r="114" spans="1:19" s="122" customFormat="1" ht="13.5" customHeight="1">
      <c r="A114" s="26">
        <v>104</v>
      </c>
      <c r="B114" s="351" t="s">
        <v>251</v>
      </c>
      <c r="C114" s="178" t="s">
        <v>304</v>
      </c>
      <c r="D114" s="186" t="s">
        <v>237</v>
      </c>
      <c r="E114" s="6">
        <v>15</v>
      </c>
      <c r="F114" s="372"/>
      <c r="G114" s="7" t="s">
        <v>160</v>
      </c>
      <c r="H114" s="144" t="s">
        <v>160</v>
      </c>
      <c r="I114" s="28" t="s">
        <v>160</v>
      </c>
      <c r="J114" s="497">
        <v>32</v>
      </c>
      <c r="K114" s="7">
        <v>15</v>
      </c>
      <c r="L114" s="498" t="s">
        <v>160</v>
      </c>
      <c r="M114" s="29" t="s">
        <v>160</v>
      </c>
      <c r="N114" s="121" t="s">
        <v>160</v>
      </c>
      <c r="O114" s="499" t="s">
        <v>160</v>
      </c>
      <c r="P114" s="290" t="s">
        <v>160</v>
      </c>
      <c r="Q114" s="374" t="s">
        <v>160</v>
      </c>
      <c r="R114" s="284"/>
      <c r="S114" s="29"/>
    </row>
    <row r="115" spans="1:19" s="122" customFormat="1" ht="13.5" customHeight="1">
      <c r="A115" s="26">
        <v>104</v>
      </c>
      <c r="B115" s="351" t="s">
        <v>251</v>
      </c>
      <c r="C115" s="178" t="s">
        <v>290</v>
      </c>
      <c r="D115" s="186" t="s">
        <v>242</v>
      </c>
      <c r="E115" s="6">
        <v>15</v>
      </c>
      <c r="F115" s="372"/>
      <c r="G115" s="7" t="s">
        <v>160</v>
      </c>
      <c r="H115" s="144" t="s">
        <v>160</v>
      </c>
      <c r="I115" s="28" t="s">
        <v>160</v>
      </c>
      <c r="J115" s="497"/>
      <c r="K115" s="7" t="s">
        <v>160</v>
      </c>
      <c r="L115" s="498" t="s">
        <v>160</v>
      </c>
      <c r="M115" s="29" t="s">
        <v>160</v>
      </c>
      <c r="N115" s="121" t="s">
        <v>160</v>
      </c>
      <c r="O115" s="499" t="s">
        <v>160</v>
      </c>
      <c r="P115" s="290" t="s">
        <v>160</v>
      </c>
      <c r="Q115" s="374" t="s">
        <v>160</v>
      </c>
      <c r="R115" s="284">
        <v>64</v>
      </c>
      <c r="S115" s="29">
        <v>15</v>
      </c>
    </row>
    <row r="116" spans="1:19" s="122" customFormat="1" ht="13.5" customHeight="1">
      <c r="A116" s="26">
        <v>104</v>
      </c>
      <c r="B116" s="351" t="s">
        <v>251</v>
      </c>
      <c r="C116" s="178" t="s">
        <v>308</v>
      </c>
      <c r="D116" s="186" t="s">
        <v>958</v>
      </c>
      <c r="E116" s="6">
        <v>15</v>
      </c>
      <c r="F116" s="372"/>
      <c r="G116" s="7" t="s">
        <v>160</v>
      </c>
      <c r="H116" s="144" t="s">
        <v>160</v>
      </c>
      <c r="I116" s="28" t="s">
        <v>160</v>
      </c>
      <c r="J116" s="497">
        <v>32</v>
      </c>
      <c r="K116" s="7">
        <v>15</v>
      </c>
      <c r="L116" s="498" t="s">
        <v>160</v>
      </c>
      <c r="M116" s="29" t="s">
        <v>160</v>
      </c>
      <c r="N116" s="121" t="s">
        <v>160</v>
      </c>
      <c r="O116" s="499" t="s">
        <v>160</v>
      </c>
      <c r="P116" s="290" t="s">
        <v>160</v>
      </c>
      <c r="Q116" s="374" t="s">
        <v>160</v>
      </c>
      <c r="R116" s="284"/>
      <c r="S116" s="29"/>
    </row>
    <row r="117" spans="1:19" s="122" customFormat="1" ht="13.5" customHeight="1">
      <c r="A117" s="26">
        <v>104</v>
      </c>
      <c r="B117" s="351" t="s">
        <v>251</v>
      </c>
      <c r="C117" s="178" t="s">
        <v>959</v>
      </c>
      <c r="D117" s="186" t="s">
        <v>218</v>
      </c>
      <c r="E117" s="6">
        <v>15</v>
      </c>
      <c r="F117" s="121"/>
      <c r="G117" s="7"/>
      <c r="H117" s="496" t="s">
        <v>160</v>
      </c>
      <c r="I117" s="28" t="s">
        <v>160</v>
      </c>
      <c r="J117" s="497">
        <v>32</v>
      </c>
      <c r="K117" s="7">
        <v>15</v>
      </c>
      <c r="L117" s="498" t="s">
        <v>160</v>
      </c>
      <c r="M117" s="29" t="s">
        <v>160</v>
      </c>
      <c r="N117" s="121" t="s">
        <v>160</v>
      </c>
      <c r="O117" s="499" t="s">
        <v>160</v>
      </c>
      <c r="P117" s="290" t="s">
        <v>160</v>
      </c>
      <c r="Q117" s="374" t="s">
        <v>160</v>
      </c>
      <c r="R117" s="284"/>
      <c r="S117" s="29"/>
    </row>
    <row r="118" spans="1:19" s="122" customFormat="1" ht="13.5" customHeight="1">
      <c r="A118" s="26">
        <v>104</v>
      </c>
      <c r="B118" s="351" t="s">
        <v>251</v>
      </c>
      <c r="C118" s="178" t="s">
        <v>313</v>
      </c>
      <c r="D118" s="186" t="s">
        <v>225</v>
      </c>
      <c r="E118" s="6">
        <v>15</v>
      </c>
      <c r="F118" s="121"/>
      <c r="G118" s="7" t="s">
        <v>160</v>
      </c>
      <c r="H118" s="496" t="s">
        <v>160</v>
      </c>
      <c r="I118" s="28" t="s">
        <v>160</v>
      </c>
      <c r="J118" s="497"/>
      <c r="K118" s="7" t="s">
        <v>160</v>
      </c>
      <c r="L118" s="498" t="s">
        <v>160</v>
      </c>
      <c r="M118" s="29" t="s">
        <v>160</v>
      </c>
      <c r="N118" s="121" t="s">
        <v>160</v>
      </c>
      <c r="O118" s="499" t="s">
        <v>160</v>
      </c>
      <c r="P118" s="290" t="s">
        <v>160</v>
      </c>
      <c r="Q118" s="374" t="s">
        <v>160</v>
      </c>
      <c r="R118" s="284">
        <v>64</v>
      </c>
      <c r="S118" s="29">
        <v>15</v>
      </c>
    </row>
    <row r="119" spans="1:19" s="122" customFormat="1" ht="13.5" customHeight="1">
      <c r="A119" s="26">
        <v>114</v>
      </c>
      <c r="B119" s="351" t="s">
        <v>160</v>
      </c>
      <c r="C119" s="178" t="s">
        <v>338</v>
      </c>
      <c r="D119" s="186" t="s">
        <v>759</v>
      </c>
      <c r="E119" s="6">
        <v>14</v>
      </c>
      <c r="F119" s="372"/>
      <c r="G119" s="7"/>
      <c r="H119" s="144" t="s">
        <v>160</v>
      </c>
      <c r="I119" s="28" t="s">
        <v>160</v>
      </c>
      <c r="J119" s="497"/>
      <c r="K119" s="7"/>
      <c r="L119" s="498" t="s">
        <v>811</v>
      </c>
      <c r="M119" s="29">
        <v>14</v>
      </c>
      <c r="N119" s="121" t="s">
        <v>160</v>
      </c>
      <c r="O119" s="499" t="s">
        <v>160</v>
      </c>
      <c r="P119" s="503" t="s">
        <v>160</v>
      </c>
      <c r="Q119" s="374" t="s">
        <v>160</v>
      </c>
      <c r="R119" s="284"/>
      <c r="S119" s="29"/>
    </row>
    <row r="120" spans="1:19" s="122" customFormat="1" ht="13.5" customHeight="1">
      <c r="A120" s="26">
        <v>114</v>
      </c>
      <c r="B120" s="351" t="s">
        <v>251</v>
      </c>
      <c r="C120" s="178" t="s">
        <v>812</v>
      </c>
      <c r="D120" s="186" t="s">
        <v>3</v>
      </c>
      <c r="E120" s="6">
        <v>14</v>
      </c>
      <c r="F120" s="121"/>
      <c r="G120" s="7"/>
      <c r="H120" s="144" t="s">
        <v>160</v>
      </c>
      <c r="I120" s="28" t="s">
        <v>160</v>
      </c>
      <c r="J120" s="497"/>
      <c r="K120" s="7"/>
      <c r="L120" s="498" t="s">
        <v>811</v>
      </c>
      <c r="M120" s="29">
        <v>14</v>
      </c>
      <c r="N120" s="121" t="s">
        <v>160</v>
      </c>
      <c r="O120" s="499" t="s">
        <v>160</v>
      </c>
      <c r="P120" s="290" t="s">
        <v>160</v>
      </c>
      <c r="Q120" s="374" t="s">
        <v>160</v>
      </c>
      <c r="R120" s="284"/>
      <c r="S120" s="29"/>
    </row>
    <row r="121" spans="1:19" s="122" customFormat="1" ht="13.5" customHeight="1">
      <c r="A121" s="26">
        <v>114</v>
      </c>
      <c r="B121" s="351" t="s">
        <v>251</v>
      </c>
      <c r="C121" s="178" t="s">
        <v>813</v>
      </c>
      <c r="D121" s="186" t="s">
        <v>814</v>
      </c>
      <c r="E121" s="6">
        <v>14</v>
      </c>
      <c r="F121" s="121"/>
      <c r="G121" s="7"/>
      <c r="H121" s="144">
        <v>16</v>
      </c>
      <c r="I121" s="28">
        <v>6</v>
      </c>
      <c r="J121" s="497"/>
      <c r="K121" s="7"/>
      <c r="L121" s="498" t="s">
        <v>803</v>
      </c>
      <c r="M121" s="29">
        <v>8</v>
      </c>
      <c r="N121" s="121" t="s">
        <v>160</v>
      </c>
      <c r="O121" s="499" t="s">
        <v>160</v>
      </c>
      <c r="P121" s="290" t="s">
        <v>160</v>
      </c>
      <c r="Q121" s="374" t="s">
        <v>160</v>
      </c>
      <c r="R121" s="284"/>
      <c r="S121" s="29"/>
    </row>
    <row r="122" spans="1:19" s="122" customFormat="1" ht="13.5" customHeight="1">
      <c r="A122" s="26">
        <v>114</v>
      </c>
      <c r="B122" s="351" t="s">
        <v>251</v>
      </c>
      <c r="C122" s="178" t="s">
        <v>815</v>
      </c>
      <c r="D122" s="186" t="s">
        <v>814</v>
      </c>
      <c r="E122" s="6">
        <v>14</v>
      </c>
      <c r="F122" s="121"/>
      <c r="G122" s="7"/>
      <c r="H122" s="144">
        <v>16</v>
      </c>
      <c r="I122" s="28">
        <v>6</v>
      </c>
      <c r="J122" s="497"/>
      <c r="K122" s="7"/>
      <c r="L122" s="498" t="s">
        <v>803</v>
      </c>
      <c r="M122" s="29">
        <v>8</v>
      </c>
      <c r="N122" s="121" t="s">
        <v>160</v>
      </c>
      <c r="O122" s="499" t="s">
        <v>160</v>
      </c>
      <c r="P122" s="290" t="s">
        <v>160</v>
      </c>
      <c r="Q122" s="374" t="s">
        <v>160</v>
      </c>
      <c r="R122" s="284"/>
      <c r="S122" s="29"/>
    </row>
    <row r="123" spans="1:19" s="122" customFormat="1" ht="13.5" customHeight="1">
      <c r="A123" s="26">
        <v>118</v>
      </c>
      <c r="B123" s="351" t="s">
        <v>160</v>
      </c>
      <c r="C123" s="178" t="s">
        <v>960</v>
      </c>
      <c r="D123" s="186" t="s">
        <v>190</v>
      </c>
      <c r="E123" s="6">
        <v>12</v>
      </c>
      <c r="F123" s="121">
        <v>4</v>
      </c>
      <c r="G123" s="7">
        <v>12</v>
      </c>
      <c r="H123" s="144" t="s">
        <v>160</v>
      </c>
      <c r="I123" s="28" t="s">
        <v>160</v>
      </c>
      <c r="J123" s="497"/>
      <c r="K123" s="7" t="s">
        <v>160</v>
      </c>
      <c r="L123" s="498" t="s">
        <v>160</v>
      </c>
      <c r="M123" s="29" t="s">
        <v>160</v>
      </c>
      <c r="N123" s="121" t="s">
        <v>160</v>
      </c>
      <c r="O123" s="499" t="s">
        <v>160</v>
      </c>
      <c r="P123" s="290" t="s">
        <v>160</v>
      </c>
      <c r="Q123" s="374" t="s">
        <v>160</v>
      </c>
      <c r="R123" s="284"/>
      <c r="S123" s="29"/>
    </row>
    <row r="124" spans="1:19" s="122" customFormat="1" ht="13.5" customHeight="1">
      <c r="A124" s="26">
        <v>118</v>
      </c>
      <c r="B124" s="351" t="s">
        <v>251</v>
      </c>
      <c r="C124" s="178" t="s">
        <v>961</v>
      </c>
      <c r="D124" s="186" t="s">
        <v>181</v>
      </c>
      <c r="E124" s="6">
        <v>12</v>
      </c>
      <c r="F124" s="121">
        <v>4</v>
      </c>
      <c r="G124" s="7">
        <v>12</v>
      </c>
      <c r="H124" s="144" t="s">
        <v>160</v>
      </c>
      <c r="I124" s="28" t="s">
        <v>160</v>
      </c>
      <c r="J124" s="497"/>
      <c r="K124" s="7" t="s">
        <v>160</v>
      </c>
      <c r="L124" s="498" t="s">
        <v>160</v>
      </c>
      <c r="M124" s="29" t="s">
        <v>160</v>
      </c>
      <c r="N124" s="121" t="s">
        <v>160</v>
      </c>
      <c r="O124" s="499" t="s">
        <v>160</v>
      </c>
      <c r="P124" s="290" t="s">
        <v>160</v>
      </c>
      <c r="Q124" s="374" t="s">
        <v>160</v>
      </c>
      <c r="R124" s="284"/>
      <c r="S124" s="29"/>
    </row>
    <row r="125" spans="1:19" s="122" customFormat="1" ht="13.5" customHeight="1">
      <c r="A125" s="26">
        <v>118</v>
      </c>
      <c r="B125" s="351" t="s">
        <v>251</v>
      </c>
      <c r="C125" s="178" t="s">
        <v>358</v>
      </c>
      <c r="D125" s="186" t="s">
        <v>180</v>
      </c>
      <c r="E125" s="6">
        <v>12</v>
      </c>
      <c r="F125" s="121">
        <v>8</v>
      </c>
      <c r="G125" s="7">
        <v>8</v>
      </c>
      <c r="H125" s="144">
        <v>32</v>
      </c>
      <c r="I125" s="28">
        <v>4</v>
      </c>
      <c r="J125" s="497"/>
      <c r="K125" s="7" t="s">
        <v>160</v>
      </c>
      <c r="L125" s="498" t="s">
        <v>160</v>
      </c>
      <c r="M125" s="29" t="s">
        <v>160</v>
      </c>
      <c r="N125" s="121" t="s">
        <v>160</v>
      </c>
      <c r="O125" s="499" t="s">
        <v>160</v>
      </c>
      <c r="P125" s="290" t="s">
        <v>160</v>
      </c>
      <c r="Q125" s="374" t="s">
        <v>160</v>
      </c>
      <c r="R125" s="284"/>
      <c r="S125" s="29"/>
    </row>
    <row r="126" spans="1:19" s="122" customFormat="1" ht="13.5" customHeight="1">
      <c r="A126" s="26">
        <v>118</v>
      </c>
      <c r="B126" s="351" t="s">
        <v>251</v>
      </c>
      <c r="C126" s="178" t="s">
        <v>362</v>
      </c>
      <c r="D126" s="186" t="s">
        <v>228</v>
      </c>
      <c r="E126" s="6">
        <v>12</v>
      </c>
      <c r="F126" s="121">
        <v>8</v>
      </c>
      <c r="G126" s="7">
        <v>8</v>
      </c>
      <c r="H126" s="144">
        <v>32</v>
      </c>
      <c r="I126" s="28">
        <v>4</v>
      </c>
      <c r="J126" s="497"/>
      <c r="K126" s="7" t="s">
        <v>160</v>
      </c>
      <c r="L126" s="498" t="s">
        <v>160</v>
      </c>
      <c r="M126" s="29" t="s">
        <v>160</v>
      </c>
      <c r="N126" s="121" t="s">
        <v>160</v>
      </c>
      <c r="O126" s="499" t="s">
        <v>160</v>
      </c>
      <c r="P126" s="290" t="s">
        <v>160</v>
      </c>
      <c r="Q126" s="374" t="s">
        <v>160</v>
      </c>
      <c r="R126" s="284"/>
      <c r="S126" s="29"/>
    </row>
    <row r="127" spans="1:19" s="122" customFormat="1" ht="13.5" customHeight="1">
      <c r="A127" s="26">
        <v>118</v>
      </c>
      <c r="B127" s="351" t="s">
        <v>251</v>
      </c>
      <c r="C127" s="178" t="s">
        <v>962</v>
      </c>
      <c r="D127" s="186" t="s">
        <v>19</v>
      </c>
      <c r="E127" s="6">
        <v>12</v>
      </c>
      <c r="F127" s="121">
        <v>16</v>
      </c>
      <c r="G127" s="7">
        <v>6</v>
      </c>
      <c r="H127" s="144">
        <v>16</v>
      </c>
      <c r="I127" s="28">
        <v>6</v>
      </c>
      <c r="J127" s="497"/>
      <c r="K127" s="7" t="s">
        <v>160</v>
      </c>
      <c r="L127" s="498" t="s">
        <v>160</v>
      </c>
      <c r="M127" s="29" t="s">
        <v>160</v>
      </c>
      <c r="N127" s="121" t="s">
        <v>160</v>
      </c>
      <c r="O127" s="499" t="s">
        <v>160</v>
      </c>
      <c r="P127" s="290" t="s">
        <v>160</v>
      </c>
      <c r="Q127" s="374" t="s">
        <v>160</v>
      </c>
      <c r="R127" s="284"/>
      <c r="S127" s="29"/>
    </row>
    <row r="128" spans="1:19" s="122" customFormat="1" ht="13.5" customHeight="1">
      <c r="A128" s="26">
        <v>118</v>
      </c>
      <c r="B128" s="351" t="s">
        <v>251</v>
      </c>
      <c r="C128" s="178" t="s">
        <v>422</v>
      </c>
      <c r="D128" s="186" t="s">
        <v>181</v>
      </c>
      <c r="E128" s="6">
        <v>12</v>
      </c>
      <c r="F128" s="121"/>
      <c r="G128" s="7"/>
      <c r="H128" s="144">
        <v>16</v>
      </c>
      <c r="I128" s="28">
        <v>6</v>
      </c>
      <c r="J128" s="497"/>
      <c r="K128" s="7"/>
      <c r="L128" s="498" t="s">
        <v>802</v>
      </c>
      <c r="M128" s="29">
        <v>6</v>
      </c>
      <c r="N128" s="121" t="s">
        <v>160</v>
      </c>
      <c r="O128" s="499" t="s">
        <v>160</v>
      </c>
      <c r="P128" s="290" t="s">
        <v>160</v>
      </c>
      <c r="Q128" s="374" t="s">
        <v>160</v>
      </c>
      <c r="R128" s="284"/>
      <c r="S128" s="29"/>
    </row>
    <row r="129" spans="1:19" s="122" customFormat="1" ht="13.5" customHeight="1">
      <c r="A129" s="26">
        <v>118</v>
      </c>
      <c r="B129" s="351" t="s">
        <v>251</v>
      </c>
      <c r="C129" s="178" t="s">
        <v>773</v>
      </c>
      <c r="D129" s="186" t="s">
        <v>181</v>
      </c>
      <c r="E129" s="6">
        <v>12</v>
      </c>
      <c r="F129" s="372"/>
      <c r="G129" s="7"/>
      <c r="H129" s="144">
        <v>16</v>
      </c>
      <c r="I129" s="28">
        <v>6</v>
      </c>
      <c r="J129" s="497"/>
      <c r="K129" s="7"/>
      <c r="L129" s="498" t="s">
        <v>802</v>
      </c>
      <c r="M129" s="29">
        <v>6</v>
      </c>
      <c r="N129" s="121" t="s">
        <v>160</v>
      </c>
      <c r="O129" s="499" t="s">
        <v>160</v>
      </c>
      <c r="P129" s="290" t="s">
        <v>160</v>
      </c>
      <c r="Q129" s="374" t="s">
        <v>160</v>
      </c>
      <c r="R129" s="284"/>
      <c r="S129" s="29"/>
    </row>
    <row r="130" spans="1:19" s="122" customFormat="1" ht="13.5" customHeight="1">
      <c r="A130" s="26">
        <v>125</v>
      </c>
      <c r="B130" s="351" t="s">
        <v>160</v>
      </c>
      <c r="C130" s="178" t="s">
        <v>963</v>
      </c>
      <c r="D130" s="186" t="s">
        <v>387</v>
      </c>
      <c r="E130" s="6">
        <v>10</v>
      </c>
      <c r="F130" s="372">
        <v>16</v>
      </c>
      <c r="G130" s="7">
        <v>6</v>
      </c>
      <c r="H130" s="144">
        <v>32</v>
      </c>
      <c r="I130" s="28">
        <v>4</v>
      </c>
      <c r="J130" s="497"/>
      <c r="K130" s="7" t="s">
        <v>160</v>
      </c>
      <c r="L130" s="498" t="s">
        <v>160</v>
      </c>
      <c r="M130" s="29" t="s">
        <v>160</v>
      </c>
      <c r="N130" s="121" t="s">
        <v>160</v>
      </c>
      <c r="O130" s="499" t="s">
        <v>160</v>
      </c>
      <c r="P130" s="290" t="s">
        <v>160</v>
      </c>
      <c r="Q130" s="374" t="s">
        <v>160</v>
      </c>
      <c r="R130" s="284"/>
      <c r="S130" s="29"/>
    </row>
    <row r="131" spans="1:19" s="122" customFormat="1" ht="13.5" customHeight="1">
      <c r="A131" s="26">
        <v>125</v>
      </c>
      <c r="B131" s="351" t="s">
        <v>251</v>
      </c>
      <c r="C131" s="178" t="s">
        <v>964</v>
      </c>
      <c r="D131" s="186" t="s">
        <v>387</v>
      </c>
      <c r="E131" s="6">
        <v>10</v>
      </c>
      <c r="F131" s="372">
        <v>16</v>
      </c>
      <c r="G131" s="7">
        <v>6</v>
      </c>
      <c r="H131" s="144">
        <v>32</v>
      </c>
      <c r="I131" s="28">
        <v>4</v>
      </c>
      <c r="J131" s="497"/>
      <c r="K131" s="7" t="s">
        <v>160</v>
      </c>
      <c r="L131" s="498" t="s">
        <v>160</v>
      </c>
      <c r="M131" s="29" t="s">
        <v>160</v>
      </c>
      <c r="N131" s="121" t="s">
        <v>160</v>
      </c>
      <c r="O131" s="499" t="s">
        <v>160</v>
      </c>
      <c r="P131" s="290" t="s">
        <v>160</v>
      </c>
      <c r="Q131" s="374" t="s">
        <v>160</v>
      </c>
      <c r="R131" s="284"/>
      <c r="S131" s="29"/>
    </row>
    <row r="132" spans="1:19" s="122" customFormat="1" ht="13.5" customHeight="1">
      <c r="A132" s="26">
        <v>127</v>
      </c>
      <c r="B132" s="351" t="s">
        <v>160</v>
      </c>
      <c r="C132" s="178" t="s">
        <v>319</v>
      </c>
      <c r="D132" s="186" t="s">
        <v>199</v>
      </c>
      <c r="E132" s="6">
        <v>8</v>
      </c>
      <c r="F132" s="372"/>
      <c r="G132" s="7" t="s">
        <v>160</v>
      </c>
      <c r="H132" s="144" t="s">
        <v>160</v>
      </c>
      <c r="I132" s="28" t="s">
        <v>160</v>
      </c>
      <c r="J132" s="497"/>
      <c r="K132" s="7" t="s">
        <v>160</v>
      </c>
      <c r="L132" s="498" t="s">
        <v>803</v>
      </c>
      <c r="M132" s="29">
        <v>8</v>
      </c>
      <c r="N132" s="121" t="s">
        <v>160</v>
      </c>
      <c r="O132" s="499" t="s">
        <v>160</v>
      </c>
      <c r="P132" s="290" t="s">
        <v>160</v>
      </c>
      <c r="Q132" s="374" t="s">
        <v>160</v>
      </c>
      <c r="R132" s="284"/>
      <c r="S132" s="29"/>
    </row>
    <row r="133" spans="1:19" s="122" customFormat="1" ht="13.5" customHeight="1">
      <c r="A133" s="26">
        <v>127</v>
      </c>
      <c r="B133" s="351" t="s">
        <v>251</v>
      </c>
      <c r="C133" s="178" t="s">
        <v>354</v>
      </c>
      <c r="D133" s="186" t="s">
        <v>194</v>
      </c>
      <c r="E133" s="6">
        <v>8</v>
      </c>
      <c r="F133" s="372">
        <v>8</v>
      </c>
      <c r="G133" s="7">
        <v>8</v>
      </c>
      <c r="H133" s="144" t="s">
        <v>160</v>
      </c>
      <c r="I133" s="28" t="s">
        <v>160</v>
      </c>
      <c r="J133" s="497"/>
      <c r="K133" s="7" t="s">
        <v>160</v>
      </c>
      <c r="L133" s="498" t="s">
        <v>160</v>
      </c>
      <c r="M133" s="29" t="s">
        <v>160</v>
      </c>
      <c r="N133" s="121" t="s">
        <v>160</v>
      </c>
      <c r="O133" s="499" t="s">
        <v>160</v>
      </c>
      <c r="P133" s="503" t="s">
        <v>160</v>
      </c>
      <c r="Q133" s="374" t="s">
        <v>160</v>
      </c>
      <c r="R133" s="284"/>
      <c r="S133" s="29"/>
    </row>
    <row r="134" spans="1:19" s="122" customFormat="1" ht="13.5" customHeight="1">
      <c r="A134" s="26">
        <v>127</v>
      </c>
      <c r="B134" s="351" t="s">
        <v>251</v>
      </c>
      <c r="C134" s="178" t="s">
        <v>965</v>
      </c>
      <c r="D134" s="186" t="s">
        <v>204</v>
      </c>
      <c r="E134" s="6">
        <v>8</v>
      </c>
      <c r="F134" s="372">
        <v>8</v>
      </c>
      <c r="G134" s="7">
        <v>8</v>
      </c>
      <c r="H134" s="144" t="s">
        <v>160</v>
      </c>
      <c r="I134" s="28" t="s">
        <v>160</v>
      </c>
      <c r="J134" s="497"/>
      <c r="K134" s="7" t="s">
        <v>160</v>
      </c>
      <c r="L134" s="498" t="s">
        <v>160</v>
      </c>
      <c r="M134" s="29" t="s">
        <v>160</v>
      </c>
      <c r="N134" s="121" t="s">
        <v>160</v>
      </c>
      <c r="O134" s="499" t="s">
        <v>160</v>
      </c>
      <c r="P134" s="290" t="s">
        <v>160</v>
      </c>
      <c r="Q134" s="374" t="s">
        <v>160</v>
      </c>
      <c r="R134" s="286"/>
      <c r="S134" s="29"/>
    </row>
    <row r="135" spans="1:19" s="122" customFormat="1" ht="13.5" customHeight="1">
      <c r="A135" s="26">
        <v>127</v>
      </c>
      <c r="B135" s="351" t="s">
        <v>251</v>
      </c>
      <c r="C135" s="178" t="s">
        <v>816</v>
      </c>
      <c r="D135" s="186" t="s">
        <v>817</v>
      </c>
      <c r="E135" s="6">
        <v>8</v>
      </c>
      <c r="F135" s="372"/>
      <c r="G135" s="7"/>
      <c r="H135" s="144" t="s">
        <v>160</v>
      </c>
      <c r="I135" s="28" t="s">
        <v>160</v>
      </c>
      <c r="J135" s="497"/>
      <c r="K135" s="7"/>
      <c r="L135" s="498" t="s">
        <v>803</v>
      </c>
      <c r="M135" s="29">
        <v>8</v>
      </c>
      <c r="N135" s="121" t="s">
        <v>160</v>
      </c>
      <c r="O135" s="499" t="s">
        <v>160</v>
      </c>
      <c r="P135" s="290" t="s">
        <v>160</v>
      </c>
      <c r="Q135" s="374" t="s">
        <v>160</v>
      </c>
      <c r="R135" s="284"/>
      <c r="S135" s="29"/>
    </row>
    <row r="136" spans="1:19" s="122" customFormat="1" ht="13.5" customHeight="1">
      <c r="A136" s="26">
        <v>127</v>
      </c>
      <c r="B136" s="351" t="s">
        <v>251</v>
      </c>
      <c r="C136" s="178" t="s">
        <v>818</v>
      </c>
      <c r="D136" s="186" t="s">
        <v>387</v>
      </c>
      <c r="E136" s="6">
        <v>8</v>
      </c>
      <c r="F136" s="372"/>
      <c r="G136" s="7"/>
      <c r="H136" s="144">
        <v>8</v>
      </c>
      <c r="I136" s="28">
        <v>8</v>
      </c>
      <c r="J136" s="497"/>
      <c r="K136" s="7"/>
      <c r="L136" s="498" t="s">
        <v>160</v>
      </c>
      <c r="M136" s="29" t="s">
        <v>160</v>
      </c>
      <c r="N136" s="121" t="s">
        <v>160</v>
      </c>
      <c r="O136" s="499" t="s">
        <v>160</v>
      </c>
      <c r="P136" s="290" t="s">
        <v>160</v>
      </c>
      <c r="Q136" s="374" t="s">
        <v>160</v>
      </c>
      <c r="R136" s="284"/>
      <c r="S136" s="29"/>
    </row>
    <row r="137" spans="1:19" s="122" customFormat="1" ht="13.5" customHeight="1">
      <c r="A137" s="26">
        <v>127</v>
      </c>
      <c r="B137" s="351" t="s">
        <v>251</v>
      </c>
      <c r="C137" s="178" t="s">
        <v>748</v>
      </c>
      <c r="D137" s="186" t="s">
        <v>387</v>
      </c>
      <c r="E137" s="6">
        <v>8</v>
      </c>
      <c r="F137" s="121"/>
      <c r="G137" s="7"/>
      <c r="H137" s="496">
        <v>8</v>
      </c>
      <c r="I137" s="28">
        <v>8</v>
      </c>
      <c r="J137" s="497"/>
      <c r="K137" s="7"/>
      <c r="L137" s="498" t="s">
        <v>160</v>
      </c>
      <c r="M137" s="29" t="s">
        <v>160</v>
      </c>
      <c r="N137" s="121" t="s">
        <v>160</v>
      </c>
      <c r="O137" s="499" t="s">
        <v>160</v>
      </c>
      <c r="P137" s="290" t="s">
        <v>160</v>
      </c>
      <c r="Q137" s="374" t="s">
        <v>160</v>
      </c>
      <c r="R137" s="284"/>
      <c r="S137" s="29"/>
    </row>
    <row r="138" spans="1:19" s="122" customFormat="1" ht="13.5" customHeight="1">
      <c r="A138" s="26">
        <v>127</v>
      </c>
      <c r="B138" s="351" t="s">
        <v>251</v>
      </c>
      <c r="C138" s="178" t="s">
        <v>819</v>
      </c>
      <c r="D138" s="186" t="s">
        <v>204</v>
      </c>
      <c r="E138" s="6">
        <v>8</v>
      </c>
      <c r="F138" s="372"/>
      <c r="G138" s="7"/>
      <c r="H138" s="144">
        <v>8</v>
      </c>
      <c r="I138" s="28">
        <v>8</v>
      </c>
      <c r="J138" s="497"/>
      <c r="K138" s="7"/>
      <c r="L138" s="498" t="s">
        <v>160</v>
      </c>
      <c r="M138" s="29" t="s">
        <v>160</v>
      </c>
      <c r="N138" s="121" t="s">
        <v>160</v>
      </c>
      <c r="O138" s="499" t="s">
        <v>160</v>
      </c>
      <c r="P138" s="290" t="s">
        <v>160</v>
      </c>
      <c r="Q138" s="374" t="s">
        <v>160</v>
      </c>
      <c r="R138" s="284"/>
      <c r="S138" s="29"/>
    </row>
    <row r="139" spans="1:19" s="122" customFormat="1" ht="13.5" customHeight="1">
      <c r="A139" s="26">
        <v>134</v>
      </c>
      <c r="B139" s="351" t="s">
        <v>160</v>
      </c>
      <c r="C139" s="178" t="s">
        <v>330</v>
      </c>
      <c r="D139" s="186" t="s">
        <v>182</v>
      </c>
      <c r="E139" s="6">
        <v>6</v>
      </c>
      <c r="F139" s="372">
        <v>16</v>
      </c>
      <c r="G139" s="7">
        <v>6</v>
      </c>
      <c r="H139" s="144" t="s">
        <v>160</v>
      </c>
      <c r="I139" s="28" t="s">
        <v>160</v>
      </c>
      <c r="J139" s="497"/>
      <c r="K139" s="7" t="s">
        <v>160</v>
      </c>
      <c r="L139" s="498" t="s">
        <v>160</v>
      </c>
      <c r="M139" s="29" t="s">
        <v>160</v>
      </c>
      <c r="N139" s="121" t="s">
        <v>160</v>
      </c>
      <c r="O139" s="499" t="s">
        <v>160</v>
      </c>
      <c r="P139" s="290" t="s">
        <v>160</v>
      </c>
      <c r="Q139" s="374" t="s">
        <v>160</v>
      </c>
      <c r="R139" s="284"/>
      <c r="S139" s="29"/>
    </row>
    <row r="140" spans="1:19" s="122" customFormat="1" ht="13.5" customHeight="1">
      <c r="A140" s="26">
        <v>134</v>
      </c>
      <c r="B140" s="351" t="e">
        <v>#REF!</v>
      </c>
      <c r="C140" s="178" t="s">
        <v>334</v>
      </c>
      <c r="D140" s="186" t="s">
        <v>179</v>
      </c>
      <c r="E140" s="6">
        <v>6</v>
      </c>
      <c r="F140" s="372">
        <v>16</v>
      </c>
      <c r="G140" s="7">
        <v>6</v>
      </c>
      <c r="H140" s="144" t="s">
        <v>160</v>
      </c>
      <c r="I140" s="28" t="s">
        <v>160</v>
      </c>
      <c r="J140" s="497"/>
      <c r="K140" s="7" t="s">
        <v>160</v>
      </c>
      <c r="L140" s="498" t="s">
        <v>160</v>
      </c>
      <c r="M140" s="29" t="s">
        <v>160</v>
      </c>
      <c r="N140" s="121" t="s">
        <v>160</v>
      </c>
      <c r="O140" s="499" t="s">
        <v>160</v>
      </c>
      <c r="P140" s="290" t="s">
        <v>160</v>
      </c>
      <c r="Q140" s="374" t="s">
        <v>160</v>
      </c>
      <c r="R140" s="284"/>
      <c r="S140" s="29"/>
    </row>
    <row r="141" spans="1:19" s="122" customFormat="1" ht="13.5" customHeight="1">
      <c r="A141" s="26">
        <v>134</v>
      </c>
      <c r="B141" s="351" t="s">
        <v>251</v>
      </c>
      <c r="C141" s="178" t="s">
        <v>355</v>
      </c>
      <c r="D141" s="186" t="s">
        <v>19</v>
      </c>
      <c r="E141" s="6">
        <v>6</v>
      </c>
      <c r="F141" s="121">
        <v>16</v>
      </c>
      <c r="G141" s="7">
        <v>6</v>
      </c>
      <c r="H141" s="496" t="s">
        <v>160</v>
      </c>
      <c r="I141" s="28" t="s">
        <v>160</v>
      </c>
      <c r="J141" s="497"/>
      <c r="K141" s="7" t="s">
        <v>160</v>
      </c>
      <c r="L141" s="498" t="s">
        <v>160</v>
      </c>
      <c r="M141" s="29" t="s">
        <v>160</v>
      </c>
      <c r="N141" s="121" t="s">
        <v>160</v>
      </c>
      <c r="O141" s="499" t="s">
        <v>160</v>
      </c>
      <c r="P141" s="290" t="s">
        <v>160</v>
      </c>
      <c r="Q141" s="374" t="s">
        <v>160</v>
      </c>
      <c r="R141" s="284"/>
      <c r="S141" s="29"/>
    </row>
    <row r="142" spans="1:19" s="122" customFormat="1" ht="13.5" customHeight="1">
      <c r="A142" s="26">
        <v>134</v>
      </c>
      <c r="B142" s="351" t="s">
        <v>251</v>
      </c>
      <c r="C142" s="178" t="s">
        <v>966</v>
      </c>
      <c r="D142" s="186" t="s">
        <v>182</v>
      </c>
      <c r="E142" s="6">
        <v>6</v>
      </c>
      <c r="F142" s="121">
        <v>16</v>
      </c>
      <c r="G142" s="7">
        <v>6</v>
      </c>
      <c r="H142" s="496" t="s">
        <v>160</v>
      </c>
      <c r="I142" s="28" t="s">
        <v>160</v>
      </c>
      <c r="J142" s="497"/>
      <c r="K142" s="7" t="s">
        <v>160</v>
      </c>
      <c r="L142" s="498" t="s">
        <v>160</v>
      </c>
      <c r="M142" s="29" t="s">
        <v>160</v>
      </c>
      <c r="N142" s="121" t="s">
        <v>160</v>
      </c>
      <c r="O142" s="499" t="s">
        <v>160</v>
      </c>
      <c r="P142" s="290" t="s">
        <v>160</v>
      </c>
      <c r="Q142" s="374" t="s">
        <v>160</v>
      </c>
      <c r="R142" s="284"/>
      <c r="S142" s="29"/>
    </row>
    <row r="143" spans="1:19" s="122" customFormat="1" ht="13.5" customHeight="1">
      <c r="A143" s="26">
        <v>134</v>
      </c>
      <c r="B143" s="351" t="s">
        <v>251</v>
      </c>
      <c r="C143" s="178" t="s">
        <v>967</v>
      </c>
      <c r="D143" s="186" t="s">
        <v>19</v>
      </c>
      <c r="E143" s="6">
        <v>6</v>
      </c>
      <c r="F143" s="121">
        <v>16</v>
      </c>
      <c r="G143" s="7">
        <v>6</v>
      </c>
      <c r="H143" s="496" t="s">
        <v>160</v>
      </c>
      <c r="I143" s="28" t="s">
        <v>160</v>
      </c>
      <c r="J143" s="497"/>
      <c r="K143" s="7" t="s">
        <v>160</v>
      </c>
      <c r="L143" s="498" t="s">
        <v>160</v>
      </c>
      <c r="M143" s="29" t="s">
        <v>160</v>
      </c>
      <c r="N143" s="121" t="s">
        <v>160</v>
      </c>
      <c r="O143" s="499" t="s">
        <v>160</v>
      </c>
      <c r="P143" s="290" t="s">
        <v>160</v>
      </c>
      <c r="Q143" s="374" t="s">
        <v>160</v>
      </c>
      <c r="R143" s="284"/>
      <c r="S143" s="29"/>
    </row>
    <row r="144" spans="1:19" s="122" customFormat="1" ht="13.5" customHeight="1">
      <c r="A144" s="26">
        <v>134</v>
      </c>
      <c r="B144" s="351" t="s">
        <v>251</v>
      </c>
      <c r="C144" s="178" t="s">
        <v>968</v>
      </c>
      <c r="D144" s="186" t="s">
        <v>179</v>
      </c>
      <c r="E144" s="6">
        <v>6</v>
      </c>
      <c r="F144" s="121">
        <v>16</v>
      </c>
      <c r="G144" s="7">
        <v>6</v>
      </c>
      <c r="H144" s="144" t="s">
        <v>160</v>
      </c>
      <c r="I144" s="28" t="s">
        <v>160</v>
      </c>
      <c r="J144" s="497"/>
      <c r="K144" s="7" t="s">
        <v>160</v>
      </c>
      <c r="L144" s="498" t="s">
        <v>160</v>
      </c>
      <c r="M144" s="29" t="s">
        <v>160</v>
      </c>
      <c r="N144" s="121" t="s">
        <v>160</v>
      </c>
      <c r="O144" s="499" t="s">
        <v>160</v>
      </c>
      <c r="P144" s="503" t="s">
        <v>160</v>
      </c>
      <c r="Q144" s="374" t="s">
        <v>160</v>
      </c>
      <c r="R144" s="284"/>
      <c r="S144" s="29"/>
    </row>
    <row r="145" spans="1:19" s="122" customFormat="1" ht="13.5" customHeight="1">
      <c r="A145" s="26">
        <v>134</v>
      </c>
      <c r="B145" s="351" t="s">
        <v>251</v>
      </c>
      <c r="C145" s="178" t="s">
        <v>969</v>
      </c>
      <c r="D145" s="186" t="s">
        <v>970</v>
      </c>
      <c r="E145" s="6">
        <v>6</v>
      </c>
      <c r="F145" s="372">
        <v>16</v>
      </c>
      <c r="G145" s="7">
        <v>6</v>
      </c>
      <c r="H145" s="144" t="s">
        <v>160</v>
      </c>
      <c r="I145" s="28" t="s">
        <v>160</v>
      </c>
      <c r="J145" s="497"/>
      <c r="K145" s="7" t="s">
        <v>160</v>
      </c>
      <c r="L145" s="498" t="s">
        <v>160</v>
      </c>
      <c r="M145" s="29" t="s">
        <v>160</v>
      </c>
      <c r="N145" s="121" t="s">
        <v>160</v>
      </c>
      <c r="O145" s="499" t="s">
        <v>160</v>
      </c>
      <c r="P145" s="290" t="s">
        <v>160</v>
      </c>
      <c r="Q145" s="374" t="s">
        <v>160</v>
      </c>
      <c r="R145" s="284"/>
      <c r="S145" s="29"/>
    </row>
    <row r="146" spans="1:19" s="122" customFormat="1" ht="13.5" customHeight="1">
      <c r="A146" s="26">
        <v>134</v>
      </c>
      <c r="B146" s="351" t="s">
        <v>251</v>
      </c>
      <c r="C146" s="178" t="s">
        <v>971</v>
      </c>
      <c r="D146" s="186" t="s">
        <v>820</v>
      </c>
      <c r="E146" s="6">
        <v>6</v>
      </c>
      <c r="F146" s="372">
        <v>16</v>
      </c>
      <c r="G146" s="7">
        <v>6</v>
      </c>
      <c r="H146" s="144" t="s">
        <v>160</v>
      </c>
      <c r="I146" s="28" t="s">
        <v>160</v>
      </c>
      <c r="J146" s="497"/>
      <c r="K146" s="7" t="s">
        <v>160</v>
      </c>
      <c r="L146" s="498" t="s">
        <v>160</v>
      </c>
      <c r="M146" s="29" t="s">
        <v>160</v>
      </c>
      <c r="N146" s="121" t="s">
        <v>160</v>
      </c>
      <c r="O146" s="499" t="s">
        <v>160</v>
      </c>
      <c r="P146" s="290" t="s">
        <v>160</v>
      </c>
      <c r="Q146" s="374" t="s">
        <v>160</v>
      </c>
      <c r="R146" s="284"/>
      <c r="S146" s="29"/>
    </row>
    <row r="147" spans="1:19" s="122" customFormat="1" ht="13.5" customHeight="1">
      <c r="A147" s="26">
        <v>134</v>
      </c>
      <c r="B147" s="351" t="s">
        <v>251</v>
      </c>
      <c r="C147" s="178" t="s">
        <v>972</v>
      </c>
      <c r="D147" s="186" t="s">
        <v>19</v>
      </c>
      <c r="E147" s="6">
        <v>6</v>
      </c>
      <c r="F147" s="372">
        <v>16</v>
      </c>
      <c r="G147" s="7">
        <v>6</v>
      </c>
      <c r="H147" s="144" t="s">
        <v>160</v>
      </c>
      <c r="I147" s="28" t="s">
        <v>160</v>
      </c>
      <c r="J147" s="497"/>
      <c r="K147" s="7" t="s">
        <v>160</v>
      </c>
      <c r="L147" s="498" t="s">
        <v>160</v>
      </c>
      <c r="M147" s="29" t="s">
        <v>160</v>
      </c>
      <c r="N147" s="121" t="s">
        <v>160</v>
      </c>
      <c r="O147" s="499" t="s">
        <v>160</v>
      </c>
      <c r="P147" s="290" t="s">
        <v>160</v>
      </c>
      <c r="Q147" s="374" t="s">
        <v>160</v>
      </c>
      <c r="R147" s="284"/>
      <c r="S147" s="29"/>
    </row>
    <row r="148" spans="1:19" s="122" customFormat="1" ht="13.5" customHeight="1">
      <c r="A148" s="26">
        <v>134</v>
      </c>
      <c r="B148" s="351" t="s">
        <v>251</v>
      </c>
      <c r="C148" s="178" t="s">
        <v>346</v>
      </c>
      <c r="D148" s="186" t="s">
        <v>225</v>
      </c>
      <c r="E148" s="6">
        <v>6</v>
      </c>
      <c r="F148" s="121"/>
      <c r="G148" s="7" t="s">
        <v>160</v>
      </c>
      <c r="H148" s="144" t="s">
        <v>160</v>
      </c>
      <c r="I148" s="28" t="s">
        <v>160</v>
      </c>
      <c r="J148" s="497"/>
      <c r="K148" s="7" t="s">
        <v>160</v>
      </c>
      <c r="L148" s="498" t="s">
        <v>802</v>
      </c>
      <c r="M148" s="29">
        <v>6</v>
      </c>
      <c r="N148" s="121" t="s">
        <v>160</v>
      </c>
      <c r="O148" s="499" t="s">
        <v>160</v>
      </c>
      <c r="P148" s="503" t="s">
        <v>160</v>
      </c>
      <c r="Q148" s="374" t="s">
        <v>160</v>
      </c>
      <c r="R148" s="284"/>
      <c r="S148" s="29"/>
    </row>
    <row r="149" spans="1:19" s="122" customFormat="1" ht="13.5" customHeight="1">
      <c r="A149" s="26">
        <v>134</v>
      </c>
      <c r="B149" s="351" t="s">
        <v>251</v>
      </c>
      <c r="C149" s="242" t="s">
        <v>348</v>
      </c>
      <c r="D149" s="241" t="s">
        <v>221</v>
      </c>
      <c r="E149" s="6">
        <v>6</v>
      </c>
      <c r="F149" s="121"/>
      <c r="G149" s="7" t="s">
        <v>160</v>
      </c>
      <c r="H149" s="144" t="s">
        <v>160</v>
      </c>
      <c r="I149" s="28" t="s">
        <v>160</v>
      </c>
      <c r="J149" s="497"/>
      <c r="K149" s="7" t="s">
        <v>160</v>
      </c>
      <c r="L149" s="498" t="s">
        <v>802</v>
      </c>
      <c r="M149" s="29">
        <v>6</v>
      </c>
      <c r="N149" s="121" t="s">
        <v>160</v>
      </c>
      <c r="O149" s="499" t="s">
        <v>160</v>
      </c>
      <c r="P149" s="290" t="s">
        <v>160</v>
      </c>
      <c r="Q149" s="374" t="s">
        <v>160</v>
      </c>
      <c r="R149" s="284"/>
      <c r="S149" s="29"/>
    </row>
    <row r="150" spans="1:19" s="122" customFormat="1" ht="13.5" customHeight="1">
      <c r="A150" s="26">
        <v>134</v>
      </c>
      <c r="B150" s="351" t="s">
        <v>251</v>
      </c>
      <c r="C150" s="178" t="s">
        <v>973</v>
      </c>
      <c r="D150" s="186" t="s">
        <v>181</v>
      </c>
      <c r="E150" s="6">
        <v>6</v>
      </c>
      <c r="F150" s="372">
        <v>64</v>
      </c>
      <c r="G150" s="7">
        <v>2</v>
      </c>
      <c r="H150" s="144">
        <v>32</v>
      </c>
      <c r="I150" s="28">
        <v>4</v>
      </c>
      <c r="J150" s="497"/>
      <c r="K150" s="7" t="s">
        <v>160</v>
      </c>
      <c r="L150" s="498" t="s">
        <v>160</v>
      </c>
      <c r="M150" s="29" t="s">
        <v>160</v>
      </c>
      <c r="N150" s="121" t="s">
        <v>160</v>
      </c>
      <c r="O150" s="499" t="s">
        <v>160</v>
      </c>
      <c r="P150" s="503" t="s">
        <v>160</v>
      </c>
      <c r="Q150" s="374" t="s">
        <v>160</v>
      </c>
      <c r="R150" s="284"/>
      <c r="S150" s="29"/>
    </row>
    <row r="151" spans="1:19" s="122" customFormat="1" ht="13.5" customHeight="1">
      <c r="A151" s="26">
        <v>134</v>
      </c>
      <c r="B151" s="351" t="s">
        <v>251</v>
      </c>
      <c r="C151" s="178" t="s">
        <v>821</v>
      </c>
      <c r="D151" s="186" t="s">
        <v>822</v>
      </c>
      <c r="E151" s="6">
        <v>6</v>
      </c>
      <c r="F151" s="121"/>
      <c r="G151" s="7"/>
      <c r="H151" s="144" t="s">
        <v>160</v>
      </c>
      <c r="I151" s="28" t="s">
        <v>160</v>
      </c>
      <c r="J151" s="497"/>
      <c r="K151" s="7"/>
      <c r="L151" s="498" t="s">
        <v>802</v>
      </c>
      <c r="M151" s="29">
        <v>6</v>
      </c>
      <c r="N151" s="121" t="s">
        <v>160</v>
      </c>
      <c r="O151" s="499" t="s">
        <v>160</v>
      </c>
      <c r="P151" s="290" t="s">
        <v>160</v>
      </c>
      <c r="Q151" s="374" t="s">
        <v>160</v>
      </c>
      <c r="R151" s="284"/>
      <c r="S151" s="29"/>
    </row>
    <row r="152" spans="1:19" s="122" customFormat="1" ht="13.5" customHeight="1">
      <c r="A152" s="26">
        <v>134</v>
      </c>
      <c r="B152" s="351" t="s">
        <v>251</v>
      </c>
      <c r="C152" s="178" t="s">
        <v>823</v>
      </c>
      <c r="D152" s="186" t="s">
        <v>185</v>
      </c>
      <c r="E152" s="6">
        <v>6</v>
      </c>
      <c r="F152" s="121"/>
      <c r="G152" s="7"/>
      <c r="H152" s="144" t="s">
        <v>160</v>
      </c>
      <c r="I152" s="28" t="s">
        <v>160</v>
      </c>
      <c r="J152" s="497"/>
      <c r="K152" s="7"/>
      <c r="L152" s="498" t="s">
        <v>802</v>
      </c>
      <c r="M152" s="29">
        <v>6</v>
      </c>
      <c r="N152" s="121" t="s">
        <v>160</v>
      </c>
      <c r="O152" s="499" t="s">
        <v>160</v>
      </c>
      <c r="P152" s="290" t="s">
        <v>160</v>
      </c>
      <c r="Q152" s="374" t="s">
        <v>160</v>
      </c>
      <c r="R152" s="284"/>
      <c r="S152" s="29"/>
    </row>
    <row r="153" spans="1:19" s="122" customFormat="1" ht="13.5" customHeight="1">
      <c r="A153" s="26">
        <v>134</v>
      </c>
      <c r="B153" s="351" t="s">
        <v>251</v>
      </c>
      <c r="C153" s="178" t="s">
        <v>824</v>
      </c>
      <c r="D153" s="186" t="s">
        <v>223</v>
      </c>
      <c r="E153" s="6">
        <v>6</v>
      </c>
      <c r="F153" s="121"/>
      <c r="G153" s="7"/>
      <c r="H153" s="144">
        <v>16</v>
      </c>
      <c r="I153" s="28">
        <v>6</v>
      </c>
      <c r="J153" s="497"/>
      <c r="K153" s="7"/>
      <c r="L153" s="498" t="s">
        <v>160</v>
      </c>
      <c r="M153" s="29" t="s">
        <v>160</v>
      </c>
      <c r="N153" s="121" t="s">
        <v>160</v>
      </c>
      <c r="O153" s="499" t="s">
        <v>160</v>
      </c>
      <c r="P153" s="290" t="s">
        <v>160</v>
      </c>
      <c r="Q153" s="374" t="s">
        <v>160</v>
      </c>
      <c r="R153" s="284"/>
      <c r="S153" s="29"/>
    </row>
    <row r="154" spans="1:19" s="122" customFormat="1" ht="13.5" customHeight="1">
      <c r="A154" s="26">
        <v>134</v>
      </c>
      <c r="B154" s="351" t="s">
        <v>251</v>
      </c>
      <c r="C154" s="178" t="s">
        <v>434</v>
      </c>
      <c r="D154" s="186" t="s">
        <v>232</v>
      </c>
      <c r="E154" s="6">
        <v>6</v>
      </c>
      <c r="F154" s="121"/>
      <c r="G154" s="7"/>
      <c r="H154" s="144">
        <v>16</v>
      </c>
      <c r="I154" s="28">
        <v>6</v>
      </c>
      <c r="J154" s="497"/>
      <c r="K154" s="7"/>
      <c r="L154" s="498" t="s">
        <v>160</v>
      </c>
      <c r="M154" s="29" t="s">
        <v>160</v>
      </c>
      <c r="N154" s="121" t="s">
        <v>160</v>
      </c>
      <c r="O154" s="499" t="s">
        <v>160</v>
      </c>
      <c r="P154" s="290" t="s">
        <v>160</v>
      </c>
      <c r="Q154" s="374" t="s">
        <v>160</v>
      </c>
      <c r="R154" s="284"/>
      <c r="S154" s="29"/>
    </row>
    <row r="155" spans="1:19" s="122" customFormat="1" ht="13.5" customHeight="1">
      <c r="A155" s="26">
        <v>134</v>
      </c>
      <c r="B155" s="351" t="s">
        <v>251</v>
      </c>
      <c r="C155" s="178" t="s">
        <v>787</v>
      </c>
      <c r="D155" s="186" t="s">
        <v>209</v>
      </c>
      <c r="E155" s="6">
        <v>6</v>
      </c>
      <c r="F155" s="121"/>
      <c r="G155" s="7"/>
      <c r="H155" s="144">
        <v>16</v>
      </c>
      <c r="I155" s="28">
        <v>6</v>
      </c>
      <c r="J155" s="497"/>
      <c r="K155" s="7"/>
      <c r="L155" s="498" t="s">
        <v>160</v>
      </c>
      <c r="M155" s="29" t="s">
        <v>160</v>
      </c>
      <c r="N155" s="121" t="s">
        <v>160</v>
      </c>
      <c r="O155" s="499" t="s">
        <v>160</v>
      </c>
      <c r="P155" s="290" t="s">
        <v>160</v>
      </c>
      <c r="Q155" s="374" t="s">
        <v>160</v>
      </c>
      <c r="R155" s="284"/>
      <c r="S155" s="29"/>
    </row>
    <row r="156" spans="1:19" s="122" customFormat="1" ht="13.5" customHeight="1">
      <c r="A156" s="26">
        <v>134</v>
      </c>
      <c r="B156" s="351" t="s">
        <v>251</v>
      </c>
      <c r="C156" s="178" t="s">
        <v>767</v>
      </c>
      <c r="D156" s="186" t="s">
        <v>209</v>
      </c>
      <c r="E156" s="6">
        <v>6</v>
      </c>
      <c r="F156" s="121"/>
      <c r="G156" s="7"/>
      <c r="H156" s="144">
        <v>16</v>
      </c>
      <c r="I156" s="28">
        <v>6</v>
      </c>
      <c r="J156" s="497"/>
      <c r="K156" s="7"/>
      <c r="L156" s="498" t="s">
        <v>160</v>
      </c>
      <c r="M156" s="29" t="s">
        <v>160</v>
      </c>
      <c r="N156" s="121" t="s">
        <v>160</v>
      </c>
      <c r="O156" s="499" t="s">
        <v>160</v>
      </c>
      <c r="P156" s="290" t="s">
        <v>160</v>
      </c>
      <c r="Q156" s="374" t="s">
        <v>160</v>
      </c>
      <c r="R156" s="284"/>
      <c r="S156" s="29"/>
    </row>
    <row r="157" spans="1:19" s="122" customFormat="1" ht="13.5" customHeight="1">
      <c r="A157" s="26">
        <v>134</v>
      </c>
      <c r="B157" s="351" t="s">
        <v>251</v>
      </c>
      <c r="C157" s="178" t="s">
        <v>765</v>
      </c>
      <c r="D157" s="186" t="s">
        <v>10</v>
      </c>
      <c r="E157" s="6">
        <v>6</v>
      </c>
      <c r="F157" s="121"/>
      <c r="G157" s="7"/>
      <c r="H157" s="144">
        <v>16</v>
      </c>
      <c r="I157" s="28">
        <v>6</v>
      </c>
      <c r="J157" s="497"/>
      <c r="K157" s="7"/>
      <c r="L157" s="498" t="s">
        <v>160</v>
      </c>
      <c r="M157" s="29" t="s">
        <v>160</v>
      </c>
      <c r="N157" s="121" t="s">
        <v>160</v>
      </c>
      <c r="O157" s="499" t="s">
        <v>160</v>
      </c>
      <c r="P157" s="290" t="s">
        <v>160</v>
      </c>
      <c r="Q157" s="374" t="s">
        <v>160</v>
      </c>
      <c r="R157" s="284"/>
      <c r="S157" s="29"/>
    </row>
    <row r="158" spans="1:19" s="122" customFormat="1" ht="13.5" customHeight="1">
      <c r="A158" s="26">
        <v>134</v>
      </c>
      <c r="B158" s="351" t="s">
        <v>251</v>
      </c>
      <c r="C158" s="178" t="s">
        <v>825</v>
      </c>
      <c r="D158" s="186" t="s">
        <v>10</v>
      </c>
      <c r="E158" s="6">
        <v>6</v>
      </c>
      <c r="F158" s="121"/>
      <c r="G158" s="7"/>
      <c r="H158" s="144">
        <v>16</v>
      </c>
      <c r="I158" s="28">
        <v>6</v>
      </c>
      <c r="J158" s="497"/>
      <c r="K158" s="7"/>
      <c r="L158" s="498" t="s">
        <v>160</v>
      </c>
      <c r="M158" s="29" t="s">
        <v>160</v>
      </c>
      <c r="N158" s="121" t="s">
        <v>160</v>
      </c>
      <c r="O158" s="499" t="s">
        <v>160</v>
      </c>
      <c r="P158" s="290" t="s">
        <v>160</v>
      </c>
      <c r="Q158" s="374" t="s">
        <v>160</v>
      </c>
      <c r="R158" s="284"/>
      <c r="S158" s="29"/>
    </row>
    <row r="159" spans="1:19" s="122" customFormat="1" ht="13.5" customHeight="1">
      <c r="A159" s="26">
        <v>134</v>
      </c>
      <c r="B159" s="351" t="s">
        <v>251</v>
      </c>
      <c r="C159" s="178" t="s">
        <v>585</v>
      </c>
      <c r="D159" s="186" t="s">
        <v>182</v>
      </c>
      <c r="E159" s="6">
        <v>6</v>
      </c>
      <c r="F159" s="121"/>
      <c r="G159" s="7"/>
      <c r="H159" s="144">
        <v>16</v>
      </c>
      <c r="I159" s="28">
        <v>6</v>
      </c>
      <c r="J159" s="497"/>
      <c r="K159" s="7"/>
      <c r="L159" s="498" t="s">
        <v>160</v>
      </c>
      <c r="M159" s="29" t="s">
        <v>160</v>
      </c>
      <c r="N159" s="121" t="s">
        <v>160</v>
      </c>
      <c r="O159" s="499" t="s">
        <v>160</v>
      </c>
      <c r="P159" s="290" t="s">
        <v>160</v>
      </c>
      <c r="Q159" s="374" t="s">
        <v>160</v>
      </c>
      <c r="R159" s="284"/>
      <c r="S159" s="29"/>
    </row>
    <row r="160" spans="1:19" s="122" customFormat="1" ht="13.5" customHeight="1">
      <c r="A160" s="26">
        <v>134</v>
      </c>
      <c r="B160" s="351" t="s">
        <v>251</v>
      </c>
      <c r="C160" s="178" t="s">
        <v>785</v>
      </c>
      <c r="D160" s="186" t="s">
        <v>190</v>
      </c>
      <c r="E160" s="6">
        <v>6</v>
      </c>
      <c r="F160" s="121"/>
      <c r="G160" s="7"/>
      <c r="H160" s="144">
        <v>16</v>
      </c>
      <c r="I160" s="28">
        <v>6</v>
      </c>
      <c r="J160" s="497"/>
      <c r="K160" s="7"/>
      <c r="L160" s="498" t="s">
        <v>160</v>
      </c>
      <c r="M160" s="29" t="s">
        <v>160</v>
      </c>
      <c r="N160" s="121" t="s">
        <v>160</v>
      </c>
      <c r="O160" s="499" t="s">
        <v>160</v>
      </c>
      <c r="P160" s="290" t="s">
        <v>160</v>
      </c>
      <c r="Q160" s="374" t="s">
        <v>160</v>
      </c>
      <c r="R160" s="284"/>
      <c r="S160" s="29"/>
    </row>
    <row r="161" spans="1:19" s="122" customFormat="1" ht="13.5" customHeight="1">
      <c r="A161" s="26">
        <v>134</v>
      </c>
      <c r="B161" s="351" t="s">
        <v>251</v>
      </c>
      <c r="C161" s="178" t="s">
        <v>826</v>
      </c>
      <c r="D161" s="186" t="s">
        <v>190</v>
      </c>
      <c r="E161" s="6">
        <v>6</v>
      </c>
      <c r="F161" s="121"/>
      <c r="G161" s="7"/>
      <c r="H161" s="144">
        <v>16</v>
      </c>
      <c r="I161" s="28">
        <v>6</v>
      </c>
      <c r="J161" s="497"/>
      <c r="K161" s="7"/>
      <c r="L161" s="498" t="s">
        <v>160</v>
      </c>
      <c r="M161" s="29" t="s">
        <v>160</v>
      </c>
      <c r="N161" s="121" t="s">
        <v>160</v>
      </c>
      <c r="O161" s="499" t="s">
        <v>160</v>
      </c>
      <c r="P161" s="290" t="s">
        <v>160</v>
      </c>
      <c r="Q161" s="374" t="s">
        <v>160</v>
      </c>
      <c r="R161" s="284"/>
      <c r="S161" s="29"/>
    </row>
    <row r="162" spans="1:19" s="122" customFormat="1" ht="13.5" customHeight="1">
      <c r="A162" s="26">
        <v>134</v>
      </c>
      <c r="B162" s="351" t="s">
        <v>251</v>
      </c>
      <c r="C162" s="178" t="s">
        <v>827</v>
      </c>
      <c r="D162" s="186" t="s">
        <v>218</v>
      </c>
      <c r="E162" s="6">
        <v>6</v>
      </c>
      <c r="F162" s="121"/>
      <c r="G162" s="7"/>
      <c r="H162" s="144">
        <v>16</v>
      </c>
      <c r="I162" s="28">
        <v>6</v>
      </c>
      <c r="J162" s="497"/>
      <c r="K162" s="7"/>
      <c r="L162" s="498" t="s">
        <v>160</v>
      </c>
      <c r="M162" s="29" t="s">
        <v>160</v>
      </c>
      <c r="N162" s="121" t="s">
        <v>160</v>
      </c>
      <c r="O162" s="499" t="s">
        <v>160</v>
      </c>
      <c r="P162" s="290" t="s">
        <v>160</v>
      </c>
      <c r="Q162" s="374" t="s">
        <v>160</v>
      </c>
      <c r="R162" s="284"/>
      <c r="S162" s="29"/>
    </row>
    <row r="163" spans="1:19" s="122" customFormat="1" ht="13.5" customHeight="1">
      <c r="A163" s="26">
        <v>158</v>
      </c>
      <c r="B163" s="351" t="s">
        <v>160</v>
      </c>
      <c r="C163" s="178" t="s">
        <v>974</v>
      </c>
      <c r="D163" s="186" t="s">
        <v>181</v>
      </c>
      <c r="E163" s="6">
        <v>4</v>
      </c>
      <c r="F163" s="121">
        <v>64</v>
      </c>
      <c r="G163" s="7">
        <v>2</v>
      </c>
      <c r="H163" s="144">
        <v>64</v>
      </c>
      <c r="I163" s="28">
        <v>2</v>
      </c>
      <c r="J163" s="497"/>
      <c r="K163" s="7" t="s">
        <v>160</v>
      </c>
      <c r="L163" s="498" t="s">
        <v>160</v>
      </c>
      <c r="M163" s="29" t="s">
        <v>160</v>
      </c>
      <c r="N163" s="121" t="s">
        <v>160</v>
      </c>
      <c r="O163" s="499" t="s">
        <v>160</v>
      </c>
      <c r="P163" s="290" t="s">
        <v>160</v>
      </c>
      <c r="Q163" s="374" t="s">
        <v>160</v>
      </c>
      <c r="R163" s="284"/>
      <c r="S163" s="29"/>
    </row>
    <row r="164" spans="1:19" s="122" customFormat="1" ht="13.5" customHeight="1">
      <c r="A164" s="26">
        <v>158</v>
      </c>
      <c r="B164" s="351" t="s">
        <v>251</v>
      </c>
      <c r="C164" s="178" t="s">
        <v>335</v>
      </c>
      <c r="D164" s="186" t="s">
        <v>828</v>
      </c>
      <c r="E164" s="6">
        <v>4</v>
      </c>
      <c r="F164" s="121"/>
      <c r="G164" s="7"/>
      <c r="H164" s="144">
        <v>32</v>
      </c>
      <c r="I164" s="28">
        <v>4</v>
      </c>
      <c r="J164" s="497"/>
      <c r="K164" s="7"/>
      <c r="L164" s="498" t="s">
        <v>160</v>
      </c>
      <c r="M164" s="29" t="s">
        <v>160</v>
      </c>
      <c r="N164" s="121" t="s">
        <v>160</v>
      </c>
      <c r="O164" s="499" t="s">
        <v>160</v>
      </c>
      <c r="P164" s="290" t="s">
        <v>160</v>
      </c>
      <c r="Q164" s="374" t="s">
        <v>160</v>
      </c>
      <c r="R164" s="284"/>
      <c r="S164" s="29"/>
    </row>
    <row r="165" spans="1:19" s="122" customFormat="1" ht="13.5" customHeight="1">
      <c r="A165" s="26">
        <v>158</v>
      </c>
      <c r="B165" s="351" t="s">
        <v>251</v>
      </c>
      <c r="C165" s="178" t="s">
        <v>829</v>
      </c>
      <c r="D165" s="186" t="s">
        <v>181</v>
      </c>
      <c r="E165" s="6">
        <v>4</v>
      </c>
      <c r="F165" s="121"/>
      <c r="G165" s="7"/>
      <c r="H165" s="144">
        <v>32</v>
      </c>
      <c r="I165" s="28">
        <v>4</v>
      </c>
      <c r="J165" s="497"/>
      <c r="K165" s="7"/>
      <c r="L165" s="498" t="s">
        <v>160</v>
      </c>
      <c r="M165" s="29" t="s">
        <v>160</v>
      </c>
      <c r="N165" s="121" t="s">
        <v>160</v>
      </c>
      <c r="O165" s="499" t="s">
        <v>160</v>
      </c>
      <c r="P165" s="290" t="s">
        <v>160</v>
      </c>
      <c r="Q165" s="374" t="s">
        <v>160</v>
      </c>
      <c r="R165" s="284"/>
      <c r="S165" s="29"/>
    </row>
    <row r="166" spans="1:19" s="122" customFormat="1" ht="13.5" customHeight="1">
      <c r="A166" s="26">
        <v>158</v>
      </c>
      <c r="B166" s="351" t="s">
        <v>251</v>
      </c>
      <c r="C166" s="178" t="s">
        <v>830</v>
      </c>
      <c r="D166" s="186" t="s">
        <v>817</v>
      </c>
      <c r="E166" s="6">
        <v>4</v>
      </c>
      <c r="F166" s="121"/>
      <c r="G166" s="7"/>
      <c r="H166" s="144">
        <v>32</v>
      </c>
      <c r="I166" s="28">
        <v>4</v>
      </c>
      <c r="J166" s="497"/>
      <c r="K166" s="7"/>
      <c r="L166" s="498" t="s">
        <v>160</v>
      </c>
      <c r="M166" s="29" t="s">
        <v>160</v>
      </c>
      <c r="N166" s="121" t="s">
        <v>160</v>
      </c>
      <c r="O166" s="499" t="s">
        <v>160</v>
      </c>
      <c r="P166" s="290" t="s">
        <v>160</v>
      </c>
      <c r="Q166" s="374" t="s">
        <v>160</v>
      </c>
      <c r="R166" s="284"/>
      <c r="S166" s="29"/>
    </row>
    <row r="167" spans="1:19" s="122" customFormat="1" ht="13.5" customHeight="1">
      <c r="A167" s="26">
        <v>158</v>
      </c>
      <c r="B167" s="351" t="s">
        <v>251</v>
      </c>
      <c r="C167" s="178" t="s">
        <v>831</v>
      </c>
      <c r="D167" s="186" t="s">
        <v>225</v>
      </c>
      <c r="E167" s="6">
        <v>4</v>
      </c>
      <c r="F167" s="121"/>
      <c r="G167" s="7"/>
      <c r="H167" s="144">
        <v>32</v>
      </c>
      <c r="I167" s="28">
        <v>4</v>
      </c>
      <c r="J167" s="497"/>
      <c r="K167" s="7"/>
      <c r="L167" s="498" t="s">
        <v>160</v>
      </c>
      <c r="M167" s="29" t="s">
        <v>160</v>
      </c>
      <c r="N167" s="121" t="s">
        <v>160</v>
      </c>
      <c r="O167" s="499" t="s">
        <v>160</v>
      </c>
      <c r="P167" s="290" t="s">
        <v>160</v>
      </c>
      <c r="Q167" s="374" t="s">
        <v>160</v>
      </c>
      <c r="R167" s="284"/>
      <c r="S167" s="29"/>
    </row>
    <row r="168" spans="1:19" s="1" customFormat="1">
      <c r="A168" s="26">
        <v>158</v>
      </c>
      <c r="B168" s="351" t="s">
        <v>251</v>
      </c>
      <c r="C168" s="178" t="s">
        <v>797</v>
      </c>
      <c r="D168" s="186" t="s">
        <v>209</v>
      </c>
      <c r="E168" s="6">
        <v>4</v>
      </c>
      <c r="F168" s="121"/>
      <c r="G168" s="7"/>
      <c r="H168" s="144">
        <v>32</v>
      </c>
      <c r="I168" s="28">
        <v>4</v>
      </c>
      <c r="J168" s="497"/>
      <c r="K168" s="7"/>
      <c r="L168" s="498" t="s">
        <v>160</v>
      </c>
      <c r="M168" s="29" t="s">
        <v>160</v>
      </c>
      <c r="N168" s="121" t="s">
        <v>160</v>
      </c>
      <c r="O168" s="499" t="s">
        <v>160</v>
      </c>
      <c r="P168" s="290" t="s">
        <v>160</v>
      </c>
      <c r="Q168" s="374" t="s">
        <v>160</v>
      </c>
      <c r="R168" s="284"/>
      <c r="S168" s="29"/>
    </row>
    <row r="169" spans="1:19">
      <c r="A169" s="26">
        <v>158</v>
      </c>
      <c r="B169" s="351" t="s">
        <v>251</v>
      </c>
      <c r="C169" s="178" t="s">
        <v>768</v>
      </c>
      <c r="D169" s="186" t="s">
        <v>209</v>
      </c>
      <c r="E169" s="6">
        <v>4</v>
      </c>
      <c r="F169" s="121"/>
      <c r="G169" s="7"/>
      <c r="H169" s="144">
        <v>32</v>
      </c>
      <c r="I169" s="28">
        <v>4</v>
      </c>
      <c r="J169" s="497"/>
      <c r="K169" s="7"/>
      <c r="L169" s="498" t="s">
        <v>160</v>
      </c>
      <c r="M169" s="29" t="s">
        <v>160</v>
      </c>
      <c r="N169" s="121" t="s">
        <v>160</v>
      </c>
      <c r="O169" s="499" t="s">
        <v>160</v>
      </c>
      <c r="P169" s="290" t="s">
        <v>160</v>
      </c>
      <c r="Q169" s="374" t="s">
        <v>160</v>
      </c>
      <c r="R169" s="284"/>
      <c r="S169" s="29"/>
    </row>
    <row r="170" spans="1:19">
      <c r="A170" s="26">
        <v>158</v>
      </c>
      <c r="B170" s="351" t="s">
        <v>251</v>
      </c>
      <c r="C170" s="178" t="s">
        <v>778</v>
      </c>
      <c r="D170" s="186" t="s">
        <v>209</v>
      </c>
      <c r="E170" s="6">
        <v>4</v>
      </c>
      <c r="F170" s="121"/>
      <c r="G170" s="7"/>
      <c r="H170" s="144">
        <v>32</v>
      </c>
      <c r="I170" s="28">
        <v>4</v>
      </c>
      <c r="J170" s="497"/>
      <c r="K170" s="7"/>
      <c r="L170" s="498" t="s">
        <v>160</v>
      </c>
      <c r="M170" s="29" t="s">
        <v>160</v>
      </c>
      <c r="N170" s="121" t="s">
        <v>160</v>
      </c>
      <c r="O170" s="499" t="s">
        <v>160</v>
      </c>
      <c r="P170" s="290" t="s">
        <v>160</v>
      </c>
      <c r="Q170" s="374" t="s">
        <v>160</v>
      </c>
      <c r="R170" s="284"/>
      <c r="S170" s="29"/>
    </row>
    <row r="171" spans="1:19">
      <c r="A171" s="26">
        <v>158</v>
      </c>
      <c r="B171" s="351" t="s">
        <v>251</v>
      </c>
      <c r="C171" s="178" t="s">
        <v>791</v>
      </c>
      <c r="D171" s="186" t="s">
        <v>209</v>
      </c>
      <c r="E171" s="6">
        <v>4</v>
      </c>
      <c r="F171" s="121"/>
      <c r="G171" s="7"/>
      <c r="H171" s="144">
        <v>32</v>
      </c>
      <c r="I171" s="28">
        <v>4</v>
      </c>
      <c r="J171" s="497"/>
      <c r="K171" s="7"/>
      <c r="L171" s="498" t="s">
        <v>160</v>
      </c>
      <c r="M171" s="29" t="s">
        <v>160</v>
      </c>
      <c r="N171" s="121" t="s">
        <v>160</v>
      </c>
      <c r="O171" s="499" t="s">
        <v>160</v>
      </c>
      <c r="P171" s="290" t="s">
        <v>160</v>
      </c>
      <c r="Q171" s="374" t="s">
        <v>160</v>
      </c>
      <c r="R171" s="284"/>
      <c r="S171" s="29"/>
    </row>
    <row r="172" spans="1:19">
      <c r="A172" s="26">
        <v>158</v>
      </c>
      <c r="B172" s="351" t="s">
        <v>251</v>
      </c>
      <c r="C172" s="178" t="s">
        <v>763</v>
      </c>
      <c r="D172" s="186" t="s">
        <v>764</v>
      </c>
      <c r="E172" s="6">
        <v>4</v>
      </c>
      <c r="F172" s="121"/>
      <c r="G172" s="7"/>
      <c r="H172" s="144">
        <v>32</v>
      </c>
      <c r="I172" s="28">
        <v>4</v>
      </c>
      <c r="J172" s="497"/>
      <c r="K172" s="7"/>
      <c r="L172" s="498" t="s">
        <v>160</v>
      </c>
      <c r="M172" s="29" t="s">
        <v>160</v>
      </c>
      <c r="N172" s="121" t="s">
        <v>160</v>
      </c>
      <c r="O172" s="499" t="s">
        <v>160</v>
      </c>
      <c r="P172" s="290" t="s">
        <v>160</v>
      </c>
      <c r="Q172" s="374" t="s">
        <v>160</v>
      </c>
      <c r="R172" s="284"/>
      <c r="S172" s="29"/>
    </row>
    <row r="173" spans="1:19">
      <c r="A173" s="26">
        <v>158</v>
      </c>
      <c r="B173" s="351" t="s">
        <v>251</v>
      </c>
      <c r="C173" s="178" t="s">
        <v>775</v>
      </c>
      <c r="D173" s="186" t="s">
        <v>764</v>
      </c>
      <c r="E173" s="6">
        <v>4</v>
      </c>
      <c r="F173" s="121"/>
      <c r="G173" s="7"/>
      <c r="H173" s="144">
        <v>32</v>
      </c>
      <c r="I173" s="28">
        <v>4</v>
      </c>
      <c r="J173" s="497"/>
      <c r="K173" s="7"/>
      <c r="L173" s="498" t="s">
        <v>160</v>
      </c>
      <c r="M173" s="29" t="s">
        <v>160</v>
      </c>
      <c r="N173" s="121" t="s">
        <v>160</v>
      </c>
      <c r="O173" s="499" t="s">
        <v>160</v>
      </c>
      <c r="P173" s="290" t="s">
        <v>160</v>
      </c>
      <c r="Q173" s="374" t="s">
        <v>160</v>
      </c>
      <c r="R173" s="284"/>
      <c r="S173" s="29"/>
    </row>
    <row r="174" spans="1:19">
      <c r="A174" s="26">
        <v>158</v>
      </c>
      <c r="B174" s="351" t="s">
        <v>251</v>
      </c>
      <c r="C174" s="178" t="s">
        <v>834</v>
      </c>
      <c r="D174" s="186" t="s">
        <v>835</v>
      </c>
      <c r="E174" s="6">
        <v>4</v>
      </c>
      <c r="F174" s="121"/>
      <c r="G174" s="7"/>
      <c r="H174" s="144">
        <v>32</v>
      </c>
      <c r="I174" s="28">
        <v>4</v>
      </c>
      <c r="J174" s="497"/>
      <c r="K174" s="7"/>
      <c r="L174" s="498" t="s">
        <v>160</v>
      </c>
      <c r="M174" s="29" t="s">
        <v>160</v>
      </c>
      <c r="N174" s="121" t="s">
        <v>160</v>
      </c>
      <c r="O174" s="499" t="s">
        <v>160</v>
      </c>
      <c r="P174" s="290" t="s">
        <v>160</v>
      </c>
      <c r="Q174" s="374" t="s">
        <v>160</v>
      </c>
      <c r="R174" s="284"/>
      <c r="S174" s="29"/>
    </row>
    <row r="175" spans="1:19">
      <c r="A175" s="26">
        <v>158</v>
      </c>
      <c r="B175" s="351" t="s">
        <v>251</v>
      </c>
      <c r="C175" s="178" t="s">
        <v>836</v>
      </c>
      <c r="D175" s="186" t="s">
        <v>184</v>
      </c>
      <c r="E175" s="6">
        <v>4</v>
      </c>
      <c r="F175" s="121"/>
      <c r="G175" s="7"/>
      <c r="H175" s="144">
        <v>32</v>
      </c>
      <c r="I175" s="28">
        <v>4</v>
      </c>
      <c r="J175" s="497"/>
      <c r="K175" s="7"/>
      <c r="L175" s="498" t="s">
        <v>160</v>
      </c>
      <c r="M175" s="29" t="s">
        <v>160</v>
      </c>
      <c r="N175" s="121" t="s">
        <v>160</v>
      </c>
      <c r="O175" s="499" t="s">
        <v>160</v>
      </c>
      <c r="P175" s="290" t="s">
        <v>160</v>
      </c>
      <c r="Q175" s="374" t="s">
        <v>160</v>
      </c>
      <c r="R175" s="284"/>
      <c r="S175" s="29"/>
    </row>
    <row r="176" spans="1:19">
      <c r="A176" s="26">
        <v>171</v>
      </c>
      <c r="B176" s="351" t="s">
        <v>160</v>
      </c>
      <c r="C176" s="178" t="s">
        <v>270</v>
      </c>
      <c r="D176" s="186" t="s">
        <v>225</v>
      </c>
      <c r="E176" s="6">
        <v>2</v>
      </c>
      <c r="F176" s="121">
        <v>64</v>
      </c>
      <c r="G176" s="7">
        <v>2</v>
      </c>
      <c r="H176" s="144" t="s">
        <v>160</v>
      </c>
      <c r="I176" s="28" t="s">
        <v>160</v>
      </c>
      <c r="J176" s="497"/>
      <c r="K176" s="7" t="s">
        <v>160</v>
      </c>
      <c r="L176" s="498" t="s">
        <v>160</v>
      </c>
      <c r="M176" s="29" t="s">
        <v>160</v>
      </c>
      <c r="N176" s="121" t="s">
        <v>160</v>
      </c>
      <c r="O176" s="499" t="s">
        <v>160</v>
      </c>
      <c r="P176" s="290" t="s">
        <v>160</v>
      </c>
      <c r="Q176" s="374" t="s">
        <v>160</v>
      </c>
      <c r="R176" s="284"/>
      <c r="S176" s="29"/>
    </row>
    <row r="177" spans="1:19">
      <c r="A177" s="26">
        <v>171</v>
      </c>
      <c r="B177" s="351" t="s">
        <v>251</v>
      </c>
      <c r="C177" s="178" t="s">
        <v>295</v>
      </c>
      <c r="D177" s="186" t="s">
        <v>241</v>
      </c>
      <c r="E177" s="6">
        <v>2</v>
      </c>
      <c r="F177" s="121">
        <v>64</v>
      </c>
      <c r="G177" s="7">
        <v>2</v>
      </c>
      <c r="H177" s="144" t="s">
        <v>160</v>
      </c>
      <c r="I177" s="28" t="s">
        <v>160</v>
      </c>
      <c r="J177" s="497"/>
      <c r="K177" s="7" t="s">
        <v>160</v>
      </c>
      <c r="L177" s="498" t="s">
        <v>160</v>
      </c>
      <c r="M177" s="29" t="s">
        <v>160</v>
      </c>
      <c r="N177" s="121" t="s">
        <v>160</v>
      </c>
      <c r="O177" s="499" t="s">
        <v>160</v>
      </c>
      <c r="P177" s="290" t="s">
        <v>160</v>
      </c>
      <c r="Q177" s="374" t="s">
        <v>160</v>
      </c>
      <c r="R177" s="284"/>
      <c r="S177" s="29"/>
    </row>
    <row r="178" spans="1:19">
      <c r="A178" s="26">
        <v>171</v>
      </c>
      <c r="B178" s="351" t="s">
        <v>251</v>
      </c>
      <c r="C178" s="178" t="s">
        <v>302</v>
      </c>
      <c r="D178" s="186" t="s">
        <v>226</v>
      </c>
      <c r="E178" s="6">
        <v>2</v>
      </c>
      <c r="F178" s="121"/>
      <c r="G178" s="7" t="s">
        <v>160</v>
      </c>
      <c r="H178" s="144">
        <v>64</v>
      </c>
      <c r="I178" s="28">
        <v>2</v>
      </c>
      <c r="J178" s="497"/>
      <c r="K178" s="7" t="s">
        <v>160</v>
      </c>
      <c r="L178" s="498" t="s">
        <v>160</v>
      </c>
      <c r="M178" s="29" t="s">
        <v>160</v>
      </c>
      <c r="N178" s="121" t="s">
        <v>160</v>
      </c>
      <c r="O178" s="499" t="s">
        <v>160</v>
      </c>
      <c r="P178" s="290" t="s">
        <v>160</v>
      </c>
      <c r="Q178" s="374" t="s">
        <v>160</v>
      </c>
      <c r="R178" s="284"/>
      <c r="S178" s="29"/>
    </row>
    <row r="179" spans="1:19">
      <c r="A179" s="26">
        <v>171</v>
      </c>
      <c r="B179" s="351" t="s">
        <v>251</v>
      </c>
      <c r="C179" s="178" t="s">
        <v>339</v>
      </c>
      <c r="D179" s="186" t="s">
        <v>228</v>
      </c>
      <c r="E179" s="6">
        <v>2</v>
      </c>
      <c r="F179" s="121">
        <v>64</v>
      </c>
      <c r="G179" s="7">
        <v>2</v>
      </c>
      <c r="H179" s="144">
        <v>0</v>
      </c>
      <c r="I179" s="28" t="s">
        <v>160</v>
      </c>
      <c r="J179" s="497"/>
      <c r="K179" s="7" t="s">
        <v>160</v>
      </c>
      <c r="L179" s="498" t="s">
        <v>160</v>
      </c>
      <c r="M179" s="29" t="s">
        <v>160</v>
      </c>
      <c r="N179" s="121" t="s">
        <v>160</v>
      </c>
      <c r="O179" s="499" t="s">
        <v>160</v>
      </c>
      <c r="P179" s="290" t="s">
        <v>160</v>
      </c>
      <c r="Q179" s="374" t="s">
        <v>160</v>
      </c>
      <c r="R179" s="284"/>
      <c r="S179" s="29"/>
    </row>
    <row r="180" spans="1:19">
      <c r="A180" s="26">
        <v>171</v>
      </c>
      <c r="B180" s="351" t="s">
        <v>251</v>
      </c>
      <c r="C180" s="178" t="s">
        <v>336</v>
      </c>
      <c r="D180" s="186" t="s">
        <v>4</v>
      </c>
      <c r="E180" s="6">
        <v>2</v>
      </c>
      <c r="F180" s="121">
        <v>64</v>
      </c>
      <c r="G180" s="7">
        <v>2</v>
      </c>
      <c r="H180" s="144" t="s">
        <v>160</v>
      </c>
      <c r="I180" s="28" t="s">
        <v>160</v>
      </c>
      <c r="J180" s="497"/>
      <c r="K180" s="7" t="s">
        <v>160</v>
      </c>
      <c r="L180" s="498" t="s">
        <v>160</v>
      </c>
      <c r="M180" s="29" t="s">
        <v>160</v>
      </c>
      <c r="N180" s="121" t="s">
        <v>160</v>
      </c>
      <c r="O180" s="499" t="s">
        <v>160</v>
      </c>
      <c r="P180" s="290" t="s">
        <v>160</v>
      </c>
      <c r="Q180" s="374" t="s">
        <v>160</v>
      </c>
      <c r="R180" s="284"/>
      <c r="S180" s="29"/>
    </row>
    <row r="181" spans="1:19">
      <c r="A181" s="26">
        <v>171</v>
      </c>
      <c r="B181" s="351" t="s">
        <v>251</v>
      </c>
      <c r="C181" s="178" t="s">
        <v>352</v>
      </c>
      <c r="D181" s="186" t="s">
        <v>179</v>
      </c>
      <c r="E181" s="6">
        <v>2</v>
      </c>
      <c r="F181" s="121">
        <v>64</v>
      </c>
      <c r="G181" s="7">
        <v>2</v>
      </c>
      <c r="H181" s="144" t="s">
        <v>160</v>
      </c>
      <c r="I181" s="28" t="s">
        <v>160</v>
      </c>
      <c r="J181" s="497"/>
      <c r="K181" s="7" t="s">
        <v>160</v>
      </c>
      <c r="L181" s="498" t="s">
        <v>160</v>
      </c>
      <c r="M181" s="29" t="s">
        <v>160</v>
      </c>
      <c r="N181" s="121" t="s">
        <v>160</v>
      </c>
      <c r="O181" s="499" t="s">
        <v>160</v>
      </c>
      <c r="P181" s="290" t="s">
        <v>160</v>
      </c>
      <c r="Q181" s="374" t="s">
        <v>160</v>
      </c>
      <c r="R181" s="284"/>
      <c r="S181" s="29"/>
    </row>
    <row r="182" spans="1:19">
      <c r="A182" s="26">
        <v>171</v>
      </c>
      <c r="B182" s="351" t="s">
        <v>251</v>
      </c>
      <c r="C182" s="178" t="s">
        <v>350</v>
      </c>
      <c r="D182" s="186" t="s">
        <v>185</v>
      </c>
      <c r="E182" s="6">
        <v>2</v>
      </c>
      <c r="F182" s="121">
        <v>64</v>
      </c>
      <c r="G182" s="7">
        <v>2</v>
      </c>
      <c r="H182" s="144" t="s">
        <v>160</v>
      </c>
      <c r="I182" s="28" t="s">
        <v>160</v>
      </c>
      <c r="J182" s="497"/>
      <c r="K182" s="7" t="s">
        <v>160</v>
      </c>
      <c r="L182" s="498" t="s">
        <v>160</v>
      </c>
      <c r="M182" s="29" t="s">
        <v>160</v>
      </c>
      <c r="N182" s="121" t="s">
        <v>160</v>
      </c>
      <c r="O182" s="499" t="s">
        <v>160</v>
      </c>
      <c r="P182" s="290" t="s">
        <v>160</v>
      </c>
      <c r="Q182" s="374" t="s">
        <v>160</v>
      </c>
      <c r="R182" s="284"/>
      <c r="S182" s="29"/>
    </row>
    <row r="183" spans="1:19">
      <c r="A183" s="26">
        <v>171</v>
      </c>
      <c r="B183" s="351" t="s">
        <v>251</v>
      </c>
      <c r="C183" s="178" t="s">
        <v>351</v>
      </c>
      <c r="D183" s="186" t="s">
        <v>179</v>
      </c>
      <c r="E183" s="6">
        <v>2</v>
      </c>
      <c r="F183" s="121">
        <v>64</v>
      </c>
      <c r="G183" s="7">
        <v>2</v>
      </c>
      <c r="H183" s="144" t="s">
        <v>160</v>
      </c>
      <c r="I183" s="28" t="s">
        <v>160</v>
      </c>
      <c r="J183" s="497"/>
      <c r="K183" s="7" t="s">
        <v>160</v>
      </c>
      <c r="L183" s="498" t="s">
        <v>160</v>
      </c>
      <c r="M183" s="29" t="s">
        <v>160</v>
      </c>
      <c r="N183" s="121" t="s">
        <v>160</v>
      </c>
      <c r="O183" s="499" t="s">
        <v>160</v>
      </c>
      <c r="P183" s="290" t="s">
        <v>160</v>
      </c>
      <c r="Q183" s="374" t="s">
        <v>160</v>
      </c>
      <c r="R183" s="284"/>
      <c r="S183" s="29"/>
    </row>
    <row r="184" spans="1:19">
      <c r="A184" s="26">
        <v>171</v>
      </c>
      <c r="B184" s="351" t="s">
        <v>251</v>
      </c>
      <c r="C184" s="178" t="s">
        <v>353</v>
      </c>
      <c r="D184" s="186" t="s">
        <v>185</v>
      </c>
      <c r="E184" s="6">
        <v>2</v>
      </c>
      <c r="F184" s="121">
        <v>64</v>
      </c>
      <c r="G184" s="7">
        <v>2</v>
      </c>
      <c r="H184" s="144" t="s">
        <v>160</v>
      </c>
      <c r="I184" s="28" t="s">
        <v>160</v>
      </c>
      <c r="J184" s="497"/>
      <c r="K184" s="7" t="s">
        <v>160</v>
      </c>
      <c r="L184" s="498" t="s">
        <v>160</v>
      </c>
      <c r="M184" s="29" t="s">
        <v>160</v>
      </c>
      <c r="N184" s="121" t="s">
        <v>160</v>
      </c>
      <c r="O184" s="499" t="s">
        <v>160</v>
      </c>
      <c r="P184" s="290" t="s">
        <v>160</v>
      </c>
      <c r="Q184" s="374" t="s">
        <v>160</v>
      </c>
      <c r="R184" s="284"/>
      <c r="S184" s="29"/>
    </row>
    <row r="185" spans="1:19">
      <c r="A185" s="26">
        <v>171</v>
      </c>
      <c r="B185" s="351" t="s">
        <v>251</v>
      </c>
      <c r="C185" s="178" t="s">
        <v>360</v>
      </c>
      <c r="D185" s="186" t="s">
        <v>182</v>
      </c>
      <c r="E185" s="6">
        <v>2</v>
      </c>
      <c r="F185" s="121">
        <v>64</v>
      </c>
      <c r="G185" s="7">
        <v>2</v>
      </c>
      <c r="H185" s="144">
        <v>0</v>
      </c>
      <c r="I185" s="28" t="s">
        <v>160</v>
      </c>
      <c r="J185" s="497"/>
      <c r="K185" s="7" t="s">
        <v>160</v>
      </c>
      <c r="L185" s="498" t="s">
        <v>160</v>
      </c>
      <c r="M185" s="29" t="s">
        <v>160</v>
      </c>
      <c r="N185" s="121" t="s">
        <v>160</v>
      </c>
      <c r="O185" s="499" t="s">
        <v>160</v>
      </c>
      <c r="P185" s="290" t="s">
        <v>160</v>
      </c>
      <c r="Q185" s="374" t="s">
        <v>160</v>
      </c>
      <c r="R185" s="284"/>
      <c r="S185" s="29"/>
    </row>
    <row r="186" spans="1:19">
      <c r="A186" s="26">
        <v>171</v>
      </c>
      <c r="B186" s="351" t="s">
        <v>251</v>
      </c>
      <c r="C186" s="178" t="s">
        <v>975</v>
      </c>
      <c r="D186" s="186" t="s">
        <v>181</v>
      </c>
      <c r="E186" s="6">
        <v>2</v>
      </c>
      <c r="F186" s="121">
        <v>64</v>
      </c>
      <c r="G186" s="7">
        <v>2</v>
      </c>
      <c r="H186" s="144" t="s">
        <v>160</v>
      </c>
      <c r="I186" s="28" t="s">
        <v>160</v>
      </c>
      <c r="J186" s="497"/>
      <c r="K186" s="7" t="s">
        <v>160</v>
      </c>
      <c r="L186" s="498" t="s">
        <v>160</v>
      </c>
      <c r="M186" s="29" t="s">
        <v>160</v>
      </c>
      <c r="N186" s="121" t="s">
        <v>160</v>
      </c>
      <c r="O186" s="499" t="s">
        <v>160</v>
      </c>
      <c r="P186" s="290" t="s">
        <v>160</v>
      </c>
      <c r="Q186" s="374" t="s">
        <v>160</v>
      </c>
      <c r="R186" s="284"/>
      <c r="S186" s="29"/>
    </row>
    <row r="187" spans="1:19">
      <c r="A187" s="26">
        <v>171</v>
      </c>
      <c r="B187" s="351" t="s">
        <v>251</v>
      </c>
      <c r="C187" s="178" t="s">
        <v>976</v>
      </c>
      <c r="D187" s="186" t="s">
        <v>977</v>
      </c>
      <c r="E187" s="6">
        <v>2</v>
      </c>
      <c r="F187" s="121">
        <v>64</v>
      </c>
      <c r="G187" s="7">
        <v>2</v>
      </c>
      <c r="H187" s="144" t="s">
        <v>160</v>
      </c>
      <c r="I187" s="28" t="s">
        <v>160</v>
      </c>
      <c r="J187" s="497"/>
      <c r="K187" s="7" t="s">
        <v>160</v>
      </c>
      <c r="L187" s="498" t="s">
        <v>160</v>
      </c>
      <c r="M187" s="29" t="s">
        <v>160</v>
      </c>
      <c r="N187" s="121" t="s">
        <v>160</v>
      </c>
      <c r="O187" s="499" t="s">
        <v>160</v>
      </c>
      <c r="P187" s="290" t="s">
        <v>160</v>
      </c>
      <c r="Q187" s="374" t="s">
        <v>160</v>
      </c>
      <c r="R187" s="284"/>
      <c r="S187" s="29"/>
    </row>
    <row r="188" spans="1:19">
      <c r="A188" s="26">
        <v>171</v>
      </c>
      <c r="B188" s="351" t="s">
        <v>251</v>
      </c>
      <c r="C188" s="178" t="s">
        <v>978</v>
      </c>
      <c r="D188" s="186" t="s">
        <v>178</v>
      </c>
      <c r="E188" s="6">
        <v>2</v>
      </c>
      <c r="F188" s="121">
        <v>64</v>
      </c>
      <c r="G188" s="7">
        <v>2</v>
      </c>
      <c r="H188" s="144" t="s">
        <v>160</v>
      </c>
      <c r="I188" s="28" t="s">
        <v>160</v>
      </c>
      <c r="J188" s="497"/>
      <c r="K188" s="7" t="s">
        <v>160</v>
      </c>
      <c r="L188" s="498" t="s">
        <v>160</v>
      </c>
      <c r="M188" s="29" t="s">
        <v>160</v>
      </c>
      <c r="N188" s="121" t="s">
        <v>160</v>
      </c>
      <c r="O188" s="499" t="s">
        <v>160</v>
      </c>
      <c r="P188" s="290" t="s">
        <v>160</v>
      </c>
      <c r="Q188" s="374" t="s">
        <v>160</v>
      </c>
      <c r="R188" s="284"/>
      <c r="S188" s="29"/>
    </row>
    <row r="189" spans="1:19">
      <c r="A189" s="26">
        <v>171</v>
      </c>
      <c r="B189" s="351" t="s">
        <v>251</v>
      </c>
      <c r="C189" s="178" t="s">
        <v>979</v>
      </c>
      <c r="D189" s="186" t="s">
        <v>194</v>
      </c>
      <c r="E189" s="6">
        <v>2</v>
      </c>
      <c r="F189" s="121">
        <v>64</v>
      </c>
      <c r="G189" s="7">
        <v>2</v>
      </c>
      <c r="H189" s="144" t="s">
        <v>160</v>
      </c>
      <c r="I189" s="28" t="s">
        <v>160</v>
      </c>
      <c r="J189" s="497"/>
      <c r="K189" s="7" t="s">
        <v>160</v>
      </c>
      <c r="L189" s="498" t="s">
        <v>160</v>
      </c>
      <c r="M189" s="29" t="s">
        <v>160</v>
      </c>
      <c r="N189" s="121" t="s">
        <v>160</v>
      </c>
      <c r="O189" s="499" t="s">
        <v>160</v>
      </c>
      <c r="P189" s="290" t="s">
        <v>160</v>
      </c>
      <c r="Q189" s="374" t="s">
        <v>160</v>
      </c>
      <c r="R189" s="284"/>
      <c r="S189" s="29"/>
    </row>
    <row r="190" spans="1:19">
      <c r="A190" s="26">
        <v>171</v>
      </c>
      <c r="B190" s="351" t="s">
        <v>251</v>
      </c>
      <c r="C190" s="178" t="s">
        <v>980</v>
      </c>
      <c r="D190" s="186" t="s">
        <v>194</v>
      </c>
      <c r="E190" s="6">
        <v>2</v>
      </c>
      <c r="F190" s="121">
        <v>64</v>
      </c>
      <c r="G190" s="7">
        <v>2</v>
      </c>
      <c r="H190" s="144" t="s">
        <v>160</v>
      </c>
      <c r="I190" s="28" t="s">
        <v>160</v>
      </c>
      <c r="J190" s="497"/>
      <c r="K190" s="7" t="s">
        <v>160</v>
      </c>
      <c r="L190" s="498" t="s">
        <v>160</v>
      </c>
      <c r="M190" s="29" t="s">
        <v>160</v>
      </c>
      <c r="N190" s="121" t="s">
        <v>160</v>
      </c>
      <c r="O190" s="499" t="s">
        <v>160</v>
      </c>
      <c r="P190" s="290" t="s">
        <v>160</v>
      </c>
      <c r="Q190" s="374" t="s">
        <v>160</v>
      </c>
      <c r="R190" s="284"/>
      <c r="S190" s="29"/>
    </row>
    <row r="191" spans="1:19">
      <c r="A191" s="26">
        <v>171</v>
      </c>
      <c r="B191" s="351" t="s">
        <v>251</v>
      </c>
      <c r="C191" s="178" t="s">
        <v>981</v>
      </c>
      <c r="D191" s="186" t="s">
        <v>221</v>
      </c>
      <c r="E191" s="6">
        <v>2</v>
      </c>
      <c r="F191" s="121">
        <v>64</v>
      </c>
      <c r="G191" s="7">
        <v>2</v>
      </c>
      <c r="H191" s="144" t="s">
        <v>160</v>
      </c>
      <c r="I191" s="28" t="s">
        <v>160</v>
      </c>
      <c r="J191" s="497"/>
      <c r="K191" s="7" t="s">
        <v>160</v>
      </c>
      <c r="L191" s="498" t="s">
        <v>160</v>
      </c>
      <c r="M191" s="29" t="s">
        <v>160</v>
      </c>
      <c r="N191" s="121" t="s">
        <v>160</v>
      </c>
      <c r="O191" s="499" t="s">
        <v>160</v>
      </c>
      <c r="P191" s="290" t="s">
        <v>160</v>
      </c>
      <c r="Q191" s="374" t="s">
        <v>160</v>
      </c>
      <c r="R191" s="284"/>
      <c r="S191" s="29"/>
    </row>
    <row r="192" spans="1:19">
      <c r="A192" s="26">
        <v>171</v>
      </c>
      <c r="B192" s="351" t="s">
        <v>251</v>
      </c>
      <c r="C192" s="178" t="s">
        <v>982</v>
      </c>
      <c r="D192" s="186" t="s">
        <v>221</v>
      </c>
      <c r="E192" s="6">
        <v>2</v>
      </c>
      <c r="F192" s="121">
        <v>64</v>
      </c>
      <c r="G192" s="7">
        <v>2</v>
      </c>
      <c r="H192" s="144" t="s">
        <v>160</v>
      </c>
      <c r="I192" s="28" t="s">
        <v>160</v>
      </c>
      <c r="J192" s="497"/>
      <c r="K192" s="7" t="s">
        <v>160</v>
      </c>
      <c r="L192" s="498" t="s">
        <v>160</v>
      </c>
      <c r="M192" s="29" t="s">
        <v>160</v>
      </c>
      <c r="N192" s="121" t="s">
        <v>160</v>
      </c>
      <c r="O192" s="499" t="s">
        <v>160</v>
      </c>
      <c r="P192" s="290" t="s">
        <v>160</v>
      </c>
      <c r="Q192" s="374" t="s">
        <v>160</v>
      </c>
      <c r="R192" s="284"/>
      <c r="S192" s="29"/>
    </row>
    <row r="193" spans="1:19">
      <c r="A193" s="26">
        <v>171</v>
      </c>
      <c r="B193" s="351" t="s">
        <v>251</v>
      </c>
      <c r="C193" s="178" t="s">
        <v>983</v>
      </c>
      <c r="D193" s="186" t="s">
        <v>181</v>
      </c>
      <c r="E193" s="6">
        <v>2</v>
      </c>
      <c r="F193" s="121">
        <v>64</v>
      </c>
      <c r="G193" s="7">
        <v>2</v>
      </c>
      <c r="H193" s="144" t="s">
        <v>160</v>
      </c>
      <c r="I193" s="28" t="s">
        <v>160</v>
      </c>
      <c r="J193" s="497"/>
      <c r="K193" s="7" t="s">
        <v>160</v>
      </c>
      <c r="L193" s="498" t="s">
        <v>160</v>
      </c>
      <c r="M193" s="29" t="s">
        <v>160</v>
      </c>
      <c r="N193" s="121" t="s">
        <v>160</v>
      </c>
      <c r="O193" s="499" t="s">
        <v>160</v>
      </c>
      <c r="P193" s="290" t="s">
        <v>160</v>
      </c>
      <c r="Q193" s="374" t="s">
        <v>160</v>
      </c>
      <c r="R193" s="284"/>
      <c r="S193" s="29"/>
    </row>
    <row r="194" spans="1:19">
      <c r="A194" s="26">
        <v>171</v>
      </c>
      <c r="B194" s="351" t="s">
        <v>251</v>
      </c>
      <c r="C194" s="178" t="s">
        <v>984</v>
      </c>
      <c r="D194" s="186" t="s">
        <v>985</v>
      </c>
      <c r="E194" s="6">
        <v>2</v>
      </c>
      <c r="F194" s="121">
        <v>64</v>
      </c>
      <c r="G194" s="7">
        <v>2</v>
      </c>
      <c r="H194" s="144" t="s">
        <v>160</v>
      </c>
      <c r="I194" s="28" t="s">
        <v>160</v>
      </c>
      <c r="J194" s="497"/>
      <c r="K194" s="7" t="s">
        <v>160</v>
      </c>
      <c r="L194" s="498" t="s">
        <v>160</v>
      </c>
      <c r="M194" s="29" t="s">
        <v>160</v>
      </c>
      <c r="N194" s="121" t="s">
        <v>160</v>
      </c>
      <c r="O194" s="499" t="s">
        <v>160</v>
      </c>
      <c r="P194" s="290" t="s">
        <v>160</v>
      </c>
      <c r="Q194" s="374" t="s">
        <v>160</v>
      </c>
      <c r="R194" s="284"/>
      <c r="S194" s="29"/>
    </row>
    <row r="195" spans="1:19">
      <c r="A195" s="26">
        <v>171</v>
      </c>
      <c r="B195" s="351" t="s">
        <v>251</v>
      </c>
      <c r="C195" s="178" t="s">
        <v>986</v>
      </c>
      <c r="D195" s="186" t="s">
        <v>987</v>
      </c>
      <c r="E195" s="6">
        <v>2</v>
      </c>
      <c r="F195" s="121">
        <v>64</v>
      </c>
      <c r="G195" s="7">
        <v>2</v>
      </c>
      <c r="H195" s="144" t="s">
        <v>160</v>
      </c>
      <c r="I195" s="28" t="s">
        <v>160</v>
      </c>
      <c r="J195" s="497"/>
      <c r="K195" s="7" t="s">
        <v>160</v>
      </c>
      <c r="L195" s="498" t="s">
        <v>160</v>
      </c>
      <c r="M195" s="29" t="s">
        <v>160</v>
      </c>
      <c r="N195" s="121" t="s">
        <v>160</v>
      </c>
      <c r="O195" s="499" t="s">
        <v>160</v>
      </c>
      <c r="P195" s="290" t="s">
        <v>160</v>
      </c>
      <c r="Q195" s="374" t="s">
        <v>160</v>
      </c>
      <c r="R195" s="284"/>
      <c r="S195" s="29"/>
    </row>
    <row r="196" spans="1:19">
      <c r="A196" s="26">
        <v>171</v>
      </c>
      <c r="B196" s="351" t="s">
        <v>251</v>
      </c>
      <c r="C196" s="178" t="s">
        <v>988</v>
      </c>
      <c r="D196" s="186" t="s">
        <v>987</v>
      </c>
      <c r="E196" s="6">
        <v>2</v>
      </c>
      <c r="F196" s="121">
        <v>64</v>
      </c>
      <c r="G196" s="7">
        <v>2</v>
      </c>
      <c r="H196" s="144" t="s">
        <v>160</v>
      </c>
      <c r="I196" s="28" t="s">
        <v>160</v>
      </c>
      <c r="J196" s="497"/>
      <c r="K196" s="7" t="s">
        <v>160</v>
      </c>
      <c r="L196" s="498" t="s">
        <v>160</v>
      </c>
      <c r="M196" s="29" t="s">
        <v>160</v>
      </c>
      <c r="N196" s="121" t="s">
        <v>160</v>
      </c>
      <c r="O196" s="499" t="s">
        <v>160</v>
      </c>
      <c r="P196" s="290" t="s">
        <v>160</v>
      </c>
      <c r="Q196" s="374" t="s">
        <v>160</v>
      </c>
      <c r="R196" s="284"/>
      <c r="S196" s="29"/>
    </row>
    <row r="197" spans="1:19">
      <c r="A197" s="26">
        <v>171</v>
      </c>
      <c r="B197" s="351" t="s">
        <v>251</v>
      </c>
      <c r="C197" s="178" t="s">
        <v>989</v>
      </c>
      <c r="D197" s="186" t="s">
        <v>181</v>
      </c>
      <c r="E197" s="6">
        <v>2</v>
      </c>
      <c r="F197" s="121">
        <v>64</v>
      </c>
      <c r="G197" s="7">
        <v>2</v>
      </c>
      <c r="H197" s="144" t="s">
        <v>160</v>
      </c>
      <c r="I197" s="28" t="s">
        <v>160</v>
      </c>
      <c r="J197" s="497"/>
      <c r="K197" s="7" t="s">
        <v>160</v>
      </c>
      <c r="L197" s="498" t="s">
        <v>160</v>
      </c>
      <c r="M197" s="29" t="s">
        <v>160</v>
      </c>
      <c r="N197" s="121" t="s">
        <v>160</v>
      </c>
      <c r="O197" s="499" t="s">
        <v>160</v>
      </c>
      <c r="P197" s="290" t="s">
        <v>160</v>
      </c>
      <c r="Q197" s="374" t="s">
        <v>160</v>
      </c>
      <c r="R197" s="284"/>
      <c r="S197" s="29"/>
    </row>
    <row r="198" spans="1:19">
      <c r="A198" s="26">
        <v>171</v>
      </c>
      <c r="B198" s="351" t="s">
        <v>251</v>
      </c>
      <c r="C198" s="178" t="s">
        <v>990</v>
      </c>
      <c r="D198" s="186" t="s">
        <v>181</v>
      </c>
      <c r="E198" s="6">
        <v>2</v>
      </c>
      <c r="F198" s="121">
        <v>64</v>
      </c>
      <c r="G198" s="7">
        <v>2</v>
      </c>
      <c r="H198" s="144" t="s">
        <v>160</v>
      </c>
      <c r="I198" s="28" t="s">
        <v>160</v>
      </c>
      <c r="J198" s="497"/>
      <c r="K198" s="7" t="s">
        <v>160</v>
      </c>
      <c r="L198" s="498" t="s">
        <v>160</v>
      </c>
      <c r="M198" s="29" t="s">
        <v>160</v>
      </c>
      <c r="N198" s="121" t="s">
        <v>160</v>
      </c>
      <c r="O198" s="499" t="s">
        <v>160</v>
      </c>
      <c r="P198" s="290" t="s">
        <v>160</v>
      </c>
      <c r="Q198" s="374" t="s">
        <v>160</v>
      </c>
      <c r="R198" s="284"/>
      <c r="S198" s="29"/>
    </row>
    <row r="199" spans="1:19">
      <c r="A199" s="26">
        <v>171</v>
      </c>
      <c r="B199" s="351" t="s">
        <v>251</v>
      </c>
      <c r="C199" s="178" t="s">
        <v>991</v>
      </c>
      <c r="D199" s="186" t="s">
        <v>181</v>
      </c>
      <c r="E199" s="6">
        <v>2</v>
      </c>
      <c r="F199" s="121">
        <v>64</v>
      </c>
      <c r="G199" s="7">
        <v>2</v>
      </c>
      <c r="H199" s="144" t="s">
        <v>160</v>
      </c>
      <c r="I199" s="28" t="s">
        <v>160</v>
      </c>
      <c r="J199" s="497"/>
      <c r="K199" s="7" t="s">
        <v>160</v>
      </c>
      <c r="L199" s="498" t="s">
        <v>160</v>
      </c>
      <c r="M199" s="29" t="s">
        <v>160</v>
      </c>
      <c r="N199" s="121" t="s">
        <v>160</v>
      </c>
      <c r="O199" s="499" t="s">
        <v>160</v>
      </c>
      <c r="P199" s="290" t="s">
        <v>160</v>
      </c>
      <c r="Q199" s="374" t="s">
        <v>160</v>
      </c>
      <c r="R199" s="284"/>
      <c r="S199" s="29"/>
    </row>
    <row r="200" spans="1:19">
      <c r="A200" s="26">
        <v>171</v>
      </c>
      <c r="B200" s="351" t="s">
        <v>251</v>
      </c>
      <c r="C200" s="178" t="s">
        <v>992</v>
      </c>
      <c r="D200" s="186" t="s">
        <v>977</v>
      </c>
      <c r="E200" s="6">
        <v>2</v>
      </c>
      <c r="F200" s="121">
        <v>64</v>
      </c>
      <c r="G200" s="7">
        <v>2</v>
      </c>
      <c r="H200" s="144" t="s">
        <v>160</v>
      </c>
      <c r="I200" s="28" t="s">
        <v>160</v>
      </c>
      <c r="J200" s="497"/>
      <c r="K200" s="7" t="s">
        <v>160</v>
      </c>
      <c r="L200" s="498" t="s">
        <v>160</v>
      </c>
      <c r="M200" s="29" t="s">
        <v>160</v>
      </c>
      <c r="N200" s="121" t="s">
        <v>160</v>
      </c>
      <c r="O200" s="499" t="s">
        <v>160</v>
      </c>
      <c r="P200" s="290" t="s">
        <v>160</v>
      </c>
      <c r="Q200" s="374" t="s">
        <v>160</v>
      </c>
      <c r="R200" s="284"/>
      <c r="S200" s="29"/>
    </row>
    <row r="201" spans="1:19">
      <c r="A201" s="26">
        <v>171</v>
      </c>
      <c r="B201" s="351" t="s">
        <v>251</v>
      </c>
      <c r="C201" s="178" t="s">
        <v>413</v>
      </c>
      <c r="D201" s="186" t="s">
        <v>759</v>
      </c>
      <c r="E201" s="6">
        <v>2</v>
      </c>
      <c r="F201" s="121"/>
      <c r="G201" s="7"/>
      <c r="H201" s="144">
        <v>64</v>
      </c>
      <c r="I201" s="28">
        <v>2</v>
      </c>
      <c r="J201" s="497"/>
      <c r="K201" s="7"/>
      <c r="L201" s="498" t="s">
        <v>160</v>
      </c>
      <c r="M201" s="29" t="s">
        <v>160</v>
      </c>
      <c r="N201" s="121" t="s">
        <v>160</v>
      </c>
      <c r="O201" s="499" t="s">
        <v>160</v>
      </c>
      <c r="P201" s="290" t="s">
        <v>160</v>
      </c>
      <c r="Q201" s="374" t="s">
        <v>160</v>
      </c>
      <c r="R201" s="284"/>
      <c r="S201" s="29"/>
    </row>
    <row r="202" spans="1:19">
      <c r="A202" s="26">
        <v>171</v>
      </c>
      <c r="B202" s="351" t="s">
        <v>251</v>
      </c>
      <c r="C202" s="178" t="s">
        <v>837</v>
      </c>
      <c r="D202" s="186" t="s">
        <v>759</v>
      </c>
      <c r="E202" s="6">
        <v>2</v>
      </c>
      <c r="F202" s="121"/>
      <c r="G202" s="7"/>
      <c r="H202" s="144">
        <v>64</v>
      </c>
      <c r="I202" s="28">
        <v>2</v>
      </c>
      <c r="J202" s="497"/>
      <c r="K202" s="7"/>
      <c r="L202" s="498" t="s">
        <v>160</v>
      </c>
      <c r="M202" s="29" t="s">
        <v>160</v>
      </c>
      <c r="N202" s="121" t="s">
        <v>160</v>
      </c>
      <c r="O202" s="499" t="s">
        <v>160</v>
      </c>
      <c r="P202" s="290" t="s">
        <v>160</v>
      </c>
      <c r="Q202" s="374" t="s">
        <v>160</v>
      </c>
      <c r="R202" s="284"/>
      <c r="S202" s="29"/>
    </row>
    <row r="203" spans="1:19">
      <c r="A203" s="26">
        <v>171</v>
      </c>
      <c r="B203" s="351" t="s">
        <v>251</v>
      </c>
      <c r="C203" s="178" t="s">
        <v>762</v>
      </c>
      <c r="D203" s="186" t="s">
        <v>209</v>
      </c>
      <c r="E203" s="6">
        <v>2</v>
      </c>
      <c r="F203" s="121"/>
      <c r="G203" s="7"/>
      <c r="H203" s="144">
        <v>64</v>
      </c>
      <c r="I203" s="28">
        <v>2</v>
      </c>
      <c r="J203" s="497"/>
      <c r="K203" s="7"/>
      <c r="L203" s="498" t="s">
        <v>160</v>
      </c>
      <c r="M203" s="29" t="s">
        <v>160</v>
      </c>
      <c r="N203" s="121" t="s">
        <v>160</v>
      </c>
      <c r="O203" s="499" t="s">
        <v>160</v>
      </c>
      <c r="P203" s="290" t="s">
        <v>160</v>
      </c>
      <c r="Q203" s="374" t="s">
        <v>160</v>
      </c>
      <c r="R203" s="284"/>
      <c r="S203" s="29"/>
    </row>
    <row r="204" spans="1:19">
      <c r="A204" s="26">
        <v>171</v>
      </c>
      <c r="B204" s="351" t="s">
        <v>251</v>
      </c>
      <c r="C204" s="178" t="s">
        <v>772</v>
      </c>
      <c r="D204" s="186" t="s">
        <v>209</v>
      </c>
      <c r="E204" s="6">
        <v>2</v>
      </c>
      <c r="F204" s="121"/>
      <c r="G204" s="7"/>
      <c r="H204" s="144">
        <v>64</v>
      </c>
      <c r="I204" s="28">
        <v>2</v>
      </c>
      <c r="J204" s="497"/>
      <c r="K204" s="7"/>
      <c r="L204" s="498" t="s">
        <v>160</v>
      </c>
      <c r="M204" s="29" t="s">
        <v>160</v>
      </c>
      <c r="N204" s="121" t="s">
        <v>160</v>
      </c>
      <c r="O204" s="499" t="s">
        <v>160</v>
      </c>
      <c r="P204" s="290" t="s">
        <v>160</v>
      </c>
      <c r="Q204" s="374" t="s">
        <v>160</v>
      </c>
      <c r="R204" s="284"/>
      <c r="S204" s="29"/>
    </row>
    <row r="205" spans="1:19">
      <c r="A205" s="26">
        <v>171</v>
      </c>
      <c r="B205" s="351" t="s">
        <v>251</v>
      </c>
      <c r="C205" s="178" t="s">
        <v>761</v>
      </c>
      <c r="D205" s="186" t="s">
        <v>181</v>
      </c>
      <c r="E205" s="6">
        <v>2</v>
      </c>
      <c r="F205" s="121"/>
      <c r="G205" s="7"/>
      <c r="H205" s="144">
        <v>64</v>
      </c>
      <c r="I205" s="28">
        <v>2</v>
      </c>
      <c r="J205" s="497"/>
      <c r="K205" s="7"/>
      <c r="L205" s="498" t="s">
        <v>160</v>
      </c>
      <c r="M205" s="29" t="s">
        <v>160</v>
      </c>
      <c r="N205" s="121" t="s">
        <v>160</v>
      </c>
      <c r="O205" s="499" t="s">
        <v>160</v>
      </c>
      <c r="P205" s="290" t="s">
        <v>160</v>
      </c>
      <c r="Q205" s="374" t="s">
        <v>160</v>
      </c>
      <c r="R205" s="284"/>
      <c r="S205" s="29"/>
    </row>
    <row r="206" spans="1:19">
      <c r="A206" s="26">
        <v>171</v>
      </c>
      <c r="B206" s="351" t="s">
        <v>251</v>
      </c>
      <c r="C206" s="178" t="s">
        <v>792</v>
      </c>
      <c r="D206" s="186" t="s">
        <v>10</v>
      </c>
      <c r="E206" s="6">
        <v>2</v>
      </c>
      <c r="F206" s="121"/>
      <c r="G206" s="7"/>
      <c r="H206" s="144">
        <v>64</v>
      </c>
      <c r="I206" s="28">
        <v>2</v>
      </c>
      <c r="J206" s="497"/>
      <c r="K206" s="7"/>
      <c r="L206" s="498" t="s">
        <v>160</v>
      </c>
      <c r="M206" s="29" t="s">
        <v>160</v>
      </c>
      <c r="N206" s="121" t="s">
        <v>160</v>
      </c>
      <c r="O206" s="499" t="s">
        <v>160</v>
      </c>
      <c r="P206" s="290" t="s">
        <v>160</v>
      </c>
      <c r="Q206" s="374" t="s">
        <v>160</v>
      </c>
      <c r="R206" s="284"/>
      <c r="S206" s="29"/>
    </row>
    <row r="207" spans="1:19">
      <c r="A207" s="26">
        <v>171</v>
      </c>
      <c r="B207" s="351" t="s">
        <v>251</v>
      </c>
      <c r="C207" s="178" t="s">
        <v>760</v>
      </c>
      <c r="D207" s="186" t="s">
        <v>211</v>
      </c>
      <c r="E207" s="6">
        <v>2</v>
      </c>
      <c r="F207" s="121"/>
      <c r="G207" s="7"/>
      <c r="H207" s="144">
        <v>64</v>
      </c>
      <c r="I207" s="28">
        <v>2</v>
      </c>
      <c r="J207" s="497"/>
      <c r="K207" s="7"/>
      <c r="L207" s="498" t="s">
        <v>160</v>
      </c>
      <c r="M207" s="29" t="s">
        <v>160</v>
      </c>
      <c r="N207" s="121" t="s">
        <v>160</v>
      </c>
      <c r="O207" s="499" t="s">
        <v>160</v>
      </c>
      <c r="P207" s="290" t="s">
        <v>160</v>
      </c>
      <c r="Q207" s="374" t="s">
        <v>160</v>
      </c>
      <c r="R207" s="284"/>
      <c r="S207" s="29"/>
    </row>
    <row r="208" spans="1:19">
      <c r="A208" s="26">
        <v>171</v>
      </c>
      <c r="B208" s="351" t="s">
        <v>251</v>
      </c>
      <c r="C208" s="178" t="s">
        <v>838</v>
      </c>
      <c r="D208" s="186" t="s">
        <v>211</v>
      </c>
      <c r="E208" s="6">
        <v>2</v>
      </c>
      <c r="F208" s="121"/>
      <c r="G208" s="7"/>
      <c r="H208" s="144">
        <v>64</v>
      </c>
      <c r="I208" s="28">
        <v>2</v>
      </c>
      <c r="J208" s="497"/>
      <c r="K208" s="7"/>
      <c r="L208" s="498" t="s">
        <v>160</v>
      </c>
      <c r="M208" s="29" t="s">
        <v>160</v>
      </c>
      <c r="N208" s="121" t="s">
        <v>160</v>
      </c>
      <c r="O208" s="499" t="s">
        <v>160</v>
      </c>
      <c r="P208" s="290" t="s">
        <v>160</v>
      </c>
      <c r="Q208" s="374" t="s">
        <v>160</v>
      </c>
      <c r="R208" s="284"/>
      <c r="S208" s="29"/>
    </row>
    <row r="209" spans="1:19">
      <c r="A209" s="26">
        <v>171</v>
      </c>
      <c r="B209" s="351" t="s">
        <v>251</v>
      </c>
      <c r="C209" s="178" t="s">
        <v>840</v>
      </c>
      <c r="D209" s="186" t="s">
        <v>181</v>
      </c>
      <c r="E209" s="6">
        <v>2</v>
      </c>
      <c r="F209" s="121"/>
      <c r="G209" s="7"/>
      <c r="H209" s="144">
        <v>64</v>
      </c>
      <c r="I209" s="28">
        <v>2</v>
      </c>
      <c r="J209" s="497"/>
      <c r="K209" s="7"/>
      <c r="L209" s="498" t="s">
        <v>160</v>
      </c>
      <c r="M209" s="29" t="s">
        <v>160</v>
      </c>
      <c r="N209" s="121" t="s">
        <v>160</v>
      </c>
      <c r="O209" s="499" t="s">
        <v>160</v>
      </c>
      <c r="P209" s="290" t="s">
        <v>160</v>
      </c>
      <c r="Q209" s="374" t="s">
        <v>160</v>
      </c>
      <c r="R209" s="284"/>
      <c r="S209" s="29"/>
    </row>
    <row r="210" spans="1:19">
      <c r="A210" s="26">
        <v>171</v>
      </c>
      <c r="B210" s="351" t="s">
        <v>251</v>
      </c>
      <c r="C210" s="178" t="s">
        <v>841</v>
      </c>
      <c r="D210" s="186" t="s">
        <v>204</v>
      </c>
      <c r="E210" s="6">
        <v>2</v>
      </c>
      <c r="F210" s="121"/>
      <c r="G210" s="7"/>
      <c r="H210" s="144">
        <v>64</v>
      </c>
      <c r="I210" s="28">
        <v>2</v>
      </c>
      <c r="J210" s="497"/>
      <c r="K210" s="7"/>
      <c r="L210" s="498" t="s">
        <v>160</v>
      </c>
      <c r="M210" s="29" t="s">
        <v>160</v>
      </c>
      <c r="N210" s="121" t="s">
        <v>160</v>
      </c>
      <c r="O210" s="499" t="s">
        <v>160</v>
      </c>
      <c r="P210" s="290" t="s">
        <v>160</v>
      </c>
      <c r="Q210" s="374" t="s">
        <v>160</v>
      </c>
      <c r="R210" s="284"/>
      <c r="S210" s="29"/>
    </row>
    <row r="211" spans="1:19">
      <c r="A211" s="26">
        <v>171</v>
      </c>
      <c r="B211" s="351" t="s">
        <v>251</v>
      </c>
      <c r="C211" s="178" t="s">
        <v>842</v>
      </c>
      <c r="D211" s="186" t="s">
        <v>843</v>
      </c>
      <c r="E211" s="6">
        <v>2</v>
      </c>
      <c r="F211" s="121"/>
      <c r="G211" s="7"/>
      <c r="H211" s="144">
        <v>64</v>
      </c>
      <c r="I211" s="28">
        <v>2</v>
      </c>
      <c r="J211" s="497"/>
      <c r="K211" s="7"/>
      <c r="L211" s="498" t="s">
        <v>160</v>
      </c>
      <c r="M211" s="29" t="s">
        <v>160</v>
      </c>
      <c r="N211" s="121" t="s">
        <v>160</v>
      </c>
      <c r="O211" s="499" t="s">
        <v>160</v>
      </c>
      <c r="P211" s="290" t="s">
        <v>160</v>
      </c>
      <c r="Q211" s="374" t="s">
        <v>160</v>
      </c>
      <c r="R211" s="284"/>
      <c r="S211" s="29"/>
    </row>
    <row r="212" spans="1:19">
      <c r="A212" s="26">
        <v>171</v>
      </c>
      <c r="B212" s="351" t="s">
        <v>251</v>
      </c>
      <c r="C212" s="178" t="s">
        <v>844</v>
      </c>
      <c r="D212" s="186" t="s">
        <v>179</v>
      </c>
      <c r="E212" s="6">
        <v>2</v>
      </c>
      <c r="F212" s="121"/>
      <c r="G212" s="7"/>
      <c r="H212" s="144">
        <v>64</v>
      </c>
      <c r="I212" s="28">
        <v>2</v>
      </c>
      <c r="J212" s="497"/>
      <c r="K212" s="7"/>
      <c r="L212" s="498" t="s">
        <v>160</v>
      </c>
      <c r="M212" s="29" t="s">
        <v>160</v>
      </c>
      <c r="N212" s="121" t="s">
        <v>160</v>
      </c>
      <c r="O212" s="499" t="s">
        <v>160</v>
      </c>
      <c r="P212" s="290" t="s">
        <v>160</v>
      </c>
      <c r="Q212" s="374" t="s">
        <v>160</v>
      </c>
      <c r="R212" s="284"/>
      <c r="S212" s="29"/>
    </row>
    <row r="213" spans="1:19">
      <c r="A213" s="26">
        <v>171</v>
      </c>
      <c r="B213" s="351" t="s">
        <v>251</v>
      </c>
      <c r="C213" s="178" t="s">
        <v>758</v>
      </c>
      <c r="D213" s="186" t="s">
        <v>759</v>
      </c>
      <c r="E213" s="6">
        <v>2</v>
      </c>
      <c r="F213" s="121"/>
      <c r="G213" s="7"/>
      <c r="H213" s="144">
        <v>64</v>
      </c>
      <c r="I213" s="28">
        <v>2</v>
      </c>
      <c r="J213" s="497"/>
      <c r="K213" s="7"/>
      <c r="L213" s="498" t="s">
        <v>160</v>
      </c>
      <c r="M213" s="29" t="s">
        <v>160</v>
      </c>
      <c r="N213" s="121" t="s">
        <v>160</v>
      </c>
      <c r="O213" s="499" t="s">
        <v>160</v>
      </c>
      <c r="P213" s="290" t="s">
        <v>160</v>
      </c>
      <c r="Q213" s="374" t="s">
        <v>160</v>
      </c>
      <c r="R213" s="284"/>
      <c r="S213" s="29"/>
    </row>
    <row r="214" spans="1:19">
      <c r="A214" s="26">
        <v>171</v>
      </c>
      <c r="B214" s="351" t="s">
        <v>251</v>
      </c>
      <c r="C214" s="178" t="s">
        <v>845</v>
      </c>
      <c r="D214" s="186" t="s">
        <v>783</v>
      </c>
      <c r="E214" s="6">
        <v>2</v>
      </c>
      <c r="F214" s="121"/>
      <c r="G214" s="7"/>
      <c r="H214" s="144">
        <v>64</v>
      </c>
      <c r="I214" s="28">
        <v>2</v>
      </c>
      <c r="J214" s="497"/>
      <c r="K214" s="7"/>
      <c r="L214" s="498" t="s">
        <v>160</v>
      </c>
      <c r="M214" s="29" t="s">
        <v>160</v>
      </c>
      <c r="N214" s="121" t="s">
        <v>160</v>
      </c>
      <c r="O214" s="499" t="s">
        <v>160</v>
      </c>
      <c r="P214" s="290" t="s">
        <v>160</v>
      </c>
      <c r="Q214" s="374" t="s">
        <v>160</v>
      </c>
      <c r="R214" s="284"/>
      <c r="S214" s="29"/>
    </row>
    <row r="215" spans="1:19">
      <c r="A215" s="26">
        <v>171</v>
      </c>
      <c r="B215" s="351" t="s">
        <v>251</v>
      </c>
      <c r="C215" s="178" t="s">
        <v>846</v>
      </c>
      <c r="D215" s="186" t="s">
        <v>764</v>
      </c>
      <c r="E215" s="6">
        <v>2</v>
      </c>
      <c r="F215" s="121"/>
      <c r="G215" s="7"/>
      <c r="H215" s="144">
        <v>64</v>
      </c>
      <c r="I215" s="28">
        <v>2</v>
      </c>
      <c r="J215" s="497"/>
      <c r="K215" s="7"/>
      <c r="L215" s="498" t="s">
        <v>160</v>
      </c>
      <c r="M215" s="29" t="s">
        <v>160</v>
      </c>
      <c r="N215" s="121" t="s">
        <v>160</v>
      </c>
      <c r="O215" s="499" t="s">
        <v>160</v>
      </c>
      <c r="P215" s="290" t="s">
        <v>160</v>
      </c>
      <c r="Q215" s="374" t="s">
        <v>160</v>
      </c>
      <c r="R215" s="284"/>
      <c r="S215" s="29"/>
    </row>
    <row r="216" spans="1:19">
      <c r="A216" s="26">
        <v>171</v>
      </c>
      <c r="B216" s="351" t="s">
        <v>251</v>
      </c>
      <c r="C216" s="178" t="s">
        <v>752</v>
      </c>
      <c r="D216" s="186" t="s">
        <v>753</v>
      </c>
      <c r="E216" s="6">
        <v>2</v>
      </c>
      <c r="F216" s="121"/>
      <c r="G216" s="7"/>
      <c r="H216" s="144">
        <v>64</v>
      </c>
      <c r="I216" s="28">
        <v>2</v>
      </c>
      <c r="J216" s="497"/>
      <c r="K216" s="7"/>
      <c r="L216" s="498" t="s">
        <v>160</v>
      </c>
      <c r="M216" s="29" t="s">
        <v>160</v>
      </c>
      <c r="N216" s="121" t="s">
        <v>160</v>
      </c>
      <c r="O216" s="499" t="s">
        <v>160</v>
      </c>
      <c r="P216" s="290" t="s">
        <v>160</v>
      </c>
      <c r="Q216" s="374" t="s">
        <v>160</v>
      </c>
      <c r="R216" s="284"/>
      <c r="S216" s="29"/>
    </row>
    <row r="217" spans="1:19">
      <c r="A217" s="26">
        <v>171</v>
      </c>
      <c r="B217" s="351" t="s">
        <v>251</v>
      </c>
      <c r="C217" s="178" t="s">
        <v>795</v>
      </c>
      <c r="D217" s="186" t="s">
        <v>753</v>
      </c>
      <c r="E217" s="6">
        <v>2</v>
      </c>
      <c r="F217" s="121"/>
      <c r="G217" s="7"/>
      <c r="H217" s="144">
        <v>64</v>
      </c>
      <c r="I217" s="28">
        <v>2</v>
      </c>
      <c r="J217" s="497"/>
      <c r="K217" s="7"/>
      <c r="L217" s="498" t="s">
        <v>160</v>
      </c>
      <c r="M217" s="29" t="s">
        <v>160</v>
      </c>
      <c r="N217" s="121" t="s">
        <v>160</v>
      </c>
      <c r="O217" s="499" t="s">
        <v>160</v>
      </c>
      <c r="P217" s="290" t="s">
        <v>160</v>
      </c>
      <c r="Q217" s="374" t="s">
        <v>160</v>
      </c>
      <c r="R217" s="284"/>
      <c r="S217" s="29"/>
    </row>
    <row r="218" spans="1:19">
      <c r="A218" s="26">
        <v>171</v>
      </c>
      <c r="B218" s="351" t="s">
        <v>251</v>
      </c>
      <c r="C218" s="178" t="s">
        <v>750</v>
      </c>
      <c r="D218" s="186" t="s">
        <v>204</v>
      </c>
      <c r="E218" s="6">
        <v>2</v>
      </c>
      <c r="F218" s="121"/>
      <c r="G218" s="7"/>
      <c r="H218" s="144">
        <v>64</v>
      </c>
      <c r="I218" s="28">
        <v>2</v>
      </c>
      <c r="J218" s="497"/>
      <c r="K218" s="7"/>
      <c r="L218" s="498" t="s">
        <v>160</v>
      </c>
      <c r="M218" s="29" t="s">
        <v>160</v>
      </c>
      <c r="N218" s="121" t="s">
        <v>160</v>
      </c>
      <c r="O218" s="499" t="s">
        <v>160</v>
      </c>
      <c r="P218" s="290" t="s">
        <v>160</v>
      </c>
      <c r="Q218" s="374" t="s">
        <v>160</v>
      </c>
      <c r="R218" s="284"/>
      <c r="S218" s="29"/>
    </row>
    <row r="219" spans="1:19">
      <c r="A219" s="26">
        <v>171</v>
      </c>
      <c r="B219" s="351" t="s">
        <v>251</v>
      </c>
      <c r="C219" s="178" t="s">
        <v>788</v>
      </c>
      <c r="D219" s="186" t="s">
        <v>209</v>
      </c>
      <c r="E219" s="6">
        <v>2</v>
      </c>
      <c r="F219" s="121"/>
      <c r="G219" s="7"/>
      <c r="H219" s="144">
        <v>64</v>
      </c>
      <c r="I219" s="28">
        <v>2</v>
      </c>
      <c r="J219" s="497"/>
      <c r="K219" s="7"/>
      <c r="L219" s="498" t="s">
        <v>160</v>
      </c>
      <c r="M219" s="29" t="s">
        <v>160</v>
      </c>
      <c r="N219" s="121" t="s">
        <v>160</v>
      </c>
      <c r="O219" s="499" t="s">
        <v>160</v>
      </c>
      <c r="P219" s="290" t="s">
        <v>160</v>
      </c>
      <c r="Q219" s="374" t="s">
        <v>160</v>
      </c>
      <c r="R219" s="284"/>
      <c r="S219" s="29"/>
    </row>
    <row r="220" spans="1:19">
      <c r="A220" s="26">
        <v>171</v>
      </c>
      <c r="B220" s="351" t="s">
        <v>251</v>
      </c>
      <c r="C220" s="178" t="s">
        <v>776</v>
      </c>
      <c r="D220" s="186" t="s">
        <v>209</v>
      </c>
      <c r="E220" s="6">
        <v>2</v>
      </c>
      <c r="F220" s="121"/>
      <c r="G220" s="7"/>
      <c r="H220" s="144">
        <v>64</v>
      </c>
      <c r="I220" s="28">
        <v>2</v>
      </c>
      <c r="J220" s="497"/>
      <c r="K220" s="7"/>
      <c r="L220" s="498" t="s">
        <v>160</v>
      </c>
      <c r="M220" s="29" t="s">
        <v>160</v>
      </c>
      <c r="N220" s="121" t="s">
        <v>160</v>
      </c>
      <c r="O220" s="499" t="s">
        <v>160</v>
      </c>
      <c r="P220" s="290" t="s">
        <v>160</v>
      </c>
      <c r="Q220" s="374" t="s">
        <v>160</v>
      </c>
      <c r="R220" s="284"/>
      <c r="S220" s="29"/>
    </row>
    <row r="221" spans="1:19">
      <c r="A221" s="26">
        <v>171</v>
      </c>
      <c r="B221" s="351" t="s">
        <v>251</v>
      </c>
      <c r="C221" s="178" t="s">
        <v>756</v>
      </c>
      <c r="D221" s="186" t="s">
        <v>757</v>
      </c>
      <c r="E221" s="6">
        <v>2</v>
      </c>
      <c r="F221" s="121"/>
      <c r="G221" s="7"/>
      <c r="H221" s="144">
        <v>64</v>
      </c>
      <c r="I221" s="28">
        <v>2</v>
      </c>
      <c r="J221" s="497"/>
      <c r="K221" s="7"/>
      <c r="L221" s="498" t="s">
        <v>160</v>
      </c>
      <c r="M221" s="29" t="s">
        <v>160</v>
      </c>
      <c r="N221" s="121" t="s">
        <v>160</v>
      </c>
      <c r="O221" s="499" t="s">
        <v>160</v>
      </c>
      <c r="P221" s="290" t="s">
        <v>160</v>
      </c>
      <c r="Q221" s="374" t="s">
        <v>160</v>
      </c>
      <c r="R221" s="284"/>
      <c r="S221" s="29"/>
    </row>
    <row r="222" spans="1:19">
      <c r="A222" s="26">
        <v>171</v>
      </c>
      <c r="B222" s="351" t="s">
        <v>251</v>
      </c>
      <c r="C222" s="178" t="s">
        <v>770</v>
      </c>
      <c r="D222" s="186" t="s">
        <v>757</v>
      </c>
      <c r="E222" s="6">
        <v>2</v>
      </c>
      <c r="F222" s="121"/>
      <c r="G222" s="7"/>
      <c r="H222" s="144">
        <v>64</v>
      </c>
      <c r="I222" s="28">
        <v>2</v>
      </c>
      <c r="J222" s="497"/>
      <c r="K222" s="7"/>
      <c r="L222" s="498" t="s">
        <v>160</v>
      </c>
      <c r="M222" s="29" t="s">
        <v>160</v>
      </c>
      <c r="N222" s="121" t="s">
        <v>160</v>
      </c>
      <c r="O222" s="499" t="s">
        <v>160</v>
      </c>
      <c r="P222" s="290" t="s">
        <v>160</v>
      </c>
      <c r="Q222" s="374" t="s">
        <v>160</v>
      </c>
      <c r="R222" s="284"/>
      <c r="S222" s="29"/>
    </row>
    <row r="223" spans="1:19">
      <c r="A223" s="26">
        <v>171</v>
      </c>
      <c r="B223" s="351" t="s">
        <v>251</v>
      </c>
      <c r="C223" s="178" t="s">
        <v>766</v>
      </c>
      <c r="D223" s="186" t="s">
        <v>211</v>
      </c>
      <c r="E223" s="6">
        <v>2</v>
      </c>
      <c r="F223" s="121"/>
      <c r="G223" s="7"/>
      <c r="H223" s="144">
        <v>64</v>
      </c>
      <c r="I223" s="28">
        <v>2</v>
      </c>
      <c r="J223" s="497"/>
      <c r="K223" s="7"/>
      <c r="L223" s="498" t="s">
        <v>160</v>
      </c>
      <c r="M223" s="29" t="s">
        <v>160</v>
      </c>
      <c r="N223" s="121" t="s">
        <v>160</v>
      </c>
      <c r="O223" s="499" t="s">
        <v>160</v>
      </c>
      <c r="P223" s="290" t="s">
        <v>160</v>
      </c>
      <c r="Q223" s="374" t="s">
        <v>160</v>
      </c>
      <c r="R223" s="284"/>
      <c r="S223" s="29"/>
    </row>
    <row r="224" spans="1:19">
      <c r="A224" s="26">
        <v>171</v>
      </c>
      <c r="B224" s="351" t="s">
        <v>251</v>
      </c>
      <c r="C224" s="178" t="s">
        <v>584</v>
      </c>
      <c r="D224" s="186" t="s">
        <v>211</v>
      </c>
      <c r="E224" s="6">
        <v>2</v>
      </c>
      <c r="F224" s="121"/>
      <c r="G224" s="7"/>
      <c r="H224" s="144">
        <v>64</v>
      </c>
      <c r="I224" s="28">
        <v>2</v>
      </c>
      <c r="J224" s="497"/>
      <c r="K224" s="7"/>
      <c r="L224" s="498" t="s">
        <v>160</v>
      </c>
      <c r="M224" s="29" t="s">
        <v>160</v>
      </c>
      <c r="N224" s="121" t="s">
        <v>160</v>
      </c>
      <c r="O224" s="499" t="s">
        <v>160</v>
      </c>
      <c r="P224" s="290" t="s">
        <v>160</v>
      </c>
      <c r="Q224" s="374" t="s">
        <v>160</v>
      </c>
      <c r="R224" s="284"/>
      <c r="S224" s="29"/>
    </row>
    <row r="225" spans="1:19">
      <c r="A225" s="26">
        <v>171</v>
      </c>
      <c r="B225" s="351" t="s">
        <v>251</v>
      </c>
      <c r="C225" s="178" t="s">
        <v>754</v>
      </c>
      <c r="D225" s="186" t="s">
        <v>209</v>
      </c>
      <c r="E225" s="6">
        <v>2</v>
      </c>
      <c r="F225" s="121"/>
      <c r="G225" s="7"/>
      <c r="H225" s="144">
        <v>64</v>
      </c>
      <c r="I225" s="28">
        <v>2</v>
      </c>
      <c r="J225" s="497"/>
      <c r="K225" s="7"/>
      <c r="L225" s="498" t="s">
        <v>160</v>
      </c>
      <c r="M225" s="29" t="s">
        <v>160</v>
      </c>
      <c r="N225" s="121" t="s">
        <v>160</v>
      </c>
      <c r="O225" s="499" t="s">
        <v>160</v>
      </c>
      <c r="P225" s="290" t="s">
        <v>160</v>
      </c>
      <c r="Q225" s="374" t="s">
        <v>160</v>
      </c>
      <c r="R225" s="284"/>
      <c r="S225" s="29"/>
    </row>
    <row r="226" spans="1:19">
      <c r="A226" s="26">
        <v>171</v>
      </c>
      <c r="B226" s="351" t="s">
        <v>251</v>
      </c>
      <c r="C226" s="178" t="s">
        <v>779</v>
      </c>
      <c r="D226" s="186" t="s">
        <v>209</v>
      </c>
      <c r="E226" s="6">
        <v>2</v>
      </c>
      <c r="F226" s="121"/>
      <c r="G226" s="7"/>
      <c r="H226" s="144">
        <v>64</v>
      </c>
      <c r="I226" s="28">
        <v>2</v>
      </c>
      <c r="J226" s="497"/>
      <c r="K226" s="7"/>
      <c r="L226" s="498" t="s">
        <v>160</v>
      </c>
      <c r="M226" s="29" t="s">
        <v>160</v>
      </c>
      <c r="N226" s="121" t="s">
        <v>160</v>
      </c>
      <c r="O226" s="499" t="s">
        <v>160</v>
      </c>
      <c r="P226" s="290" t="s">
        <v>160</v>
      </c>
      <c r="Q226" s="374" t="s">
        <v>160</v>
      </c>
      <c r="R226" s="284"/>
      <c r="S226" s="29"/>
    </row>
    <row r="227" spans="1:19">
      <c r="A227" s="26">
        <v>171</v>
      </c>
      <c r="B227" s="351" t="s">
        <v>251</v>
      </c>
      <c r="C227" s="178" t="s">
        <v>356</v>
      </c>
      <c r="D227" s="186" t="s">
        <v>223</v>
      </c>
      <c r="E227" s="6">
        <v>2</v>
      </c>
      <c r="F227" s="121"/>
      <c r="G227" s="7"/>
      <c r="H227" s="144">
        <v>64</v>
      </c>
      <c r="I227" s="28">
        <v>2</v>
      </c>
      <c r="J227" s="497"/>
      <c r="K227" s="7"/>
      <c r="L227" s="498" t="s">
        <v>160</v>
      </c>
      <c r="M227" s="29" t="s">
        <v>160</v>
      </c>
      <c r="N227" s="121" t="s">
        <v>160</v>
      </c>
      <c r="O227" s="499" t="s">
        <v>160</v>
      </c>
      <c r="P227" s="290" t="s">
        <v>160</v>
      </c>
      <c r="Q227" s="374" t="s">
        <v>160</v>
      </c>
      <c r="R227" s="284"/>
      <c r="S227" s="29"/>
    </row>
    <row r="228" spans="1:19">
      <c r="A228" s="26">
        <v>171</v>
      </c>
      <c r="B228" s="351" t="s">
        <v>251</v>
      </c>
      <c r="C228" s="178" t="s">
        <v>847</v>
      </c>
      <c r="D228" s="186" t="s">
        <v>848</v>
      </c>
      <c r="E228" s="6">
        <v>2</v>
      </c>
      <c r="F228" s="121"/>
      <c r="G228" s="7"/>
      <c r="H228" s="144">
        <v>64</v>
      </c>
      <c r="I228" s="28">
        <v>2</v>
      </c>
      <c r="J228" s="497"/>
      <c r="K228" s="7"/>
      <c r="L228" s="498" t="s">
        <v>160</v>
      </c>
      <c r="M228" s="29" t="s">
        <v>160</v>
      </c>
      <c r="N228" s="121" t="s">
        <v>160</v>
      </c>
      <c r="O228" s="499" t="s">
        <v>160</v>
      </c>
      <c r="P228" s="290" t="s">
        <v>160</v>
      </c>
      <c r="Q228" s="374" t="s">
        <v>160</v>
      </c>
      <c r="R228" s="284"/>
      <c r="S228" s="29"/>
    </row>
    <row r="229" spans="1:19">
      <c r="A229" s="26">
        <v>171</v>
      </c>
      <c r="B229" s="351" t="s">
        <v>251</v>
      </c>
      <c r="C229" s="178" t="s">
        <v>849</v>
      </c>
      <c r="D229" s="186" t="s">
        <v>848</v>
      </c>
      <c r="E229" s="6">
        <v>2</v>
      </c>
      <c r="F229" s="121"/>
      <c r="G229" s="7"/>
      <c r="H229" s="144">
        <v>64</v>
      </c>
      <c r="I229" s="28">
        <v>2</v>
      </c>
      <c r="J229" s="497"/>
      <c r="K229" s="7"/>
      <c r="L229" s="498" t="s">
        <v>160</v>
      </c>
      <c r="M229" s="29" t="s">
        <v>160</v>
      </c>
      <c r="N229" s="121" t="s">
        <v>160</v>
      </c>
      <c r="O229" s="499" t="s">
        <v>160</v>
      </c>
      <c r="P229" s="290" t="s">
        <v>160</v>
      </c>
      <c r="Q229" s="374" t="s">
        <v>160</v>
      </c>
      <c r="R229" s="284"/>
      <c r="S229" s="29"/>
    </row>
    <row r="230" spans="1:19">
      <c r="A230" s="26">
        <v>171</v>
      </c>
      <c r="B230" s="351" t="s">
        <v>251</v>
      </c>
      <c r="C230" s="178" t="s">
        <v>420</v>
      </c>
      <c r="D230" s="186" t="s">
        <v>180</v>
      </c>
      <c r="E230" s="6">
        <v>2</v>
      </c>
      <c r="F230" s="121"/>
      <c r="G230" s="7"/>
      <c r="H230" s="144">
        <v>64</v>
      </c>
      <c r="I230" s="28">
        <v>2</v>
      </c>
      <c r="J230" s="497"/>
      <c r="K230" s="7"/>
      <c r="L230" s="498" t="s">
        <v>160</v>
      </c>
      <c r="M230" s="29" t="s">
        <v>160</v>
      </c>
      <c r="N230" s="121" t="s">
        <v>160</v>
      </c>
      <c r="O230" s="499" t="s">
        <v>160</v>
      </c>
      <c r="P230" s="290" t="s">
        <v>160</v>
      </c>
      <c r="Q230" s="374" t="s">
        <v>160</v>
      </c>
      <c r="R230" s="284"/>
      <c r="S230" s="29"/>
    </row>
    <row r="231" spans="1:19">
      <c r="A231" s="26">
        <v>171</v>
      </c>
      <c r="B231" s="351" t="s">
        <v>251</v>
      </c>
      <c r="C231" s="178" t="s">
        <v>850</v>
      </c>
      <c r="D231" s="186" t="s">
        <v>180</v>
      </c>
      <c r="E231" s="6">
        <v>2</v>
      </c>
      <c r="F231" s="121"/>
      <c r="G231" s="7"/>
      <c r="H231" s="144">
        <v>64</v>
      </c>
      <c r="I231" s="28">
        <v>2</v>
      </c>
      <c r="J231" s="497"/>
      <c r="K231" s="7"/>
      <c r="L231" s="498" t="s">
        <v>160</v>
      </c>
      <c r="M231" s="29" t="s">
        <v>160</v>
      </c>
      <c r="N231" s="121" t="s">
        <v>160</v>
      </c>
      <c r="O231" s="499" t="s">
        <v>160</v>
      </c>
      <c r="P231" s="290" t="s">
        <v>160</v>
      </c>
      <c r="Q231" s="374" t="s">
        <v>160</v>
      </c>
      <c r="R231" s="284"/>
      <c r="S231" s="29"/>
    </row>
    <row r="232" spans="1:19">
      <c r="A232" s="26"/>
      <c r="B232" s="351"/>
      <c r="C232" s="178"/>
      <c r="D232" s="186"/>
      <c r="E232" s="6"/>
      <c r="F232" s="121"/>
      <c r="G232" s="7"/>
      <c r="H232" s="144"/>
      <c r="I232" s="28"/>
      <c r="J232" s="497"/>
      <c r="K232" s="7"/>
      <c r="L232" s="498"/>
      <c r="M232" s="29"/>
      <c r="N232" s="121"/>
      <c r="O232" s="499"/>
      <c r="P232" s="290"/>
      <c r="Q232" s="374"/>
      <c r="R232" s="284"/>
      <c r="S232" s="29"/>
    </row>
    <row r="233" spans="1:19">
      <c r="A233" s="26"/>
      <c r="B233" s="351"/>
      <c r="C233" s="178"/>
      <c r="D233" s="186"/>
      <c r="E233" s="6"/>
      <c r="F233" s="121"/>
      <c r="G233" s="7"/>
      <c r="H233" s="144"/>
      <c r="I233" s="28"/>
      <c r="J233" s="497"/>
      <c r="K233" s="7"/>
      <c r="L233" s="498"/>
      <c r="M233" s="29"/>
      <c r="N233" s="121"/>
      <c r="O233" s="499"/>
      <c r="P233" s="290"/>
      <c r="Q233" s="374"/>
      <c r="R233" s="284"/>
      <c r="S233" s="29"/>
    </row>
    <row r="234" spans="1:19">
      <c r="A234" s="26"/>
      <c r="B234" s="351"/>
      <c r="C234" s="178"/>
      <c r="D234" s="186"/>
      <c r="E234" s="6"/>
      <c r="F234" s="121"/>
      <c r="G234" s="7"/>
      <c r="H234" s="144"/>
      <c r="I234" s="28"/>
      <c r="J234" s="497"/>
      <c r="K234" s="7"/>
      <c r="L234" s="498"/>
      <c r="M234" s="29"/>
      <c r="N234" s="121"/>
      <c r="O234" s="499"/>
      <c r="P234" s="290"/>
      <c r="Q234" s="374"/>
      <c r="R234" s="284"/>
      <c r="S234" s="29"/>
    </row>
    <row r="235" spans="1:19">
      <c r="A235" s="26"/>
      <c r="B235" s="351"/>
      <c r="C235" s="178"/>
      <c r="D235" s="186"/>
      <c r="E235" s="6"/>
      <c r="F235" s="121"/>
      <c r="G235" s="7"/>
      <c r="H235" s="144"/>
      <c r="I235" s="28"/>
      <c r="J235" s="497"/>
      <c r="K235" s="7"/>
      <c r="L235" s="498"/>
      <c r="M235" s="29"/>
      <c r="N235" s="121"/>
      <c r="O235" s="499"/>
      <c r="P235" s="290"/>
      <c r="Q235" s="374"/>
      <c r="R235" s="284"/>
      <c r="S235" s="29"/>
    </row>
    <row r="236" spans="1:19">
      <c r="A236" s="26"/>
      <c r="B236" s="351"/>
      <c r="C236" s="178"/>
      <c r="D236" s="186"/>
      <c r="E236" s="6"/>
      <c r="F236" s="121"/>
      <c r="G236" s="7"/>
      <c r="H236" s="144"/>
      <c r="I236" s="28"/>
      <c r="J236" s="497"/>
      <c r="K236" s="7"/>
      <c r="L236" s="498"/>
      <c r="M236" s="29"/>
      <c r="N236" s="121"/>
      <c r="O236" s="499"/>
      <c r="P236" s="290"/>
      <c r="Q236" s="374"/>
      <c r="R236" s="284"/>
      <c r="S236" s="29"/>
    </row>
    <row r="237" spans="1:19">
      <c r="A237" s="26"/>
      <c r="B237" s="351"/>
      <c r="C237" s="178"/>
      <c r="D237" s="186"/>
      <c r="E237" s="6"/>
      <c r="F237" s="121"/>
      <c r="G237" s="7"/>
      <c r="H237" s="144"/>
      <c r="I237" s="28"/>
      <c r="J237" s="497"/>
      <c r="K237" s="7"/>
      <c r="L237" s="498"/>
      <c r="M237" s="29"/>
      <c r="N237" s="121"/>
      <c r="O237" s="499"/>
      <c r="P237" s="290"/>
      <c r="Q237" s="374"/>
      <c r="R237" s="284"/>
      <c r="S237" s="29"/>
    </row>
    <row r="238" spans="1:19">
      <c r="A238" s="26"/>
      <c r="B238" s="351"/>
      <c r="C238" s="178"/>
      <c r="D238" s="186"/>
      <c r="E238" s="6"/>
      <c r="F238" s="121"/>
      <c r="G238" s="7"/>
      <c r="H238" s="144"/>
      <c r="I238" s="28"/>
      <c r="J238" s="497"/>
      <c r="K238" s="7"/>
      <c r="L238" s="498"/>
      <c r="M238" s="29"/>
      <c r="N238" s="121"/>
      <c r="O238" s="499"/>
      <c r="P238" s="290"/>
      <c r="Q238" s="374"/>
      <c r="R238" s="284"/>
      <c r="S238" s="29"/>
    </row>
    <row r="239" spans="1:19">
      <c r="A239" s="26"/>
      <c r="B239" s="351"/>
      <c r="C239" s="178"/>
      <c r="D239" s="186"/>
      <c r="E239" s="6"/>
      <c r="F239" s="121"/>
      <c r="G239" s="7"/>
      <c r="H239" s="144"/>
      <c r="I239" s="28"/>
      <c r="J239" s="497"/>
      <c r="K239" s="7"/>
      <c r="L239" s="498"/>
      <c r="M239" s="29"/>
      <c r="N239" s="121"/>
      <c r="O239" s="499"/>
      <c r="P239" s="290"/>
      <c r="Q239" s="374"/>
      <c r="R239" s="284"/>
      <c r="S239" s="29"/>
    </row>
    <row r="240" spans="1:19">
      <c r="A240" s="26"/>
      <c r="B240" s="351"/>
      <c r="C240" s="178"/>
      <c r="D240" s="186"/>
      <c r="E240" s="6"/>
      <c r="F240" s="121"/>
      <c r="G240" s="7"/>
      <c r="H240" s="144"/>
      <c r="I240" s="28"/>
      <c r="J240" s="497"/>
      <c r="K240" s="7"/>
      <c r="L240" s="498"/>
      <c r="M240" s="29"/>
      <c r="N240" s="121"/>
      <c r="O240" s="499"/>
      <c r="P240" s="290"/>
      <c r="Q240" s="374"/>
      <c r="R240" s="284"/>
      <c r="S240" s="29"/>
    </row>
    <row r="241" spans="7:7" s="11" customFormat="1">
      <c r="G241" s="150" t="str">
        <f>IF(F241=0,"",VLOOKUP(F241,得点テーブル!$B$6:$H$133,2,FALSE))</f>
        <v/>
      </c>
    </row>
    <row r="242" spans="7:7" s="11" customFormat="1">
      <c r="G242" s="150" t="str">
        <f>IF(F242=0,"",VLOOKUP(F242,得点テーブル!$B$6:$H$133,2,FALSE))</f>
        <v/>
      </c>
    </row>
    <row r="243" spans="7:7" s="11" customFormat="1">
      <c r="G243" s="150" t="str">
        <f>IF(F243=0,"",VLOOKUP(F243,得点テーブル!$B$6:$H$133,2,FALSE))</f>
        <v/>
      </c>
    </row>
    <row r="244" spans="7:7" s="11" customFormat="1">
      <c r="G244" s="150" t="str">
        <f>IF(F244=0,"",VLOOKUP(F244,得点テーブル!$B$6:$H$133,2,FALSE))</f>
        <v/>
      </c>
    </row>
    <row r="245" spans="7:7" s="11" customFormat="1">
      <c r="G245" s="150" t="str">
        <f>IF(F245=0,"",VLOOKUP(F245,得点テーブル!$B$6:$H$133,2,FALSE))</f>
        <v/>
      </c>
    </row>
    <row r="246" spans="7:7" s="11" customFormat="1">
      <c r="G246" s="150" t="str">
        <f>IF(F246=0,"",VLOOKUP(F246,得点テーブル!$B$6:$H$133,2,FALSE))</f>
        <v/>
      </c>
    </row>
    <row r="247" spans="7:7" s="11" customFormat="1">
      <c r="G247" s="150" t="str">
        <f>IF(F247=0,"",VLOOKUP(F247,得点テーブル!$B$6:$H$133,2,FALSE))</f>
        <v/>
      </c>
    </row>
    <row r="248" spans="7:7" s="11" customFormat="1">
      <c r="G248" s="150" t="str">
        <f>IF(F248=0,"",VLOOKUP(F248,得点テーブル!$B$6:$H$133,2,FALSE))</f>
        <v/>
      </c>
    </row>
    <row r="249" spans="7:7" s="11" customFormat="1">
      <c r="G249" s="150" t="str">
        <f>IF(F249=0,"",VLOOKUP(F249,得点テーブル!$B$6:$H$133,2,FALSE))</f>
        <v/>
      </c>
    </row>
    <row r="250" spans="7:7" s="11" customFormat="1">
      <c r="G250" s="150" t="str">
        <f>IF(F250=0,"",VLOOKUP(F250,得点テーブル!$B$6:$H$133,2,FALSE))</f>
        <v/>
      </c>
    </row>
    <row r="251" spans="7:7" s="11" customFormat="1">
      <c r="G251" s="150" t="str">
        <f>IF(F251=0,"",VLOOKUP(F251,得点テーブル!$B$6:$H$133,2,FALSE))</f>
        <v/>
      </c>
    </row>
    <row r="252" spans="7:7" s="11" customFormat="1">
      <c r="G252" s="150" t="str">
        <f>IF(F252=0,"",VLOOKUP(F252,得点テーブル!$B$6:$H$133,2,FALSE))</f>
        <v/>
      </c>
    </row>
    <row r="253" spans="7:7" s="11" customFormat="1">
      <c r="G253" s="150" t="str">
        <f>IF(F253=0,"",VLOOKUP(F253,得点テーブル!$B$6:$H$133,2,FALSE))</f>
        <v/>
      </c>
    </row>
    <row r="254" spans="7:7" s="11" customFormat="1">
      <c r="G254" s="150" t="str">
        <f>IF(F254=0,"",VLOOKUP(F254,得点テーブル!$B$6:$H$133,2,FALSE))</f>
        <v/>
      </c>
    </row>
    <row r="255" spans="7:7" s="11" customFormat="1">
      <c r="G255" s="150" t="str">
        <f>IF(F255=0,"",VLOOKUP(F255,得点テーブル!$B$6:$H$133,2,FALSE))</f>
        <v/>
      </c>
    </row>
    <row r="256" spans="7:7" s="11" customFormat="1">
      <c r="G256" s="150" t="str">
        <f>IF(F256=0,"",VLOOKUP(F256,得点テーブル!$B$6:$H$133,2,FALSE))</f>
        <v/>
      </c>
    </row>
    <row r="257" spans="7:7" s="11" customFormat="1">
      <c r="G257" s="150" t="str">
        <f>IF(F257=0,"",VLOOKUP(F257,得点テーブル!$B$6:$H$133,2,FALSE))</f>
        <v/>
      </c>
    </row>
    <row r="258" spans="7:7" s="11" customFormat="1">
      <c r="G258" s="150" t="str">
        <f>IF(F258=0,"",VLOOKUP(F258,得点テーブル!$B$6:$H$133,2,FALSE))</f>
        <v/>
      </c>
    </row>
    <row r="259" spans="7:7" s="11" customFormat="1">
      <c r="G259" s="150" t="str">
        <f>IF(F259=0,"",VLOOKUP(F259,得点テーブル!$B$6:$H$133,2,FALSE))</f>
        <v/>
      </c>
    </row>
    <row r="260" spans="7:7" s="11" customFormat="1">
      <c r="G260" s="150" t="str">
        <f>IF(F260=0,"",VLOOKUP(F260,得点テーブル!$B$6:$H$133,2,FALSE))</f>
        <v/>
      </c>
    </row>
    <row r="261" spans="7:7" s="11" customFormat="1">
      <c r="G261" s="150" t="str">
        <f>IF(F261=0,"",VLOOKUP(F261,得点テーブル!$B$6:$H$133,2,FALSE))</f>
        <v/>
      </c>
    </row>
    <row r="262" spans="7:7" s="11" customFormat="1">
      <c r="G262" s="150" t="str">
        <f>IF(F262=0,"",VLOOKUP(F262,得点テーブル!$B$6:$H$133,2,FALSE))</f>
        <v/>
      </c>
    </row>
    <row r="263" spans="7:7" s="11" customFormat="1">
      <c r="G263" s="150" t="str">
        <f>IF(F263=0,"",VLOOKUP(F263,得点テーブル!$B$6:$H$133,2,FALSE))</f>
        <v/>
      </c>
    </row>
    <row r="264" spans="7:7" s="11" customFormat="1">
      <c r="G264" s="150" t="str">
        <f>IF(F264=0,"",VLOOKUP(F264,得点テーブル!$B$6:$H$133,2,FALSE))</f>
        <v/>
      </c>
    </row>
    <row r="265" spans="7:7" s="11" customFormat="1">
      <c r="G265" s="150" t="str">
        <f>IF(F265=0,"",VLOOKUP(F265,得点テーブル!$B$6:$H$133,2,FALSE))</f>
        <v/>
      </c>
    </row>
    <row r="266" spans="7:7" s="11" customFormat="1"/>
    <row r="267" spans="7:7" s="11" customFormat="1"/>
    <row r="268" spans="7:7" s="11" customFormat="1"/>
  </sheetData>
  <mergeCells count="10">
    <mergeCell ref="A3:B4"/>
    <mergeCell ref="C3:C4"/>
    <mergeCell ref="D3:D4"/>
    <mergeCell ref="P3:Q3"/>
    <mergeCell ref="R3:S3"/>
    <mergeCell ref="F3:G3"/>
    <mergeCell ref="L3:M3"/>
    <mergeCell ref="N3:O3"/>
    <mergeCell ref="H3:I3"/>
    <mergeCell ref="J3:K3"/>
  </mergeCells>
  <phoneticPr fontId="7"/>
  <pageMargins left="0.59055118110236227" right="0.51181102362204722" top="0.70866141732283472" bottom="0.74803149606299213" header="0.47244094488188981" footer="0.51181102362204722"/>
  <pageSetup paperSize="9" scale="89" orientation="portrait" r:id="rId1"/>
  <headerFooter alignWithMargins="0">
    <oddHeader>&amp;A&amp;RPage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2"/>
  <sheetViews>
    <sheetView view="pageBreakPreview" topLeftCell="A12" zoomScaleNormal="100" zoomScaleSheetLayoutView="100" workbookViewId="0">
      <selection activeCell="J36" sqref="J36"/>
    </sheetView>
  </sheetViews>
  <sheetFormatPr baseColWidth="10" defaultColWidth="9" defaultRowHeight="14"/>
  <cols>
    <col min="1" max="1" width="3.6640625" style="30" customWidth="1"/>
    <col min="2" max="2" width="1.6640625" style="30" customWidth="1"/>
    <col min="3" max="3" width="11.6640625" style="130" customWidth="1"/>
    <col min="4" max="4" width="11.83203125" style="130" customWidth="1"/>
    <col min="5" max="5" width="5.6640625" style="30" customWidth="1"/>
    <col min="6" max="9" width="5.1640625" style="30" customWidth="1"/>
    <col min="10" max="10" width="5.1640625" style="108" customWidth="1"/>
    <col min="11" max="13" width="5.1640625" style="30" customWidth="1"/>
    <col min="14" max="14" width="5.1640625" style="108" customWidth="1"/>
    <col min="15" max="15" width="5.1640625" style="30" customWidth="1"/>
    <col min="16" max="16384" width="9" style="30"/>
  </cols>
  <sheetData>
    <row r="1" spans="1:16" customFormat="1" ht="23.25" customHeight="1">
      <c r="A1" t="s">
        <v>11</v>
      </c>
      <c r="C1" s="1"/>
      <c r="D1" s="150"/>
      <c r="F1" s="1" t="s">
        <v>156</v>
      </c>
      <c r="H1" s="1"/>
      <c r="J1" s="110"/>
      <c r="K1" s="30"/>
      <c r="L1" s="1"/>
      <c r="M1" t="str">
        <f>男子S!O1</f>
        <v>2023/12/31現在</v>
      </c>
      <c r="N1" s="110"/>
    </row>
    <row r="2" spans="1:16">
      <c r="A2" s="627" t="s">
        <v>171</v>
      </c>
      <c r="B2" s="628"/>
      <c r="C2" s="612" t="s">
        <v>12</v>
      </c>
      <c r="D2" s="614" t="s">
        <v>173</v>
      </c>
      <c r="E2" s="13" t="s">
        <v>174</v>
      </c>
      <c r="F2" s="619" t="s">
        <v>725</v>
      </c>
      <c r="G2" s="623"/>
      <c r="H2" s="634" t="s">
        <v>726</v>
      </c>
      <c r="I2" s="634"/>
      <c r="J2" s="619" t="str">
        <f>男子S!L3</f>
        <v>R5県選手権</v>
      </c>
      <c r="K2" s="623"/>
      <c r="L2" s="633" t="s">
        <v>920</v>
      </c>
      <c r="M2" s="625"/>
      <c r="N2" s="619" t="str">
        <f>男子S!P3</f>
        <v>R4熊谷杯</v>
      </c>
      <c r="O2" s="623"/>
    </row>
    <row r="3" spans="1:16">
      <c r="A3" s="629"/>
      <c r="B3" s="630"/>
      <c r="C3" s="613"/>
      <c r="D3" s="615"/>
      <c r="E3" s="14" t="s">
        <v>175</v>
      </c>
      <c r="F3" s="117" t="s">
        <v>176</v>
      </c>
      <c r="G3" s="15" t="s">
        <v>174</v>
      </c>
      <c r="H3" s="117" t="s">
        <v>189</v>
      </c>
      <c r="I3" s="15" t="s">
        <v>174</v>
      </c>
      <c r="J3" s="111" t="s">
        <v>176</v>
      </c>
      <c r="K3" s="15" t="s">
        <v>174</v>
      </c>
      <c r="L3" s="477" t="s">
        <v>176</v>
      </c>
      <c r="M3" s="449" t="s">
        <v>174</v>
      </c>
      <c r="N3" s="111" t="s">
        <v>176</v>
      </c>
      <c r="O3" s="15" t="s">
        <v>174</v>
      </c>
    </row>
    <row r="4" spans="1:16" ht="3" customHeight="1">
      <c r="A4" s="13"/>
      <c r="B4" s="375"/>
      <c r="C4" s="376"/>
      <c r="D4" s="377"/>
      <c r="E4" s="13"/>
      <c r="F4" s="378"/>
      <c r="G4" s="379"/>
      <c r="H4" s="380"/>
      <c r="I4" s="381"/>
      <c r="J4" s="382"/>
      <c r="K4" s="381"/>
      <c r="L4" s="478"/>
      <c r="M4" s="479"/>
      <c r="N4" s="378"/>
      <c r="O4" s="379"/>
    </row>
    <row r="5" spans="1:16" customFormat="1">
      <c r="A5" s="339">
        <v>1</v>
      </c>
      <c r="B5" s="351" t="s">
        <v>160</v>
      </c>
      <c r="C5" s="383" t="s">
        <v>901</v>
      </c>
      <c r="D5" s="241" t="s">
        <v>181</v>
      </c>
      <c r="E5" s="340">
        <v>300</v>
      </c>
      <c r="F5" s="384"/>
      <c r="G5" s="38"/>
      <c r="H5" s="385">
        <v>1</v>
      </c>
      <c r="I5" s="7">
        <v>150</v>
      </c>
      <c r="J5" s="482" t="s">
        <v>160</v>
      </c>
      <c r="K5" s="38" t="s">
        <v>160</v>
      </c>
      <c r="L5" s="480">
        <v>1</v>
      </c>
      <c r="M5" s="450">
        <v>150</v>
      </c>
      <c r="N5" s="386"/>
      <c r="O5" s="387"/>
    </row>
    <row r="6" spans="1:16" customFormat="1">
      <c r="A6" s="339">
        <v>2</v>
      </c>
      <c r="B6" s="351" t="s">
        <v>160</v>
      </c>
      <c r="C6" s="189" t="s">
        <v>402</v>
      </c>
      <c r="D6" s="163" t="s">
        <v>181</v>
      </c>
      <c r="E6" s="340">
        <v>230</v>
      </c>
      <c r="F6" s="384"/>
      <c r="G6" s="38"/>
      <c r="H6" s="385">
        <v>3</v>
      </c>
      <c r="I6" s="7">
        <v>80</v>
      </c>
      <c r="J6" s="482">
        <v>2</v>
      </c>
      <c r="K6" s="38">
        <v>150</v>
      </c>
      <c r="L6" s="480" t="s">
        <v>160</v>
      </c>
      <c r="M6" s="450" t="s">
        <v>160</v>
      </c>
      <c r="N6" s="386"/>
      <c r="O6" s="387"/>
    </row>
    <row r="7" spans="1:16" customFormat="1">
      <c r="A7" s="339">
        <v>3</v>
      </c>
      <c r="B7" s="351" t="s">
        <v>160</v>
      </c>
      <c r="C7" s="177" t="s">
        <v>852</v>
      </c>
      <c r="D7" s="163" t="s">
        <v>196</v>
      </c>
      <c r="E7" s="340">
        <v>200</v>
      </c>
      <c r="F7" s="384"/>
      <c r="G7" s="38"/>
      <c r="H7" s="385"/>
      <c r="I7" s="7"/>
      <c r="J7" s="482">
        <v>1</v>
      </c>
      <c r="K7" s="38">
        <v>200</v>
      </c>
      <c r="L7" s="480" t="s">
        <v>160</v>
      </c>
      <c r="M7" s="450" t="s">
        <v>160</v>
      </c>
      <c r="N7" s="386"/>
      <c r="O7" s="387"/>
    </row>
    <row r="8" spans="1:16" customFormat="1">
      <c r="A8" s="339">
        <v>4</v>
      </c>
      <c r="B8" s="351" t="s">
        <v>160</v>
      </c>
      <c r="C8" s="193" t="s">
        <v>323</v>
      </c>
      <c r="D8" s="186" t="s">
        <v>201</v>
      </c>
      <c r="E8" s="340">
        <v>190</v>
      </c>
      <c r="F8" s="384"/>
      <c r="G8" s="38"/>
      <c r="H8" s="385">
        <v>8</v>
      </c>
      <c r="I8" s="7">
        <v>40</v>
      </c>
      <c r="J8" s="482">
        <v>4</v>
      </c>
      <c r="K8" s="38">
        <v>100</v>
      </c>
      <c r="L8" s="480" t="s">
        <v>160</v>
      </c>
      <c r="M8" s="450" t="s">
        <v>160</v>
      </c>
      <c r="N8" s="386">
        <v>8</v>
      </c>
      <c r="O8" s="387">
        <v>50</v>
      </c>
    </row>
    <row r="9" spans="1:16">
      <c r="A9" s="339">
        <v>5</v>
      </c>
      <c r="B9" s="351" t="s">
        <v>160</v>
      </c>
      <c r="C9" s="177" t="s">
        <v>364</v>
      </c>
      <c r="D9" s="388" t="s">
        <v>4</v>
      </c>
      <c r="E9" s="340">
        <v>170</v>
      </c>
      <c r="F9" s="384"/>
      <c r="G9" s="38"/>
      <c r="H9" s="385">
        <v>8</v>
      </c>
      <c r="I9" s="7">
        <v>40</v>
      </c>
      <c r="J9" s="483" t="s">
        <v>160</v>
      </c>
      <c r="K9" s="38" t="s">
        <v>160</v>
      </c>
      <c r="L9" s="480">
        <v>2</v>
      </c>
      <c r="M9" s="450">
        <v>100</v>
      </c>
      <c r="N9" s="386">
        <v>16</v>
      </c>
      <c r="O9" s="387">
        <v>30</v>
      </c>
      <c r="P9"/>
    </row>
    <row r="10" spans="1:16" customFormat="1">
      <c r="A10" s="339">
        <v>6</v>
      </c>
      <c r="B10" s="351" t="s">
        <v>160</v>
      </c>
      <c r="C10" s="194" t="s">
        <v>296</v>
      </c>
      <c r="D10" s="186" t="s">
        <v>201</v>
      </c>
      <c r="E10" s="340">
        <v>105</v>
      </c>
      <c r="F10" s="214"/>
      <c r="G10" s="387"/>
      <c r="H10" s="389">
        <v>16</v>
      </c>
      <c r="I10" s="7">
        <v>25</v>
      </c>
      <c r="J10" s="390">
        <v>8</v>
      </c>
      <c r="K10" s="387">
        <v>60</v>
      </c>
      <c r="L10" s="481" t="s">
        <v>160</v>
      </c>
      <c r="M10" s="451" t="s">
        <v>160</v>
      </c>
      <c r="N10" s="392">
        <v>32</v>
      </c>
      <c r="O10" s="387">
        <v>20</v>
      </c>
    </row>
    <row r="11" spans="1:16" customFormat="1">
      <c r="A11" s="339">
        <v>7</v>
      </c>
      <c r="B11" s="351" t="s">
        <v>160</v>
      </c>
      <c r="C11" s="178" t="s">
        <v>258</v>
      </c>
      <c r="D11" s="393" t="s">
        <v>181</v>
      </c>
      <c r="E11" s="340">
        <v>100</v>
      </c>
      <c r="F11" s="214"/>
      <c r="G11" s="387"/>
      <c r="H11" s="389">
        <v>2</v>
      </c>
      <c r="I11" s="7">
        <v>100</v>
      </c>
      <c r="J11" s="390" t="s">
        <v>160</v>
      </c>
      <c r="K11" s="387" t="s">
        <v>160</v>
      </c>
      <c r="L11" s="481" t="s">
        <v>160</v>
      </c>
      <c r="M11" s="451" t="s">
        <v>160</v>
      </c>
      <c r="N11" s="392"/>
      <c r="O11" s="387"/>
    </row>
    <row r="12" spans="1:16" customFormat="1">
      <c r="A12" s="339">
        <v>7</v>
      </c>
      <c r="B12" s="351" t="s">
        <v>251</v>
      </c>
      <c r="C12" s="193" t="s">
        <v>330</v>
      </c>
      <c r="D12" s="172" t="s">
        <v>182</v>
      </c>
      <c r="E12" s="340">
        <v>100</v>
      </c>
      <c r="F12" s="214"/>
      <c r="G12" s="387"/>
      <c r="H12" s="389"/>
      <c r="I12" s="7" t="s">
        <v>160</v>
      </c>
      <c r="J12" s="390">
        <v>4</v>
      </c>
      <c r="K12" s="387">
        <v>100</v>
      </c>
      <c r="L12" s="481" t="s">
        <v>160</v>
      </c>
      <c r="M12" s="451" t="s">
        <v>160</v>
      </c>
      <c r="N12" s="392"/>
      <c r="O12" s="387"/>
    </row>
    <row r="13" spans="1:16" customFormat="1">
      <c r="A13" s="339">
        <v>9</v>
      </c>
      <c r="B13" s="351" t="s">
        <v>160</v>
      </c>
      <c r="C13" s="193" t="s">
        <v>902</v>
      </c>
      <c r="D13" s="394" t="s">
        <v>182</v>
      </c>
      <c r="E13" s="340">
        <v>85</v>
      </c>
      <c r="F13" s="214"/>
      <c r="G13" s="387"/>
      <c r="H13" s="389">
        <v>16</v>
      </c>
      <c r="I13" s="7">
        <v>25</v>
      </c>
      <c r="J13" s="390">
        <v>8</v>
      </c>
      <c r="K13" s="387">
        <v>60</v>
      </c>
      <c r="L13" s="481" t="s">
        <v>160</v>
      </c>
      <c r="M13" s="451" t="s">
        <v>160</v>
      </c>
      <c r="N13" s="392"/>
      <c r="O13" s="387"/>
    </row>
    <row r="14" spans="1:16" customFormat="1">
      <c r="A14" s="339">
        <v>9</v>
      </c>
      <c r="B14" s="351" t="s">
        <v>251</v>
      </c>
      <c r="C14" s="395" t="s">
        <v>336</v>
      </c>
      <c r="D14" s="186" t="s">
        <v>4</v>
      </c>
      <c r="E14" s="340">
        <v>85</v>
      </c>
      <c r="F14" s="214"/>
      <c r="G14" s="387"/>
      <c r="H14" s="389">
        <v>16</v>
      </c>
      <c r="I14" s="7">
        <v>25</v>
      </c>
      <c r="J14" s="390" t="s">
        <v>160</v>
      </c>
      <c r="K14" s="387" t="s">
        <v>160</v>
      </c>
      <c r="L14" s="481">
        <v>8</v>
      </c>
      <c r="M14" s="451">
        <v>40</v>
      </c>
      <c r="N14" s="392">
        <v>32</v>
      </c>
      <c r="O14" s="387">
        <v>20</v>
      </c>
    </row>
    <row r="15" spans="1:16" customFormat="1">
      <c r="A15" s="339">
        <v>11</v>
      </c>
      <c r="B15" s="351" t="s">
        <v>160</v>
      </c>
      <c r="C15" s="193" t="s">
        <v>399</v>
      </c>
      <c r="D15" s="180" t="s">
        <v>178</v>
      </c>
      <c r="E15" s="340">
        <v>70</v>
      </c>
      <c r="F15" s="214"/>
      <c r="G15" s="387"/>
      <c r="H15" s="389">
        <v>4</v>
      </c>
      <c r="I15" s="7">
        <v>70</v>
      </c>
      <c r="J15" s="390" t="s">
        <v>160</v>
      </c>
      <c r="K15" s="387" t="s">
        <v>160</v>
      </c>
      <c r="L15" s="481" t="s">
        <v>160</v>
      </c>
      <c r="M15" s="451" t="s">
        <v>160</v>
      </c>
      <c r="N15" s="392"/>
      <c r="O15" s="387"/>
    </row>
    <row r="16" spans="1:16" customFormat="1">
      <c r="A16" s="339">
        <v>11</v>
      </c>
      <c r="B16" s="351" t="s">
        <v>251</v>
      </c>
      <c r="C16" s="396" t="s">
        <v>407</v>
      </c>
      <c r="D16" s="191" t="s">
        <v>185</v>
      </c>
      <c r="E16" s="340">
        <v>70</v>
      </c>
      <c r="F16" s="214"/>
      <c r="G16" s="387"/>
      <c r="H16" s="389">
        <v>8</v>
      </c>
      <c r="I16" s="7">
        <v>40</v>
      </c>
      <c r="J16" s="390" t="s">
        <v>160</v>
      </c>
      <c r="K16" s="387" t="s">
        <v>160</v>
      </c>
      <c r="L16" s="481" t="s">
        <v>160</v>
      </c>
      <c r="M16" s="451" t="s">
        <v>160</v>
      </c>
      <c r="N16" s="392">
        <v>16</v>
      </c>
      <c r="O16" s="387">
        <v>30</v>
      </c>
    </row>
    <row r="17" spans="1:15" customFormat="1">
      <c r="A17" s="339">
        <v>13</v>
      </c>
      <c r="B17" s="351" t="s">
        <v>160</v>
      </c>
      <c r="C17" s="396" t="s">
        <v>905</v>
      </c>
      <c r="D17" s="216" t="s">
        <v>906</v>
      </c>
      <c r="E17" s="340">
        <v>65</v>
      </c>
      <c r="F17" s="214"/>
      <c r="G17" s="387"/>
      <c r="H17" s="389">
        <v>16</v>
      </c>
      <c r="I17" s="7">
        <v>25</v>
      </c>
      <c r="J17" s="390" t="s">
        <v>160</v>
      </c>
      <c r="K17" s="387" t="s">
        <v>160</v>
      </c>
      <c r="L17" s="481">
        <v>8</v>
      </c>
      <c r="M17" s="451">
        <v>40</v>
      </c>
      <c r="N17" s="392"/>
      <c r="O17" s="387"/>
    </row>
    <row r="18" spans="1:15" customFormat="1">
      <c r="A18" s="339">
        <v>14</v>
      </c>
      <c r="B18" s="351" t="s">
        <v>160</v>
      </c>
      <c r="C18" s="395" t="s">
        <v>401</v>
      </c>
      <c r="D18" s="186" t="s">
        <v>181</v>
      </c>
      <c r="E18" s="340">
        <v>45</v>
      </c>
      <c r="F18" s="214"/>
      <c r="G18" s="387"/>
      <c r="H18" s="389">
        <v>16</v>
      </c>
      <c r="I18" s="7">
        <v>25</v>
      </c>
      <c r="J18" s="390" t="s">
        <v>160</v>
      </c>
      <c r="K18" s="387" t="s">
        <v>160</v>
      </c>
      <c r="L18" s="481" t="s">
        <v>160</v>
      </c>
      <c r="M18" s="451" t="s">
        <v>160</v>
      </c>
      <c r="N18" s="392">
        <v>32</v>
      </c>
      <c r="O18" s="387">
        <v>20</v>
      </c>
    </row>
    <row r="19" spans="1:15" customFormat="1">
      <c r="A19" s="339">
        <v>15</v>
      </c>
      <c r="B19" s="351" t="s">
        <v>160</v>
      </c>
      <c r="C19" s="193" t="s">
        <v>347</v>
      </c>
      <c r="D19" s="186" t="s">
        <v>201</v>
      </c>
      <c r="E19" s="340">
        <v>40</v>
      </c>
      <c r="F19" s="214"/>
      <c r="G19" s="387"/>
      <c r="H19" s="389"/>
      <c r="I19" s="7" t="s">
        <v>160</v>
      </c>
      <c r="J19" s="390" t="s">
        <v>160</v>
      </c>
      <c r="K19" s="387" t="s">
        <v>160</v>
      </c>
      <c r="L19" s="481">
        <v>8</v>
      </c>
      <c r="M19" s="451">
        <v>40</v>
      </c>
      <c r="N19" s="392"/>
      <c r="O19" s="387"/>
    </row>
    <row r="20" spans="1:15" customFormat="1">
      <c r="A20" s="339">
        <v>15</v>
      </c>
      <c r="B20" s="351" t="s">
        <v>251</v>
      </c>
      <c r="C20" s="193" t="s">
        <v>903</v>
      </c>
      <c r="D20" s="186" t="s">
        <v>904</v>
      </c>
      <c r="E20" s="340">
        <v>40</v>
      </c>
      <c r="F20" s="214"/>
      <c r="G20" s="387"/>
      <c r="H20" s="389">
        <v>8</v>
      </c>
      <c r="I20" s="7">
        <v>40</v>
      </c>
      <c r="J20" s="390" t="s">
        <v>160</v>
      </c>
      <c r="K20" s="387" t="s">
        <v>160</v>
      </c>
      <c r="L20" s="481" t="s">
        <v>160</v>
      </c>
      <c r="M20" s="451" t="s">
        <v>160</v>
      </c>
      <c r="N20" s="392"/>
      <c r="O20" s="387"/>
    </row>
    <row r="21" spans="1:15" customFormat="1">
      <c r="A21" s="339">
        <v>17</v>
      </c>
      <c r="B21" s="351" t="s">
        <v>160</v>
      </c>
      <c r="C21" s="395" t="s">
        <v>300</v>
      </c>
      <c r="D21" s="179" t="s">
        <v>181</v>
      </c>
      <c r="E21" s="340">
        <v>25</v>
      </c>
      <c r="F21" s="214"/>
      <c r="G21" s="387"/>
      <c r="H21" s="389">
        <v>16</v>
      </c>
      <c r="I21" s="7">
        <v>25</v>
      </c>
      <c r="J21" s="390" t="s">
        <v>160</v>
      </c>
      <c r="K21" s="387" t="s">
        <v>160</v>
      </c>
      <c r="L21" s="481" t="s">
        <v>160</v>
      </c>
      <c r="M21" s="451" t="s">
        <v>160</v>
      </c>
      <c r="N21" s="392"/>
      <c r="O21" s="387"/>
    </row>
    <row r="22" spans="1:15" customFormat="1">
      <c r="A22" s="339">
        <v>18</v>
      </c>
      <c r="B22" s="351" t="s">
        <v>160</v>
      </c>
      <c r="C22" s="177" t="s">
        <v>585</v>
      </c>
      <c r="D22" s="388" t="s">
        <v>182</v>
      </c>
      <c r="E22" s="340">
        <v>20</v>
      </c>
      <c r="F22" s="214"/>
      <c r="G22" s="387"/>
      <c r="H22" s="389"/>
      <c r="I22" s="7" t="s">
        <v>160</v>
      </c>
      <c r="J22" s="390" t="s">
        <v>160</v>
      </c>
      <c r="K22" s="387" t="s">
        <v>160</v>
      </c>
      <c r="L22" s="481" t="s">
        <v>160</v>
      </c>
      <c r="M22" s="451" t="s">
        <v>160</v>
      </c>
      <c r="N22" s="392">
        <v>32</v>
      </c>
      <c r="O22" s="387">
        <v>20</v>
      </c>
    </row>
    <row r="23" spans="1:15" customFormat="1">
      <c r="A23" s="339">
        <v>18</v>
      </c>
      <c r="B23" s="351" t="s">
        <v>251</v>
      </c>
      <c r="C23" s="193" t="s">
        <v>907</v>
      </c>
      <c r="D23" s="186" t="s">
        <v>441</v>
      </c>
      <c r="E23" s="340">
        <v>20</v>
      </c>
      <c r="F23" s="214"/>
      <c r="G23" s="387"/>
      <c r="H23" s="389"/>
      <c r="I23" s="7" t="s">
        <v>160</v>
      </c>
      <c r="J23" s="390" t="s">
        <v>160</v>
      </c>
      <c r="K23" s="387" t="s">
        <v>160</v>
      </c>
      <c r="L23" s="481" t="s">
        <v>160</v>
      </c>
      <c r="M23" s="451" t="s">
        <v>160</v>
      </c>
      <c r="N23" s="392">
        <v>32</v>
      </c>
      <c r="O23" s="387">
        <v>20</v>
      </c>
    </row>
    <row r="24" spans="1:15" customFormat="1">
      <c r="A24" s="339">
        <v>18</v>
      </c>
      <c r="B24" s="351" t="s">
        <v>251</v>
      </c>
      <c r="C24" s="177" t="s">
        <v>335</v>
      </c>
      <c r="D24" s="388" t="s">
        <v>181</v>
      </c>
      <c r="E24" s="340">
        <v>20</v>
      </c>
      <c r="F24" s="214"/>
      <c r="G24" s="387"/>
      <c r="H24" s="389"/>
      <c r="I24" s="7" t="s">
        <v>160</v>
      </c>
      <c r="J24" s="390" t="s">
        <v>160</v>
      </c>
      <c r="K24" s="387" t="s">
        <v>160</v>
      </c>
      <c r="L24" s="481" t="s">
        <v>160</v>
      </c>
      <c r="M24" s="451" t="s">
        <v>160</v>
      </c>
      <c r="N24" s="392">
        <v>32</v>
      </c>
      <c r="O24" s="387">
        <v>20</v>
      </c>
    </row>
    <row r="25" spans="1:15" customFormat="1">
      <c r="A25" s="26"/>
      <c r="B25" s="26"/>
      <c r="C25" s="395"/>
      <c r="D25" s="186"/>
      <c r="E25" s="397"/>
      <c r="F25" s="214"/>
      <c r="G25" s="387"/>
      <c r="H25" s="389"/>
      <c r="I25" s="164"/>
      <c r="J25" s="390"/>
      <c r="K25" s="387"/>
      <c r="L25" s="391"/>
      <c r="M25" s="387"/>
      <c r="N25" s="392"/>
      <c r="O25" s="387"/>
    </row>
    <row r="26" spans="1:15" ht="3" customHeight="1">
      <c r="C26" s="30"/>
      <c r="D26" s="30"/>
      <c r="I26" s="398" t="s">
        <v>160</v>
      </c>
      <c r="N26" s="30"/>
    </row>
    <row r="27" spans="1:15" customFormat="1" ht="19.5" customHeight="1">
      <c r="A27" t="s">
        <v>11</v>
      </c>
      <c r="C27" s="1"/>
      <c r="D27" s="150"/>
      <c r="F27" t="s">
        <v>909</v>
      </c>
      <c r="H27" s="30"/>
      <c r="I27" s="30"/>
      <c r="J27" s="110"/>
      <c r="K27" s="30"/>
      <c r="L27" s="1"/>
      <c r="M27" t="str">
        <f>M1</f>
        <v>2023/12/31現在</v>
      </c>
      <c r="N27" s="110"/>
    </row>
    <row r="28" spans="1:15" ht="4.5" customHeight="1">
      <c r="C28" s="30"/>
      <c r="D28" s="30"/>
    </row>
    <row r="29" spans="1:15" ht="13.5" customHeight="1">
      <c r="A29" s="627" t="s">
        <v>171</v>
      </c>
      <c r="B29" s="628"/>
      <c r="C29" s="612" t="s">
        <v>12</v>
      </c>
      <c r="D29" s="614" t="s">
        <v>173</v>
      </c>
      <c r="E29" s="13" t="s">
        <v>174</v>
      </c>
      <c r="F29" s="619" t="str">
        <f>F2</f>
        <v>R5会長杯</v>
      </c>
      <c r="G29" s="623"/>
      <c r="H29" s="619" t="str">
        <f t="shared" ref="H29" si="0">H2</f>
        <v>R5マスターズ</v>
      </c>
      <c r="I29" s="623"/>
      <c r="J29" s="619" t="str">
        <f t="shared" ref="J29" si="1">J2</f>
        <v>R5県選手権</v>
      </c>
      <c r="K29" s="623"/>
      <c r="L29" s="624" t="str">
        <f>L2</f>
        <v>R5南九州ベテラン</v>
      </c>
      <c r="M29" s="625"/>
      <c r="N29" s="626" t="str">
        <f>N2</f>
        <v>R4熊谷杯</v>
      </c>
      <c r="O29" s="623"/>
    </row>
    <row r="30" spans="1:15" ht="13.5" customHeight="1">
      <c r="A30" s="629"/>
      <c r="B30" s="630"/>
      <c r="C30" s="613"/>
      <c r="D30" s="615"/>
      <c r="E30" s="14" t="s">
        <v>175</v>
      </c>
      <c r="F30" s="117" t="s">
        <v>176</v>
      </c>
      <c r="G30" s="15" t="s">
        <v>174</v>
      </c>
      <c r="H30" s="117" t="s">
        <v>176</v>
      </c>
      <c r="I30" s="15" t="s">
        <v>174</v>
      </c>
      <c r="J30" s="111" t="s">
        <v>176</v>
      </c>
      <c r="K30" s="15" t="s">
        <v>174</v>
      </c>
      <c r="L30" s="477" t="s">
        <v>176</v>
      </c>
      <c r="M30" s="449" t="s">
        <v>174</v>
      </c>
      <c r="N30" s="111" t="s">
        <v>176</v>
      </c>
      <c r="O30" s="15" t="s">
        <v>174</v>
      </c>
    </row>
    <row r="31" spans="1:15" ht="3" customHeight="1">
      <c r="A31" s="13"/>
      <c r="B31" s="375"/>
      <c r="C31" s="376"/>
      <c r="D31" s="377"/>
      <c r="E31" s="13"/>
      <c r="F31" s="378"/>
      <c r="G31" s="379"/>
      <c r="H31" s="380"/>
      <c r="I31" s="381"/>
      <c r="J31" s="382"/>
      <c r="K31" s="381"/>
      <c r="L31" s="478"/>
      <c r="M31" s="479"/>
      <c r="N31" s="382"/>
      <c r="O31" s="381"/>
    </row>
    <row r="32" spans="1:15" customFormat="1">
      <c r="A32" s="26">
        <v>1</v>
      </c>
      <c r="B32" s="351" t="s">
        <v>160</v>
      </c>
      <c r="C32" s="399" t="s">
        <v>940</v>
      </c>
      <c r="D32" s="180" t="s">
        <v>178</v>
      </c>
      <c r="E32" s="6">
        <v>150</v>
      </c>
      <c r="F32" s="400"/>
      <c r="G32" s="7"/>
      <c r="H32" s="401"/>
      <c r="I32" s="7"/>
      <c r="J32" s="148"/>
      <c r="K32" s="38"/>
      <c r="L32" s="488">
        <v>1</v>
      </c>
      <c r="M32" s="450">
        <v>150</v>
      </c>
      <c r="N32" s="402"/>
      <c r="O32" s="38"/>
    </row>
    <row r="33" spans="1:16" customFormat="1">
      <c r="A33" s="26">
        <v>2</v>
      </c>
      <c r="B33" s="351" t="s">
        <v>160</v>
      </c>
      <c r="C33" s="177" t="s">
        <v>941</v>
      </c>
      <c r="D33" s="317" t="s">
        <v>181</v>
      </c>
      <c r="E33" s="6">
        <v>100</v>
      </c>
      <c r="F33" s="384"/>
      <c r="G33" s="7"/>
      <c r="H33" s="403"/>
      <c r="I33" s="7"/>
      <c r="J33" s="129"/>
      <c r="K33" s="38"/>
      <c r="L33" s="489">
        <v>2</v>
      </c>
      <c r="M33" s="450">
        <v>100</v>
      </c>
      <c r="N33" s="404"/>
      <c r="O33" s="38"/>
      <c r="P33" s="30"/>
    </row>
    <row r="34" spans="1:16" ht="13.5" customHeight="1">
      <c r="A34" s="26">
        <v>3</v>
      </c>
      <c r="B34" s="351" t="s">
        <v>160</v>
      </c>
      <c r="C34" s="193" t="s">
        <v>942</v>
      </c>
      <c r="D34" s="179" t="s">
        <v>181</v>
      </c>
      <c r="E34" s="6">
        <v>70</v>
      </c>
      <c r="F34" s="384"/>
      <c r="G34" s="7"/>
      <c r="H34" s="403"/>
      <c r="I34" s="7"/>
      <c r="J34" s="405"/>
      <c r="K34" s="38"/>
      <c r="L34" s="489">
        <v>4</v>
      </c>
      <c r="M34" s="450">
        <v>70</v>
      </c>
      <c r="N34" s="404"/>
      <c r="O34" s="38"/>
    </row>
    <row r="35" spans="1:16" ht="13.5" customHeight="1">
      <c r="A35" s="26">
        <v>4</v>
      </c>
      <c r="B35" s="351" t="s">
        <v>160</v>
      </c>
      <c r="C35" s="406" t="s">
        <v>943</v>
      </c>
      <c r="D35" s="407" t="s">
        <v>181</v>
      </c>
      <c r="E35" s="6">
        <v>40</v>
      </c>
      <c r="F35" s="137"/>
      <c r="G35" s="7"/>
      <c r="H35" s="137"/>
      <c r="I35" s="7"/>
      <c r="J35" s="148"/>
      <c r="K35" s="38"/>
      <c r="L35" s="264">
        <v>8</v>
      </c>
      <c r="M35" s="450">
        <v>40</v>
      </c>
      <c r="N35" s="148"/>
      <c r="O35" s="38"/>
      <c r="P35"/>
    </row>
    <row r="36" spans="1:16" customFormat="1">
      <c r="A36" s="26">
        <v>4</v>
      </c>
      <c r="B36" s="351" t="s">
        <v>251</v>
      </c>
      <c r="C36" s="193" t="s">
        <v>944</v>
      </c>
      <c r="D36" s="190" t="s">
        <v>181</v>
      </c>
      <c r="E36" s="6">
        <v>40</v>
      </c>
      <c r="F36" s="137"/>
      <c r="G36" s="7"/>
      <c r="H36" s="137"/>
      <c r="I36" s="7"/>
      <c r="J36" s="404"/>
      <c r="K36" s="38"/>
      <c r="L36" s="264">
        <v>8</v>
      </c>
      <c r="M36" s="450">
        <v>40</v>
      </c>
      <c r="N36" s="404"/>
      <c r="O36" s="38"/>
    </row>
    <row r="37" spans="1:16" customFormat="1">
      <c r="A37" s="26"/>
      <c r="B37" s="351"/>
      <c r="C37" s="177"/>
      <c r="D37" s="186"/>
      <c r="E37" s="6"/>
      <c r="F37" s="413"/>
      <c r="G37" s="7"/>
      <c r="H37" s="410"/>
      <c r="I37" s="7"/>
      <c r="J37" s="404"/>
      <c r="K37" s="38"/>
      <c r="L37" s="490"/>
      <c r="M37" s="450"/>
      <c r="N37" s="404"/>
      <c r="O37" s="38"/>
      <c r="P37" s="30"/>
    </row>
    <row r="38" spans="1:16" customFormat="1" ht="9" customHeight="1">
      <c r="A38" s="12"/>
      <c r="B38" s="11"/>
      <c r="C38" s="510"/>
      <c r="D38" s="510"/>
      <c r="E38" s="55"/>
      <c r="F38" s="427"/>
      <c r="G38" s="511"/>
      <c r="H38" s="427"/>
      <c r="I38" s="511"/>
      <c r="J38" s="428"/>
      <c r="K38" s="512"/>
      <c r="L38" s="427"/>
      <c r="M38" s="512"/>
      <c r="N38" s="428"/>
      <c r="O38" s="512"/>
      <c r="P38" s="30"/>
    </row>
    <row r="39" spans="1:16" customFormat="1" ht="19.5" customHeight="1">
      <c r="A39" t="s">
        <v>11</v>
      </c>
      <c r="C39" s="1"/>
      <c r="D39" s="150"/>
      <c r="F39" s="1" t="s">
        <v>157</v>
      </c>
      <c r="H39" s="30"/>
      <c r="I39" s="30"/>
      <c r="J39" s="110"/>
      <c r="K39" s="30"/>
      <c r="L39" s="1"/>
      <c r="M39" t="str">
        <f>M1</f>
        <v>2023/12/31現在</v>
      </c>
      <c r="N39" s="110"/>
    </row>
    <row r="40" spans="1:16" ht="4.5" customHeight="1">
      <c r="C40" s="30"/>
      <c r="D40" s="30"/>
    </row>
    <row r="41" spans="1:16" ht="13.5" customHeight="1">
      <c r="A41" s="627" t="s">
        <v>171</v>
      </c>
      <c r="B41" s="628"/>
      <c r="C41" s="612" t="s">
        <v>12</v>
      </c>
      <c r="D41" s="614" t="s">
        <v>173</v>
      </c>
      <c r="E41" s="13" t="s">
        <v>174</v>
      </c>
      <c r="F41" s="619" t="str">
        <f>F2</f>
        <v>R5会長杯</v>
      </c>
      <c r="G41" s="623"/>
      <c r="H41" s="619" t="str">
        <f>H2</f>
        <v>R5マスターズ</v>
      </c>
      <c r="I41" s="623"/>
      <c r="J41" s="619" t="str">
        <f>J2</f>
        <v>R5県選手権</v>
      </c>
      <c r="K41" s="623"/>
      <c r="L41" s="624" t="str">
        <f>L2</f>
        <v>R5南九州ベテラン</v>
      </c>
      <c r="M41" s="625"/>
      <c r="N41" s="619" t="str">
        <f>N2</f>
        <v>R4熊谷杯</v>
      </c>
      <c r="O41" s="623"/>
    </row>
    <row r="42" spans="1:16" ht="13.5" customHeight="1">
      <c r="A42" s="629"/>
      <c r="B42" s="630"/>
      <c r="C42" s="613"/>
      <c r="D42" s="615"/>
      <c r="E42" s="14" t="s">
        <v>175</v>
      </c>
      <c r="F42" s="117" t="s">
        <v>176</v>
      </c>
      <c r="G42" s="15" t="s">
        <v>174</v>
      </c>
      <c r="H42" s="117" t="s">
        <v>176</v>
      </c>
      <c r="I42" s="15" t="s">
        <v>174</v>
      </c>
      <c r="J42" s="111" t="s">
        <v>176</v>
      </c>
      <c r="K42" s="15" t="s">
        <v>174</v>
      </c>
      <c r="L42" s="477" t="s">
        <v>176</v>
      </c>
      <c r="M42" s="449" t="s">
        <v>174</v>
      </c>
      <c r="N42" s="111" t="s">
        <v>176</v>
      </c>
      <c r="O42" s="15" t="s">
        <v>174</v>
      </c>
    </row>
    <row r="43" spans="1:16" ht="3" customHeight="1">
      <c r="A43" s="13"/>
      <c r="B43" s="375"/>
      <c r="C43" s="376"/>
      <c r="D43" s="377"/>
      <c r="E43" s="13"/>
      <c r="F43" s="378"/>
      <c r="G43" s="379"/>
      <c r="H43" s="380"/>
      <c r="I43" s="381"/>
      <c r="J43" s="382"/>
      <c r="K43" s="381"/>
      <c r="L43" s="478"/>
      <c r="M43" s="479"/>
      <c r="N43" s="382"/>
      <c r="O43" s="381"/>
    </row>
    <row r="44" spans="1:16" customFormat="1">
      <c r="A44" s="26">
        <v>1</v>
      </c>
      <c r="B44" s="351" t="s">
        <v>160</v>
      </c>
      <c r="C44" s="399" t="s">
        <v>332</v>
      </c>
      <c r="D44" s="180" t="s">
        <v>215</v>
      </c>
      <c r="E44" s="6">
        <v>350</v>
      </c>
      <c r="F44" s="400"/>
      <c r="G44" s="7"/>
      <c r="H44" s="401">
        <v>1</v>
      </c>
      <c r="I44" s="7">
        <v>150</v>
      </c>
      <c r="J44" s="148">
        <v>1</v>
      </c>
      <c r="K44" s="38">
        <v>200</v>
      </c>
      <c r="L44" s="488" t="s">
        <v>160</v>
      </c>
      <c r="M44" s="450" t="s">
        <v>160</v>
      </c>
      <c r="N44" s="402"/>
      <c r="O44" s="38"/>
    </row>
    <row r="45" spans="1:16" customFormat="1">
      <c r="A45" s="26">
        <v>2</v>
      </c>
      <c r="B45" s="351" t="s">
        <v>160</v>
      </c>
      <c r="C45" s="177" t="s">
        <v>439</v>
      </c>
      <c r="D45" s="317" t="s">
        <v>6</v>
      </c>
      <c r="E45" s="6">
        <v>330</v>
      </c>
      <c r="F45" s="384">
        <v>2</v>
      </c>
      <c r="G45" s="7">
        <v>100</v>
      </c>
      <c r="H45" s="403">
        <v>2</v>
      </c>
      <c r="I45" s="7">
        <v>100</v>
      </c>
      <c r="J45" s="129">
        <v>4</v>
      </c>
      <c r="K45" s="38">
        <v>100</v>
      </c>
      <c r="L45" s="489" t="s">
        <v>160</v>
      </c>
      <c r="M45" s="450" t="s">
        <v>160</v>
      </c>
      <c r="N45" s="404">
        <v>16</v>
      </c>
      <c r="O45" s="38">
        <v>30</v>
      </c>
      <c r="P45" s="30"/>
    </row>
    <row r="46" spans="1:16" ht="13.5" customHeight="1">
      <c r="A46" s="26">
        <v>3</v>
      </c>
      <c r="B46" s="351" t="s">
        <v>160</v>
      </c>
      <c r="C46" s="193" t="s">
        <v>440</v>
      </c>
      <c r="D46" s="179" t="s">
        <v>182</v>
      </c>
      <c r="E46" s="6">
        <v>270</v>
      </c>
      <c r="F46" s="384">
        <v>4</v>
      </c>
      <c r="G46" s="7">
        <v>70</v>
      </c>
      <c r="H46" s="403"/>
      <c r="I46" s="7" t="s">
        <v>160</v>
      </c>
      <c r="J46" s="405">
        <v>2</v>
      </c>
      <c r="K46" s="38">
        <v>150</v>
      </c>
      <c r="L46" s="489" t="s">
        <v>160</v>
      </c>
      <c r="M46" s="450" t="s">
        <v>160</v>
      </c>
      <c r="N46" s="404">
        <v>8</v>
      </c>
      <c r="O46" s="38">
        <v>50</v>
      </c>
    </row>
    <row r="47" spans="1:16" ht="13.5" customHeight="1">
      <c r="A47" s="26">
        <v>4</v>
      </c>
      <c r="B47" s="351" t="s">
        <v>160</v>
      </c>
      <c r="C47" s="406" t="s">
        <v>438</v>
      </c>
      <c r="D47" s="407" t="s">
        <v>738</v>
      </c>
      <c r="E47" s="6">
        <v>225</v>
      </c>
      <c r="F47" s="137">
        <v>4</v>
      </c>
      <c r="G47" s="7">
        <v>70</v>
      </c>
      <c r="H47" s="137">
        <v>16</v>
      </c>
      <c r="I47" s="7">
        <v>25</v>
      </c>
      <c r="J47" s="148">
        <v>16</v>
      </c>
      <c r="K47" s="38">
        <v>40</v>
      </c>
      <c r="L47" s="264">
        <v>4</v>
      </c>
      <c r="M47" s="450">
        <v>70</v>
      </c>
      <c r="N47" s="148">
        <v>32</v>
      </c>
      <c r="O47" s="38">
        <v>20</v>
      </c>
      <c r="P47"/>
    </row>
    <row r="48" spans="1:16" customFormat="1">
      <c r="A48" s="26">
        <v>5</v>
      </c>
      <c r="B48" s="351" t="s">
        <v>160</v>
      </c>
      <c r="C48" s="193" t="s">
        <v>854</v>
      </c>
      <c r="D48" s="190" t="s">
        <v>180</v>
      </c>
      <c r="E48" s="6">
        <v>210</v>
      </c>
      <c r="F48" s="137"/>
      <c r="G48" s="7"/>
      <c r="H48" s="137"/>
      <c r="I48" s="7"/>
      <c r="J48" s="404">
        <v>8</v>
      </c>
      <c r="K48" s="38">
        <v>60</v>
      </c>
      <c r="L48" s="264">
        <v>1</v>
      </c>
      <c r="M48" s="450">
        <v>150</v>
      </c>
      <c r="N48" s="404"/>
      <c r="O48" s="38"/>
    </row>
    <row r="49" spans="1:16" ht="13.5" customHeight="1">
      <c r="A49" s="26">
        <v>6</v>
      </c>
      <c r="B49" s="351" t="s">
        <v>160</v>
      </c>
      <c r="C49" s="408" t="s">
        <v>372</v>
      </c>
      <c r="D49" s="180" t="s">
        <v>182</v>
      </c>
      <c r="E49" s="6">
        <v>200</v>
      </c>
      <c r="F49" s="409">
        <v>1</v>
      </c>
      <c r="G49" s="7">
        <v>150</v>
      </c>
      <c r="H49" s="410"/>
      <c r="I49" s="7" t="s">
        <v>160</v>
      </c>
      <c r="J49" s="404" t="s">
        <v>160</v>
      </c>
      <c r="K49" s="38" t="s">
        <v>160</v>
      </c>
      <c r="L49" s="490" t="s">
        <v>160</v>
      </c>
      <c r="M49" s="450" t="s">
        <v>160</v>
      </c>
      <c r="N49" s="404">
        <v>8</v>
      </c>
      <c r="O49" s="38">
        <v>50</v>
      </c>
      <c r="P49"/>
    </row>
    <row r="50" spans="1:16" ht="13.5" customHeight="1">
      <c r="A50" s="26">
        <v>7</v>
      </c>
      <c r="B50" s="351" t="s">
        <v>160</v>
      </c>
      <c r="C50" s="412" t="s">
        <v>284</v>
      </c>
      <c r="D50" s="180" t="s">
        <v>185</v>
      </c>
      <c r="E50" s="6">
        <v>180</v>
      </c>
      <c r="F50" s="413"/>
      <c r="G50" s="7" t="s">
        <v>160</v>
      </c>
      <c r="H50" s="410"/>
      <c r="I50" s="7" t="s">
        <v>160</v>
      </c>
      <c r="J50" s="404" t="s">
        <v>160</v>
      </c>
      <c r="K50" s="38" t="s">
        <v>160</v>
      </c>
      <c r="L50" s="490" t="s">
        <v>160</v>
      </c>
      <c r="M50" s="450" t="s">
        <v>160</v>
      </c>
      <c r="N50" s="404">
        <v>1</v>
      </c>
      <c r="O50" s="38">
        <v>180</v>
      </c>
    </row>
    <row r="51" spans="1:16" customFormat="1">
      <c r="A51" s="26">
        <v>8</v>
      </c>
      <c r="B51" s="351" t="s">
        <v>160</v>
      </c>
      <c r="C51" s="177" t="s">
        <v>426</v>
      </c>
      <c r="D51" s="186" t="s">
        <v>859</v>
      </c>
      <c r="E51" s="6">
        <v>140</v>
      </c>
      <c r="F51" s="413">
        <v>8</v>
      </c>
      <c r="G51" s="7">
        <v>40</v>
      </c>
      <c r="H51" s="410">
        <v>8</v>
      </c>
      <c r="I51" s="7">
        <v>40</v>
      </c>
      <c r="J51" s="404">
        <v>8</v>
      </c>
      <c r="K51" s="38">
        <v>60</v>
      </c>
      <c r="L51" s="490" t="s">
        <v>160</v>
      </c>
      <c r="M51" s="450" t="s">
        <v>160</v>
      </c>
      <c r="N51" s="404"/>
      <c r="O51" s="38"/>
      <c r="P51" s="30"/>
    </row>
    <row r="52" spans="1:16" customFormat="1">
      <c r="A52" s="26">
        <v>8</v>
      </c>
      <c r="B52" s="351" t="s">
        <v>251</v>
      </c>
      <c r="C52" s="414" t="s">
        <v>430</v>
      </c>
      <c r="D52" s="180" t="s">
        <v>178</v>
      </c>
      <c r="E52" s="6">
        <v>140</v>
      </c>
      <c r="F52" s="413">
        <v>8</v>
      </c>
      <c r="G52" s="7">
        <v>40</v>
      </c>
      <c r="H52" s="410"/>
      <c r="I52" s="7" t="s">
        <v>160</v>
      </c>
      <c r="J52" s="404">
        <v>8</v>
      </c>
      <c r="K52" s="38">
        <v>60</v>
      </c>
      <c r="L52" s="490">
        <v>16</v>
      </c>
      <c r="M52" s="450">
        <v>20</v>
      </c>
      <c r="N52" s="404">
        <v>32</v>
      </c>
      <c r="O52" s="38">
        <v>20</v>
      </c>
    </row>
    <row r="53" spans="1:16" customFormat="1">
      <c r="A53" s="26">
        <v>8</v>
      </c>
      <c r="B53" s="351" t="s">
        <v>251</v>
      </c>
      <c r="C53" s="177" t="s">
        <v>585</v>
      </c>
      <c r="D53" s="180" t="s">
        <v>182</v>
      </c>
      <c r="E53" s="6">
        <v>140</v>
      </c>
      <c r="F53" s="415">
        <v>8</v>
      </c>
      <c r="G53" s="7">
        <v>40</v>
      </c>
      <c r="H53" s="416">
        <v>8</v>
      </c>
      <c r="I53" s="7">
        <v>40</v>
      </c>
      <c r="J53" s="484">
        <v>8</v>
      </c>
      <c r="K53" s="38">
        <v>60</v>
      </c>
      <c r="L53" s="491" t="s">
        <v>160</v>
      </c>
      <c r="M53" s="450" t="s">
        <v>160</v>
      </c>
      <c r="N53" s="417"/>
      <c r="O53" s="387"/>
      <c r="P53" s="30"/>
    </row>
    <row r="54" spans="1:16" ht="13.5" customHeight="1">
      <c r="A54" s="26">
        <v>11</v>
      </c>
      <c r="B54" s="351" t="s">
        <v>160</v>
      </c>
      <c r="C54" s="206" t="s">
        <v>369</v>
      </c>
      <c r="D54" s="36" t="s">
        <v>228</v>
      </c>
      <c r="E54" s="6">
        <v>100</v>
      </c>
      <c r="F54" s="400"/>
      <c r="G54" s="7" t="s">
        <v>160</v>
      </c>
      <c r="H54" s="410"/>
      <c r="I54" s="7" t="s">
        <v>160</v>
      </c>
      <c r="J54" s="404">
        <v>4</v>
      </c>
      <c r="K54" s="38">
        <v>100</v>
      </c>
      <c r="L54" s="490" t="s">
        <v>160</v>
      </c>
      <c r="M54" s="450" t="s">
        <v>160</v>
      </c>
      <c r="N54" s="404"/>
      <c r="O54" s="38"/>
      <c r="P54"/>
    </row>
    <row r="55" spans="1:16" ht="13.5" customHeight="1">
      <c r="A55" s="26">
        <v>12</v>
      </c>
      <c r="B55" s="351" t="s">
        <v>160</v>
      </c>
      <c r="C55" s="412" t="s">
        <v>728</v>
      </c>
      <c r="D55" s="180" t="s">
        <v>182</v>
      </c>
      <c r="E55" s="6">
        <v>80</v>
      </c>
      <c r="F55" s="400"/>
      <c r="G55" s="7"/>
      <c r="H55" s="418">
        <v>8</v>
      </c>
      <c r="I55" s="7">
        <v>40</v>
      </c>
      <c r="J55" s="404">
        <v>16</v>
      </c>
      <c r="K55" s="38">
        <v>40</v>
      </c>
      <c r="L55" s="490" t="s">
        <v>160</v>
      </c>
      <c r="M55" s="450" t="s">
        <v>160</v>
      </c>
      <c r="N55" s="404"/>
      <c r="O55" s="38"/>
      <c r="P55"/>
    </row>
    <row r="56" spans="1:16" ht="13.5" customHeight="1">
      <c r="A56" s="26">
        <v>13</v>
      </c>
      <c r="B56" s="351" t="s">
        <v>160</v>
      </c>
      <c r="C56" s="177" t="s">
        <v>370</v>
      </c>
      <c r="D56" s="419" t="s">
        <v>703</v>
      </c>
      <c r="E56" s="6">
        <v>70</v>
      </c>
      <c r="F56" s="400"/>
      <c r="G56" s="7" t="s">
        <v>160</v>
      </c>
      <c r="H56" s="410">
        <v>4</v>
      </c>
      <c r="I56" s="7">
        <v>70</v>
      </c>
      <c r="J56" s="404" t="s">
        <v>160</v>
      </c>
      <c r="K56" s="38" t="s">
        <v>160</v>
      </c>
      <c r="L56" s="490" t="s">
        <v>160</v>
      </c>
      <c r="M56" s="450" t="s">
        <v>160</v>
      </c>
      <c r="N56" s="404"/>
      <c r="O56" s="38"/>
      <c r="P56"/>
    </row>
    <row r="57" spans="1:16" ht="13.5" customHeight="1">
      <c r="A57" s="26">
        <v>13</v>
      </c>
      <c r="B57" s="351" t="s">
        <v>251</v>
      </c>
      <c r="C57" s="177" t="s">
        <v>727</v>
      </c>
      <c r="D57" s="186" t="s">
        <v>185</v>
      </c>
      <c r="E57" s="6">
        <v>70</v>
      </c>
      <c r="F57" s="400"/>
      <c r="G57" s="7"/>
      <c r="H57" s="410">
        <v>4</v>
      </c>
      <c r="I57" s="7">
        <v>70</v>
      </c>
      <c r="J57" s="404" t="s">
        <v>160</v>
      </c>
      <c r="K57" s="38" t="s">
        <v>160</v>
      </c>
      <c r="L57" s="490" t="s">
        <v>160</v>
      </c>
      <c r="M57" s="450" t="s">
        <v>160</v>
      </c>
      <c r="N57" s="404"/>
      <c r="O57" s="38"/>
      <c r="P57"/>
    </row>
    <row r="58" spans="1:16" ht="13.5" customHeight="1">
      <c r="A58" s="26">
        <v>15</v>
      </c>
      <c r="B58" s="351" t="s">
        <v>160</v>
      </c>
      <c r="C58" s="412" t="s">
        <v>337</v>
      </c>
      <c r="D58" s="186" t="s">
        <v>4</v>
      </c>
      <c r="E58" s="6">
        <v>50</v>
      </c>
      <c r="F58" s="400"/>
      <c r="G58" s="7" t="s">
        <v>160</v>
      </c>
      <c r="H58" s="410"/>
      <c r="I58" s="7" t="s">
        <v>160</v>
      </c>
      <c r="J58" s="404" t="s">
        <v>160</v>
      </c>
      <c r="K58" s="38" t="s">
        <v>160</v>
      </c>
      <c r="L58" s="490">
        <v>16</v>
      </c>
      <c r="M58" s="450">
        <v>20</v>
      </c>
      <c r="N58" s="404">
        <v>16</v>
      </c>
      <c r="O58" s="38">
        <v>30</v>
      </c>
      <c r="P58"/>
    </row>
    <row r="59" spans="1:16" ht="13.5" customHeight="1">
      <c r="A59" s="26">
        <v>16</v>
      </c>
      <c r="B59" s="351" t="s">
        <v>160</v>
      </c>
      <c r="C59" s="176" t="s">
        <v>417</v>
      </c>
      <c r="D59" s="186" t="s">
        <v>178</v>
      </c>
      <c r="E59" s="6">
        <v>45</v>
      </c>
      <c r="F59" s="400"/>
      <c r="G59" s="7" t="s">
        <v>160</v>
      </c>
      <c r="H59" s="410">
        <v>16</v>
      </c>
      <c r="I59" s="7">
        <v>25</v>
      </c>
      <c r="J59" s="404" t="s">
        <v>160</v>
      </c>
      <c r="K59" s="38" t="s">
        <v>160</v>
      </c>
      <c r="L59" s="490" t="s">
        <v>160</v>
      </c>
      <c r="M59" s="450" t="s">
        <v>160</v>
      </c>
      <c r="N59" s="404">
        <v>32</v>
      </c>
      <c r="O59" s="38">
        <v>20</v>
      </c>
      <c r="P59"/>
    </row>
    <row r="60" spans="1:16" ht="13.5" customHeight="1">
      <c r="A60" s="26">
        <v>17</v>
      </c>
      <c r="B60" s="351" t="s">
        <v>160</v>
      </c>
      <c r="C60" s="178" t="s">
        <v>344</v>
      </c>
      <c r="D60" s="186" t="s">
        <v>178</v>
      </c>
      <c r="E60" s="6">
        <v>40</v>
      </c>
      <c r="F60" s="400"/>
      <c r="G60" s="7" t="s">
        <v>160</v>
      </c>
      <c r="H60" s="410"/>
      <c r="I60" s="7" t="s">
        <v>160</v>
      </c>
      <c r="J60" s="404" t="s">
        <v>160</v>
      </c>
      <c r="K60" s="38" t="s">
        <v>160</v>
      </c>
      <c r="L60" s="490">
        <v>16</v>
      </c>
      <c r="M60" s="450">
        <v>20</v>
      </c>
      <c r="N60" s="417">
        <v>32</v>
      </c>
      <c r="O60" s="38">
        <v>20</v>
      </c>
    </row>
    <row r="61" spans="1:16" ht="13.5" customHeight="1">
      <c r="A61" s="26">
        <v>17</v>
      </c>
      <c r="B61" s="351" t="s">
        <v>251</v>
      </c>
      <c r="C61" s="178" t="s">
        <v>442</v>
      </c>
      <c r="D61" s="420" t="s">
        <v>2</v>
      </c>
      <c r="E61" s="6">
        <v>40</v>
      </c>
      <c r="F61" s="400"/>
      <c r="G61" s="7" t="s">
        <v>160</v>
      </c>
      <c r="H61" s="410"/>
      <c r="I61" s="7" t="s">
        <v>160</v>
      </c>
      <c r="J61" s="404">
        <v>16</v>
      </c>
      <c r="K61" s="38">
        <v>40</v>
      </c>
      <c r="L61" s="490" t="s">
        <v>160</v>
      </c>
      <c r="M61" s="450" t="s">
        <v>160</v>
      </c>
      <c r="N61" s="417"/>
      <c r="O61" s="38"/>
    </row>
    <row r="62" spans="1:16" ht="13.5" customHeight="1">
      <c r="A62" s="26">
        <v>17</v>
      </c>
      <c r="B62" s="351" t="s">
        <v>251</v>
      </c>
      <c r="C62" s="412" t="s">
        <v>716</v>
      </c>
      <c r="D62" s="180" t="s">
        <v>181</v>
      </c>
      <c r="E62" s="6">
        <v>40</v>
      </c>
      <c r="F62" s="400">
        <v>8</v>
      </c>
      <c r="G62" s="7">
        <v>40</v>
      </c>
      <c r="H62" s="410"/>
      <c r="I62" s="7" t="s">
        <v>160</v>
      </c>
      <c r="J62" s="404" t="s">
        <v>160</v>
      </c>
      <c r="K62" s="38" t="s">
        <v>160</v>
      </c>
      <c r="L62" s="490" t="s">
        <v>160</v>
      </c>
      <c r="M62" s="450" t="s">
        <v>160</v>
      </c>
      <c r="N62" s="404"/>
      <c r="O62" s="38"/>
      <c r="P62"/>
    </row>
    <row r="63" spans="1:16" ht="13.5" customHeight="1">
      <c r="A63" s="26">
        <v>17</v>
      </c>
      <c r="B63" s="351" t="s">
        <v>251</v>
      </c>
      <c r="C63" s="421" t="s">
        <v>612</v>
      </c>
      <c r="D63" s="422" t="s">
        <v>441</v>
      </c>
      <c r="E63" s="6">
        <v>40</v>
      </c>
      <c r="F63" s="400"/>
      <c r="G63" s="7"/>
      <c r="H63" s="410">
        <v>8</v>
      </c>
      <c r="I63" s="7">
        <v>40</v>
      </c>
      <c r="J63" s="404" t="s">
        <v>160</v>
      </c>
      <c r="K63" s="38" t="s">
        <v>160</v>
      </c>
      <c r="L63" s="490" t="s">
        <v>160</v>
      </c>
      <c r="M63" s="450" t="s">
        <v>160</v>
      </c>
      <c r="N63" s="404"/>
      <c r="O63" s="38"/>
      <c r="P63"/>
    </row>
    <row r="64" spans="1:16" ht="13.5" customHeight="1">
      <c r="A64" s="26">
        <v>17</v>
      </c>
      <c r="B64" s="351" t="s">
        <v>251</v>
      </c>
      <c r="C64" s="423" t="s">
        <v>855</v>
      </c>
      <c r="D64" s="424" t="s">
        <v>19</v>
      </c>
      <c r="E64" s="6">
        <v>40</v>
      </c>
      <c r="F64" s="400"/>
      <c r="G64" s="7"/>
      <c r="H64" s="410"/>
      <c r="I64" s="7"/>
      <c r="J64" s="404">
        <v>16</v>
      </c>
      <c r="K64" s="38">
        <v>40</v>
      </c>
      <c r="L64" s="490" t="s">
        <v>160</v>
      </c>
      <c r="M64" s="450" t="s">
        <v>160</v>
      </c>
      <c r="N64" s="404"/>
      <c r="O64" s="38"/>
      <c r="P64"/>
    </row>
    <row r="65" spans="1:16" ht="13.5" customHeight="1">
      <c r="A65" s="26">
        <v>17</v>
      </c>
      <c r="B65" s="351" t="s">
        <v>251</v>
      </c>
      <c r="C65" s="177" t="s">
        <v>993</v>
      </c>
      <c r="D65" s="393" t="s">
        <v>182</v>
      </c>
      <c r="E65" s="6">
        <v>40</v>
      </c>
      <c r="F65" s="400"/>
      <c r="G65" s="7"/>
      <c r="H65" s="410"/>
      <c r="I65" s="7"/>
      <c r="J65" s="404"/>
      <c r="K65" s="38"/>
      <c r="L65" s="490">
        <v>8</v>
      </c>
      <c r="M65" s="450">
        <v>40</v>
      </c>
      <c r="N65" s="404"/>
      <c r="O65" s="38"/>
      <c r="P65"/>
    </row>
    <row r="66" spans="1:16" ht="13.5" customHeight="1">
      <c r="A66" s="26">
        <v>23</v>
      </c>
      <c r="B66" s="351" t="s">
        <v>160</v>
      </c>
      <c r="C66" s="192" t="s">
        <v>371</v>
      </c>
      <c r="D66" s="425" t="s">
        <v>4</v>
      </c>
      <c r="E66" s="6">
        <v>20</v>
      </c>
      <c r="F66" s="400"/>
      <c r="G66" s="7" t="s">
        <v>160</v>
      </c>
      <c r="H66" s="410"/>
      <c r="I66" s="7" t="s">
        <v>160</v>
      </c>
      <c r="J66" s="404" t="s">
        <v>160</v>
      </c>
      <c r="K66" s="38" t="s">
        <v>160</v>
      </c>
      <c r="L66" s="490" t="s">
        <v>160</v>
      </c>
      <c r="M66" s="450" t="s">
        <v>160</v>
      </c>
      <c r="N66" s="404">
        <v>32</v>
      </c>
      <c r="O66" s="38">
        <v>20</v>
      </c>
      <c r="P66"/>
    </row>
    <row r="67" spans="1:16" ht="13.5" customHeight="1">
      <c r="A67" s="26"/>
      <c r="B67" s="26" t="str">
        <f>IF(E67=0,"",IF(A67=A63,"T",""))</f>
        <v/>
      </c>
      <c r="C67" s="197"/>
      <c r="D67" s="420"/>
      <c r="E67" s="26"/>
      <c r="F67" s="400"/>
      <c r="G67" s="38"/>
      <c r="H67" s="410"/>
      <c r="I67" s="37" t="str">
        <f>IF(H67=0,"",VLOOKUP(H67,得点テーブル!$B$6:$H$133,3,0))</f>
        <v/>
      </c>
      <c r="J67" s="404"/>
      <c r="K67" s="38" t="str">
        <f>IF(J67=0,"",VLOOKUP(J67,得点テーブル!$B$6:$H$133,5,FALSE))</f>
        <v/>
      </c>
      <c r="L67" s="411"/>
      <c r="M67" s="38" t="str">
        <f>IF(L67=0,"",VLOOKUP(L67,得点テーブル!$B$6:$H$133,6,FALSE))</f>
        <v/>
      </c>
      <c r="N67" s="404"/>
      <c r="O67" s="38" t="str">
        <f>IF(N67=0,"",VLOOKUP(N67,得点テーブル!$B$6:$H$133,7,FALSE))</f>
        <v/>
      </c>
      <c r="P67"/>
    </row>
    <row r="68" spans="1:16" ht="3" customHeight="1">
      <c r="C68" s="30"/>
      <c r="D68" s="30"/>
      <c r="I68" s="398" t="s">
        <v>160</v>
      </c>
      <c r="N68" s="30"/>
    </row>
    <row r="69" spans="1:16" customFormat="1" ht="19.5" customHeight="1">
      <c r="A69" t="s">
        <v>11</v>
      </c>
      <c r="C69" s="1"/>
      <c r="D69" s="150"/>
      <c r="F69" t="s">
        <v>910</v>
      </c>
      <c r="H69" s="30"/>
      <c r="I69" s="30"/>
      <c r="J69" s="110"/>
      <c r="K69" s="30"/>
      <c r="L69" s="1"/>
      <c r="M69" t="str">
        <f>$M$1</f>
        <v>2023/12/31現在</v>
      </c>
      <c r="N69" s="110"/>
    </row>
    <row r="70" spans="1:16" ht="4.5" customHeight="1">
      <c r="C70" s="30"/>
      <c r="D70" s="30"/>
    </row>
    <row r="71" spans="1:16" ht="13.5" customHeight="1">
      <c r="A71" s="627" t="s">
        <v>171</v>
      </c>
      <c r="B71" s="628"/>
      <c r="C71" s="612" t="s">
        <v>12</v>
      </c>
      <c r="D71" s="614" t="s">
        <v>173</v>
      </c>
      <c r="E71" s="13" t="s">
        <v>174</v>
      </c>
      <c r="F71" s="619" t="str">
        <f>$F$2</f>
        <v>R5会長杯</v>
      </c>
      <c r="G71" s="623"/>
      <c r="H71" s="619" t="str">
        <f>$H$2</f>
        <v>R5マスターズ</v>
      </c>
      <c r="I71" s="623"/>
      <c r="J71" s="619" t="str">
        <f>$J$2</f>
        <v>R5県選手権</v>
      </c>
      <c r="K71" s="623"/>
      <c r="L71" s="624" t="str">
        <f>$L$2</f>
        <v>R5南九州ベテラン</v>
      </c>
      <c r="M71" s="625"/>
      <c r="N71" s="626" t="str">
        <f>$N$2</f>
        <v>R4熊谷杯</v>
      </c>
      <c r="O71" s="623"/>
    </row>
    <row r="72" spans="1:16" ht="13.5" customHeight="1">
      <c r="A72" s="629"/>
      <c r="B72" s="630"/>
      <c r="C72" s="613"/>
      <c r="D72" s="615"/>
      <c r="E72" s="14" t="s">
        <v>175</v>
      </c>
      <c r="F72" s="117" t="s">
        <v>176</v>
      </c>
      <c r="G72" s="15" t="s">
        <v>174</v>
      </c>
      <c r="H72" s="117" t="s">
        <v>176</v>
      </c>
      <c r="I72" s="15" t="s">
        <v>174</v>
      </c>
      <c r="J72" s="111" t="s">
        <v>176</v>
      </c>
      <c r="K72" s="15" t="s">
        <v>174</v>
      </c>
      <c r="L72" s="477" t="s">
        <v>176</v>
      </c>
      <c r="M72" s="449" t="s">
        <v>174</v>
      </c>
      <c r="N72" s="111" t="s">
        <v>176</v>
      </c>
      <c r="O72" s="15" t="s">
        <v>174</v>
      </c>
    </row>
    <row r="73" spans="1:16" ht="3" customHeight="1">
      <c r="A73" s="13"/>
      <c r="B73" s="375"/>
      <c r="C73" s="376"/>
      <c r="D73" s="377"/>
      <c r="E73" s="13"/>
      <c r="F73" s="378"/>
      <c r="G73" s="379"/>
      <c r="H73" s="380"/>
      <c r="I73" s="381"/>
      <c r="J73" s="382"/>
      <c r="K73" s="381"/>
      <c r="L73" s="478"/>
      <c r="M73" s="479"/>
      <c r="N73" s="382"/>
      <c r="O73" s="381"/>
    </row>
    <row r="74" spans="1:16" customFormat="1">
      <c r="A74" s="26">
        <v>1</v>
      </c>
      <c r="B74" s="351" t="s">
        <v>160</v>
      </c>
      <c r="C74" s="399" t="s">
        <v>994</v>
      </c>
      <c r="D74" s="180" t="s">
        <v>185</v>
      </c>
      <c r="E74" s="6">
        <v>150</v>
      </c>
      <c r="F74" s="400"/>
      <c r="G74" s="7"/>
      <c r="H74" s="401"/>
      <c r="I74" s="7"/>
      <c r="J74" s="148"/>
      <c r="K74" s="38"/>
      <c r="L74" s="488">
        <v>1</v>
      </c>
      <c r="M74" s="450">
        <v>150</v>
      </c>
      <c r="N74" s="402"/>
      <c r="O74" s="38"/>
    </row>
    <row r="75" spans="1:16" customFormat="1">
      <c r="A75" s="26">
        <v>2</v>
      </c>
      <c r="B75" s="351" t="s">
        <v>160</v>
      </c>
      <c r="C75" s="177" t="s">
        <v>995</v>
      </c>
      <c r="D75" s="317" t="s">
        <v>185</v>
      </c>
      <c r="E75" s="6">
        <v>70</v>
      </c>
      <c r="F75" s="384"/>
      <c r="G75" s="7"/>
      <c r="H75" s="403"/>
      <c r="I75" s="7"/>
      <c r="J75" s="129"/>
      <c r="K75" s="38"/>
      <c r="L75" s="489">
        <v>4</v>
      </c>
      <c r="M75" s="450">
        <v>70</v>
      </c>
      <c r="N75" s="404"/>
      <c r="O75" s="38"/>
      <c r="P75" s="30"/>
    </row>
    <row r="76" spans="1:16" ht="13.5" customHeight="1">
      <c r="A76" s="26">
        <v>3</v>
      </c>
      <c r="B76" s="351" t="s">
        <v>160</v>
      </c>
      <c r="C76" s="193" t="s">
        <v>996</v>
      </c>
      <c r="D76" s="179" t="s">
        <v>182</v>
      </c>
      <c r="E76" s="6">
        <v>40</v>
      </c>
      <c r="F76" s="384"/>
      <c r="G76" s="7"/>
      <c r="H76" s="403"/>
      <c r="I76" s="7"/>
      <c r="J76" s="405"/>
      <c r="K76" s="38"/>
      <c r="L76" s="489">
        <v>8</v>
      </c>
      <c r="M76" s="450">
        <v>40</v>
      </c>
      <c r="N76" s="404"/>
      <c r="O76" s="38"/>
    </row>
    <row r="77" spans="1:16" ht="13.5" customHeight="1">
      <c r="A77" s="26">
        <v>4</v>
      </c>
      <c r="B77" s="351" t="s">
        <v>160</v>
      </c>
      <c r="C77" s="406" t="s">
        <v>997</v>
      </c>
      <c r="D77" s="407" t="s">
        <v>859</v>
      </c>
      <c r="E77" s="6">
        <v>20</v>
      </c>
      <c r="F77" s="137"/>
      <c r="G77" s="7"/>
      <c r="H77" s="137"/>
      <c r="I77" s="7"/>
      <c r="J77" s="148"/>
      <c r="K77" s="38"/>
      <c r="L77" s="264">
        <v>16</v>
      </c>
      <c r="M77" s="450">
        <v>20</v>
      </c>
      <c r="N77" s="148"/>
      <c r="O77" s="38"/>
      <c r="P77"/>
    </row>
    <row r="78" spans="1:16" customFormat="1">
      <c r="A78" s="26">
        <v>4</v>
      </c>
      <c r="B78" s="351" t="s">
        <v>251</v>
      </c>
      <c r="C78" s="193" t="s">
        <v>998</v>
      </c>
      <c r="D78" s="190" t="s">
        <v>178</v>
      </c>
      <c r="E78" s="6">
        <v>20</v>
      </c>
      <c r="F78" s="137"/>
      <c r="G78" s="7"/>
      <c r="H78" s="137"/>
      <c r="I78" s="7"/>
      <c r="J78" s="404"/>
      <c r="K78" s="38"/>
      <c r="L78" s="264">
        <v>16</v>
      </c>
      <c r="M78" s="450">
        <v>20</v>
      </c>
      <c r="N78" s="404"/>
      <c r="O78" s="38"/>
    </row>
    <row r="79" spans="1:16" customFormat="1">
      <c r="A79" s="26"/>
      <c r="B79" s="351"/>
      <c r="C79" s="177"/>
      <c r="D79" s="186"/>
      <c r="E79" s="6"/>
      <c r="F79" s="413"/>
      <c r="G79" s="7"/>
      <c r="H79" s="410"/>
      <c r="I79" s="7"/>
      <c r="J79" s="404"/>
      <c r="K79" s="38"/>
      <c r="L79" s="490"/>
      <c r="M79" s="450"/>
      <c r="N79" s="404"/>
      <c r="O79" s="38"/>
      <c r="P79" s="30"/>
    </row>
    <row r="80" spans="1:16" ht="3" customHeight="1">
      <c r="A80" s="12"/>
      <c r="B80" s="12"/>
      <c r="C80" s="12"/>
      <c r="D80" s="426"/>
      <c r="E80" s="12"/>
      <c r="F80" s="427"/>
      <c r="G80" s="12"/>
      <c r="H80" s="427"/>
      <c r="I80" s="12"/>
      <c r="J80" s="428"/>
      <c r="K80" s="12"/>
      <c r="L80" s="427"/>
      <c r="M80" s="12"/>
      <c r="N80" s="428"/>
      <c r="O80" s="12"/>
    </row>
    <row r="81" spans="1:16" customFormat="1" ht="17.25" customHeight="1">
      <c r="A81" t="s">
        <v>11</v>
      </c>
      <c r="C81" s="1"/>
      <c r="D81" s="150"/>
      <c r="F81" s="1" t="s">
        <v>158</v>
      </c>
      <c r="H81" s="30"/>
      <c r="I81" s="30"/>
      <c r="J81" s="110"/>
      <c r="K81" s="30"/>
      <c r="L81" s="30"/>
      <c r="M81" t="str">
        <f>M1</f>
        <v>2023/12/31現在</v>
      </c>
      <c r="N81" s="110"/>
    </row>
    <row r="82" spans="1:16" ht="4.5" customHeight="1">
      <c r="C82" s="30"/>
      <c r="D82" s="429"/>
    </row>
    <row r="83" spans="1:16" ht="15.75" customHeight="1">
      <c r="A83" s="627" t="s">
        <v>171</v>
      </c>
      <c r="B83" s="628"/>
      <c r="C83" s="612" t="s">
        <v>12</v>
      </c>
      <c r="D83" s="614" t="s">
        <v>173</v>
      </c>
      <c r="E83" s="13" t="s">
        <v>174</v>
      </c>
      <c r="F83" s="619" t="str">
        <f>F41</f>
        <v>R5会長杯</v>
      </c>
      <c r="G83" s="623"/>
      <c r="H83" s="619" t="str">
        <f>H41</f>
        <v>R5マスターズ</v>
      </c>
      <c r="I83" s="623"/>
      <c r="J83" s="619" t="str">
        <f>J41</f>
        <v>R5県選手権</v>
      </c>
      <c r="K83" s="623"/>
      <c r="L83" s="624" t="str">
        <f>L41</f>
        <v>R5南九州ベテラン</v>
      </c>
      <c r="M83" s="625"/>
      <c r="N83" s="619" t="str">
        <f>N41</f>
        <v>R4熊谷杯</v>
      </c>
      <c r="O83" s="623"/>
    </row>
    <row r="84" spans="1:16" ht="15.75" customHeight="1">
      <c r="A84" s="629"/>
      <c r="B84" s="630"/>
      <c r="C84" s="613"/>
      <c r="D84" s="615"/>
      <c r="E84" s="14" t="s">
        <v>175</v>
      </c>
      <c r="F84" s="117" t="s">
        <v>176</v>
      </c>
      <c r="G84" s="15" t="s">
        <v>174</v>
      </c>
      <c r="H84" s="117" t="s">
        <v>176</v>
      </c>
      <c r="I84" s="15" t="s">
        <v>174</v>
      </c>
      <c r="J84" s="111" t="s">
        <v>176</v>
      </c>
      <c r="K84" s="15" t="s">
        <v>174</v>
      </c>
      <c r="L84" s="477" t="s">
        <v>176</v>
      </c>
      <c r="M84" s="449" t="s">
        <v>174</v>
      </c>
      <c r="N84" s="111" t="s">
        <v>176</v>
      </c>
      <c r="O84" s="15" t="s">
        <v>174</v>
      </c>
    </row>
    <row r="85" spans="1:16" ht="3" customHeight="1">
      <c r="A85" s="375"/>
      <c r="B85" s="375"/>
      <c r="C85" s="430"/>
      <c r="D85" s="431"/>
      <c r="E85" s="432"/>
      <c r="F85" s="433"/>
      <c r="G85" s="434"/>
      <c r="H85" s="435"/>
      <c r="I85" s="436"/>
      <c r="J85" s="437"/>
      <c r="K85" s="436"/>
      <c r="L85" s="492"/>
      <c r="M85" s="493"/>
      <c r="N85" s="437"/>
      <c r="O85" s="436"/>
    </row>
    <row r="86" spans="1:16" ht="13.5" customHeight="1">
      <c r="A86" s="26">
        <v>1</v>
      </c>
      <c r="B86" s="351" t="s">
        <v>160</v>
      </c>
      <c r="C86" s="193" t="s">
        <v>346</v>
      </c>
      <c r="D86" s="186" t="s">
        <v>225</v>
      </c>
      <c r="E86" s="6">
        <v>420</v>
      </c>
      <c r="F86" s="125">
        <v>2</v>
      </c>
      <c r="G86" s="7">
        <v>100</v>
      </c>
      <c r="H86" s="385">
        <v>2</v>
      </c>
      <c r="I86" s="7">
        <v>100</v>
      </c>
      <c r="J86" s="486">
        <v>2</v>
      </c>
      <c r="K86" s="38">
        <v>150</v>
      </c>
      <c r="L86" s="494">
        <v>8</v>
      </c>
      <c r="M86" s="450">
        <v>40</v>
      </c>
      <c r="N86" s="129">
        <v>16</v>
      </c>
      <c r="O86" s="38">
        <v>30</v>
      </c>
    </row>
    <row r="87" spans="1:16">
      <c r="A87" s="26">
        <v>2</v>
      </c>
      <c r="B87" s="351" t="s">
        <v>160</v>
      </c>
      <c r="C87" s="177" t="s">
        <v>329</v>
      </c>
      <c r="D87" s="167" t="s">
        <v>182</v>
      </c>
      <c r="E87" s="6">
        <v>320</v>
      </c>
      <c r="F87" s="53">
        <v>8</v>
      </c>
      <c r="G87" s="7">
        <v>40</v>
      </c>
      <c r="H87" s="411">
        <v>8</v>
      </c>
      <c r="I87" s="7">
        <v>40</v>
      </c>
      <c r="J87" s="485">
        <v>1</v>
      </c>
      <c r="K87" s="38">
        <v>200</v>
      </c>
      <c r="L87" s="265">
        <v>8</v>
      </c>
      <c r="M87" s="450">
        <v>40</v>
      </c>
      <c r="N87" s="129"/>
      <c r="O87" s="38"/>
    </row>
    <row r="88" spans="1:16" ht="13.5" customHeight="1">
      <c r="A88" s="26">
        <v>3</v>
      </c>
      <c r="B88" s="351" t="s">
        <v>160</v>
      </c>
      <c r="C88" s="193" t="s">
        <v>384</v>
      </c>
      <c r="D88" s="438" t="s">
        <v>182</v>
      </c>
      <c r="E88" s="6">
        <v>260</v>
      </c>
      <c r="F88" s="53">
        <v>1</v>
      </c>
      <c r="G88" s="7">
        <v>150</v>
      </c>
      <c r="H88" s="411"/>
      <c r="I88" s="7" t="s">
        <v>160</v>
      </c>
      <c r="J88" s="486">
        <v>8</v>
      </c>
      <c r="K88" s="38">
        <v>60</v>
      </c>
      <c r="L88" s="265" t="s">
        <v>160</v>
      </c>
      <c r="M88" s="450" t="s">
        <v>160</v>
      </c>
      <c r="N88" s="129">
        <v>8</v>
      </c>
      <c r="O88" s="38">
        <v>50</v>
      </c>
    </row>
    <row r="89" spans="1:16" ht="13.5" customHeight="1">
      <c r="A89" s="26">
        <v>4</v>
      </c>
      <c r="B89" s="351" t="s">
        <v>160</v>
      </c>
      <c r="C89" s="412" t="s">
        <v>385</v>
      </c>
      <c r="D89" s="179" t="s">
        <v>182</v>
      </c>
      <c r="E89" s="6">
        <v>250</v>
      </c>
      <c r="F89" s="439"/>
      <c r="G89" s="7"/>
      <c r="H89" s="385">
        <v>1</v>
      </c>
      <c r="I89" s="7">
        <v>150</v>
      </c>
      <c r="J89" s="486">
        <v>4</v>
      </c>
      <c r="K89" s="38">
        <v>100</v>
      </c>
      <c r="L89" s="265" t="s">
        <v>160</v>
      </c>
      <c r="M89" s="450" t="s">
        <v>160</v>
      </c>
      <c r="N89" s="129"/>
      <c r="O89" s="38"/>
    </row>
    <row r="90" spans="1:16" customFormat="1">
      <c r="A90" s="26">
        <v>5</v>
      </c>
      <c r="B90" s="351" t="s">
        <v>160</v>
      </c>
      <c r="C90" s="440" t="s">
        <v>348</v>
      </c>
      <c r="D90" s="167" t="s">
        <v>221</v>
      </c>
      <c r="E90" s="6">
        <v>215</v>
      </c>
      <c r="F90" s="53">
        <v>4</v>
      </c>
      <c r="G90" s="7">
        <v>70</v>
      </c>
      <c r="H90" s="411">
        <v>16</v>
      </c>
      <c r="I90" s="7">
        <v>25</v>
      </c>
      <c r="J90" s="486">
        <v>4</v>
      </c>
      <c r="K90" s="38">
        <v>100</v>
      </c>
      <c r="L90" s="265" t="s">
        <v>160</v>
      </c>
      <c r="M90" s="450" t="s">
        <v>160</v>
      </c>
      <c r="N90" s="129">
        <v>32</v>
      </c>
      <c r="O90" s="38">
        <v>20</v>
      </c>
      <c r="P90" s="30"/>
    </row>
    <row r="91" spans="1:16" customFormat="1">
      <c r="A91" s="26">
        <v>6</v>
      </c>
      <c r="B91" s="351" t="s">
        <v>160</v>
      </c>
      <c r="C91" s="177" t="s">
        <v>379</v>
      </c>
      <c r="D91" s="186" t="s">
        <v>184</v>
      </c>
      <c r="E91" s="6">
        <v>200</v>
      </c>
      <c r="F91" s="53"/>
      <c r="G91" s="7" t="s">
        <v>160</v>
      </c>
      <c r="H91" s="411"/>
      <c r="I91" s="7" t="s">
        <v>160</v>
      </c>
      <c r="J91" s="132" t="s">
        <v>160</v>
      </c>
      <c r="K91" s="38" t="s">
        <v>160</v>
      </c>
      <c r="L91" s="265">
        <v>16</v>
      </c>
      <c r="M91" s="450">
        <v>20</v>
      </c>
      <c r="N91" s="129">
        <v>1</v>
      </c>
      <c r="O91" s="38">
        <v>180</v>
      </c>
      <c r="P91" s="30"/>
    </row>
    <row r="92" spans="1:16" customFormat="1">
      <c r="A92" s="26">
        <v>7</v>
      </c>
      <c r="B92" s="351" t="s">
        <v>160</v>
      </c>
      <c r="C92" s="177" t="s">
        <v>383</v>
      </c>
      <c r="D92" s="180" t="s">
        <v>184</v>
      </c>
      <c r="E92" s="6">
        <v>160</v>
      </c>
      <c r="F92" s="53">
        <v>8</v>
      </c>
      <c r="G92" s="7">
        <v>40</v>
      </c>
      <c r="H92" s="411"/>
      <c r="I92" s="7" t="s">
        <v>160</v>
      </c>
      <c r="J92" s="132" t="s">
        <v>160</v>
      </c>
      <c r="K92" s="38" t="s">
        <v>160</v>
      </c>
      <c r="L92" s="265">
        <v>2</v>
      </c>
      <c r="M92" s="450">
        <v>100</v>
      </c>
      <c r="N92" s="129">
        <v>32</v>
      </c>
      <c r="O92" s="38">
        <v>20</v>
      </c>
    </row>
    <row r="93" spans="1:16" customFormat="1">
      <c r="A93" s="26">
        <v>8</v>
      </c>
      <c r="B93" s="351" t="s">
        <v>160</v>
      </c>
      <c r="C93" s="177" t="s">
        <v>342</v>
      </c>
      <c r="D93" s="180" t="s">
        <v>18</v>
      </c>
      <c r="E93" s="6">
        <v>120</v>
      </c>
      <c r="F93" s="53">
        <v>4</v>
      </c>
      <c r="G93" s="7">
        <v>70</v>
      </c>
      <c r="H93" s="411"/>
      <c r="I93" s="7" t="s">
        <v>160</v>
      </c>
      <c r="J93" s="132" t="s">
        <v>160</v>
      </c>
      <c r="K93" s="38" t="s">
        <v>160</v>
      </c>
      <c r="L93" s="265" t="s">
        <v>160</v>
      </c>
      <c r="M93" s="450" t="s">
        <v>160</v>
      </c>
      <c r="N93" s="129">
        <v>8</v>
      </c>
      <c r="O93" s="38">
        <v>50</v>
      </c>
      <c r="P93" s="30"/>
    </row>
    <row r="94" spans="1:16" ht="13.5" customHeight="1">
      <c r="A94" s="26">
        <v>9</v>
      </c>
      <c r="B94" s="351" t="s">
        <v>160</v>
      </c>
      <c r="C94" s="177" t="s">
        <v>414</v>
      </c>
      <c r="D94" s="190" t="s">
        <v>859</v>
      </c>
      <c r="E94" s="6">
        <v>100</v>
      </c>
      <c r="F94" s="53"/>
      <c r="G94" s="7"/>
      <c r="H94" s="411">
        <v>8</v>
      </c>
      <c r="I94" s="7">
        <v>40</v>
      </c>
      <c r="J94" s="132">
        <v>8</v>
      </c>
      <c r="K94" s="38">
        <v>60</v>
      </c>
      <c r="L94" s="265" t="s">
        <v>160</v>
      </c>
      <c r="M94" s="450" t="s">
        <v>160</v>
      </c>
      <c r="N94" s="405"/>
      <c r="O94" s="38"/>
    </row>
    <row r="95" spans="1:16" ht="13.5" customHeight="1">
      <c r="A95" s="26">
        <v>10</v>
      </c>
      <c r="B95" s="351" t="s">
        <v>160</v>
      </c>
      <c r="C95" s="177" t="s">
        <v>719</v>
      </c>
      <c r="D95" s="186" t="s">
        <v>182</v>
      </c>
      <c r="E95" s="6">
        <v>80</v>
      </c>
      <c r="F95" s="53">
        <v>8</v>
      </c>
      <c r="G95" s="7">
        <v>40</v>
      </c>
      <c r="H95" s="411">
        <v>8</v>
      </c>
      <c r="I95" s="7">
        <v>40</v>
      </c>
      <c r="J95" s="132" t="s">
        <v>160</v>
      </c>
      <c r="K95" s="38" t="s">
        <v>160</v>
      </c>
      <c r="L95" s="265" t="s">
        <v>160</v>
      </c>
      <c r="M95" s="450" t="s">
        <v>160</v>
      </c>
      <c r="N95" s="405"/>
      <c r="O95" s="38"/>
    </row>
    <row r="96" spans="1:16">
      <c r="A96" s="26">
        <v>11</v>
      </c>
      <c r="B96" s="351" t="s">
        <v>160</v>
      </c>
      <c r="C96" s="178" t="s">
        <v>332</v>
      </c>
      <c r="D96" s="441" t="s">
        <v>215</v>
      </c>
      <c r="E96" s="6">
        <v>70</v>
      </c>
      <c r="F96" s="53"/>
      <c r="G96" s="7" t="s">
        <v>160</v>
      </c>
      <c r="H96" s="411">
        <v>4</v>
      </c>
      <c r="I96" s="7">
        <v>70</v>
      </c>
      <c r="J96" s="132" t="s">
        <v>160</v>
      </c>
      <c r="K96" s="38" t="s">
        <v>160</v>
      </c>
      <c r="L96" s="265" t="s">
        <v>160</v>
      </c>
      <c r="M96" s="450" t="s">
        <v>160</v>
      </c>
      <c r="N96" s="405"/>
      <c r="O96" s="38"/>
    </row>
    <row r="97" spans="1:16">
      <c r="A97" s="26">
        <v>11</v>
      </c>
      <c r="B97" s="351" t="s">
        <v>251</v>
      </c>
      <c r="C97" s="177" t="s">
        <v>718</v>
      </c>
      <c r="D97" s="36" t="s">
        <v>217</v>
      </c>
      <c r="E97" s="6">
        <v>70</v>
      </c>
      <c r="F97" s="53"/>
      <c r="G97" s="7"/>
      <c r="H97" s="411">
        <v>4</v>
      </c>
      <c r="I97" s="7">
        <v>70</v>
      </c>
      <c r="J97" s="132" t="s">
        <v>160</v>
      </c>
      <c r="K97" s="38" t="s">
        <v>160</v>
      </c>
      <c r="L97" s="265" t="s">
        <v>160</v>
      </c>
      <c r="M97" s="450" t="s">
        <v>160</v>
      </c>
      <c r="N97" s="405"/>
      <c r="O97" s="38"/>
    </row>
    <row r="98" spans="1:16" ht="13.5" customHeight="1">
      <c r="A98" s="26">
        <v>13</v>
      </c>
      <c r="B98" s="351" t="s">
        <v>160</v>
      </c>
      <c r="C98" s="39" t="s">
        <v>433</v>
      </c>
      <c r="D98" s="180" t="s">
        <v>182</v>
      </c>
      <c r="E98" s="6">
        <v>60</v>
      </c>
      <c r="F98" s="53"/>
      <c r="G98" s="7"/>
      <c r="H98" s="403"/>
      <c r="I98" s="7"/>
      <c r="J98" s="486">
        <v>8</v>
      </c>
      <c r="K98" s="38">
        <v>60</v>
      </c>
      <c r="L98" s="265" t="s">
        <v>160</v>
      </c>
      <c r="M98" s="450" t="s">
        <v>160</v>
      </c>
      <c r="N98" s="129"/>
      <c r="O98" s="38"/>
    </row>
    <row r="99" spans="1:16" ht="13.5" customHeight="1">
      <c r="A99" s="26">
        <v>14</v>
      </c>
      <c r="B99" s="351" t="s">
        <v>160</v>
      </c>
      <c r="C99" s="178" t="s">
        <v>381</v>
      </c>
      <c r="D99" s="187" t="s">
        <v>182</v>
      </c>
      <c r="E99" s="6">
        <v>45</v>
      </c>
      <c r="F99" s="53"/>
      <c r="G99" s="7" t="s">
        <v>160</v>
      </c>
      <c r="H99" s="411">
        <v>16</v>
      </c>
      <c r="I99" s="7">
        <v>25</v>
      </c>
      <c r="J99" s="132" t="s">
        <v>160</v>
      </c>
      <c r="K99" s="38" t="s">
        <v>160</v>
      </c>
      <c r="L99" s="265" t="s">
        <v>160</v>
      </c>
      <c r="M99" s="450" t="s">
        <v>160</v>
      </c>
      <c r="N99" s="129">
        <v>32</v>
      </c>
      <c r="O99" s="38">
        <v>20</v>
      </c>
    </row>
    <row r="100" spans="1:16" ht="13.5" customHeight="1">
      <c r="A100" s="26">
        <v>15</v>
      </c>
      <c r="B100" s="351" t="s">
        <v>160</v>
      </c>
      <c r="C100" s="194" t="s">
        <v>425</v>
      </c>
      <c r="D100" s="36" t="s">
        <v>2</v>
      </c>
      <c r="E100" s="6">
        <v>40</v>
      </c>
      <c r="F100" s="53">
        <v>8</v>
      </c>
      <c r="G100" s="7">
        <v>40</v>
      </c>
      <c r="H100" s="403"/>
      <c r="I100" s="7" t="s">
        <v>160</v>
      </c>
      <c r="J100" s="132" t="s">
        <v>160</v>
      </c>
      <c r="K100" s="38" t="s">
        <v>160</v>
      </c>
      <c r="L100" s="265" t="s">
        <v>160</v>
      </c>
      <c r="M100" s="450" t="s">
        <v>160</v>
      </c>
      <c r="N100" s="129"/>
      <c r="O100" s="38"/>
    </row>
    <row r="101" spans="1:16" ht="13.5" customHeight="1">
      <c r="A101" s="26">
        <v>15</v>
      </c>
      <c r="B101" s="351" t="s">
        <v>251</v>
      </c>
      <c r="C101" s="194" t="s">
        <v>446</v>
      </c>
      <c r="D101" s="172" t="s">
        <v>219</v>
      </c>
      <c r="E101" s="6">
        <v>40</v>
      </c>
      <c r="F101" s="53"/>
      <c r="G101" s="7"/>
      <c r="H101" s="411">
        <v>8</v>
      </c>
      <c r="I101" s="7">
        <v>40</v>
      </c>
      <c r="J101" s="132" t="s">
        <v>160</v>
      </c>
      <c r="K101" s="38" t="s">
        <v>160</v>
      </c>
      <c r="L101" s="265" t="s">
        <v>160</v>
      </c>
      <c r="M101" s="450" t="s">
        <v>160</v>
      </c>
      <c r="N101" s="129"/>
      <c r="O101" s="38"/>
    </row>
    <row r="102" spans="1:16" ht="13.5" customHeight="1">
      <c r="A102" s="26">
        <v>17</v>
      </c>
      <c r="B102" s="351" t="s">
        <v>160</v>
      </c>
      <c r="C102" s="193" t="s">
        <v>443</v>
      </c>
      <c r="D102" s="167" t="s">
        <v>225</v>
      </c>
      <c r="E102" s="6">
        <v>20</v>
      </c>
      <c r="F102" s="53"/>
      <c r="G102" s="7" t="s">
        <v>160</v>
      </c>
      <c r="H102" s="411"/>
      <c r="I102" s="7" t="s">
        <v>160</v>
      </c>
      <c r="J102" s="132" t="s">
        <v>160</v>
      </c>
      <c r="K102" s="38" t="s">
        <v>160</v>
      </c>
      <c r="L102" s="265" t="s">
        <v>160</v>
      </c>
      <c r="M102" s="450" t="s">
        <v>160</v>
      </c>
      <c r="N102" s="129">
        <v>32</v>
      </c>
      <c r="O102" s="38">
        <v>20</v>
      </c>
    </row>
    <row r="103" spans="1:16" ht="13.5" customHeight="1">
      <c r="A103" s="26"/>
      <c r="B103" s="43"/>
      <c r="C103" s="291"/>
      <c r="D103" s="442"/>
      <c r="E103" s="6"/>
      <c r="F103" s="53"/>
      <c r="G103" s="7"/>
      <c r="H103" s="411"/>
      <c r="I103" s="37"/>
      <c r="J103" s="132"/>
      <c r="K103" s="38"/>
      <c r="L103" s="53"/>
      <c r="M103" s="38"/>
      <c r="N103" s="129"/>
      <c r="O103" s="38"/>
    </row>
    <row r="104" spans="1:16" ht="3" customHeight="1">
      <c r="C104" s="30"/>
      <c r="D104" s="30"/>
      <c r="I104" s="398" t="s">
        <v>160</v>
      </c>
      <c r="N104" s="30"/>
    </row>
    <row r="105" spans="1:16" customFormat="1" ht="19.5" customHeight="1">
      <c r="A105" t="s">
        <v>11</v>
      </c>
      <c r="C105" s="1"/>
      <c r="D105" s="150"/>
      <c r="F105" t="s">
        <v>911</v>
      </c>
      <c r="H105" s="30"/>
      <c r="I105" s="30"/>
      <c r="J105" s="110"/>
      <c r="K105" s="30"/>
      <c r="L105" s="1"/>
      <c r="M105" t="str">
        <f>$M$1</f>
        <v>2023/12/31現在</v>
      </c>
      <c r="N105" s="110"/>
    </row>
    <row r="106" spans="1:16" ht="4.5" customHeight="1">
      <c r="C106" s="30"/>
      <c r="D106" s="30"/>
    </row>
    <row r="107" spans="1:16" ht="13.5" customHeight="1">
      <c r="A107" s="627" t="s">
        <v>171</v>
      </c>
      <c r="B107" s="628"/>
      <c r="C107" s="612" t="s">
        <v>12</v>
      </c>
      <c r="D107" s="614" t="s">
        <v>173</v>
      </c>
      <c r="E107" s="13" t="s">
        <v>174</v>
      </c>
      <c r="F107" s="619" t="str">
        <f>$F$2</f>
        <v>R5会長杯</v>
      </c>
      <c r="G107" s="623"/>
      <c r="H107" s="619" t="str">
        <f>$H$2</f>
        <v>R5マスターズ</v>
      </c>
      <c r="I107" s="623"/>
      <c r="J107" s="619" t="str">
        <f>$J$2</f>
        <v>R5県選手権</v>
      </c>
      <c r="K107" s="623"/>
      <c r="L107" s="624" t="str">
        <f>$L$2</f>
        <v>R5南九州ベテラン</v>
      </c>
      <c r="M107" s="625"/>
      <c r="N107" s="626" t="str">
        <f>$N$2</f>
        <v>R4熊谷杯</v>
      </c>
      <c r="O107" s="623"/>
    </row>
    <row r="108" spans="1:16" ht="13.5" customHeight="1">
      <c r="A108" s="629"/>
      <c r="B108" s="630"/>
      <c r="C108" s="613"/>
      <c r="D108" s="615"/>
      <c r="E108" s="14" t="s">
        <v>175</v>
      </c>
      <c r="F108" s="117" t="s">
        <v>176</v>
      </c>
      <c r="G108" s="15" t="s">
        <v>174</v>
      </c>
      <c r="H108" s="117" t="s">
        <v>176</v>
      </c>
      <c r="I108" s="15" t="s">
        <v>174</v>
      </c>
      <c r="J108" s="111" t="s">
        <v>176</v>
      </c>
      <c r="K108" s="15" t="s">
        <v>174</v>
      </c>
      <c r="L108" s="477" t="s">
        <v>176</v>
      </c>
      <c r="M108" s="449" t="s">
        <v>174</v>
      </c>
      <c r="N108" s="111" t="s">
        <v>176</v>
      </c>
      <c r="O108" s="15" t="s">
        <v>174</v>
      </c>
    </row>
    <row r="109" spans="1:16" ht="3" customHeight="1">
      <c r="A109" s="13"/>
      <c r="B109" s="375"/>
      <c r="C109" s="376"/>
      <c r="D109" s="377"/>
      <c r="E109" s="13"/>
      <c r="F109" s="378"/>
      <c r="G109" s="379"/>
      <c r="H109" s="380"/>
      <c r="I109" s="381"/>
      <c r="J109" s="382"/>
      <c r="K109" s="381"/>
      <c r="L109" s="478"/>
      <c r="M109" s="479"/>
      <c r="N109" s="382"/>
      <c r="O109" s="381"/>
    </row>
    <row r="110" spans="1:16" customFormat="1">
      <c r="A110" s="26">
        <v>1</v>
      </c>
      <c r="B110" s="351" t="s">
        <v>160</v>
      </c>
      <c r="C110" s="399" t="s">
        <v>999</v>
      </c>
      <c r="D110" s="180" t="s">
        <v>215</v>
      </c>
      <c r="E110" s="6">
        <v>100</v>
      </c>
      <c r="F110" s="400"/>
      <c r="G110" s="7"/>
      <c r="H110" s="401"/>
      <c r="I110" s="7"/>
      <c r="J110" s="148"/>
      <c r="K110" s="38"/>
      <c r="L110" s="488">
        <v>2</v>
      </c>
      <c r="M110" s="450">
        <v>100</v>
      </c>
      <c r="N110" s="402"/>
      <c r="O110" s="38"/>
    </row>
    <row r="111" spans="1:16" customFormat="1">
      <c r="A111" s="26">
        <v>2</v>
      </c>
      <c r="B111" s="351" t="s">
        <v>160</v>
      </c>
      <c r="C111" s="177" t="s">
        <v>1000</v>
      </c>
      <c r="D111" s="317" t="s">
        <v>859</v>
      </c>
      <c r="E111" s="6">
        <v>40</v>
      </c>
      <c r="F111" s="384"/>
      <c r="G111" s="7"/>
      <c r="H111" s="403"/>
      <c r="I111" s="7"/>
      <c r="J111" s="129"/>
      <c r="K111" s="38"/>
      <c r="L111" s="489">
        <v>8</v>
      </c>
      <c r="M111" s="450">
        <v>40</v>
      </c>
      <c r="N111" s="404"/>
      <c r="O111" s="38"/>
      <c r="P111" s="30"/>
    </row>
    <row r="112" spans="1:16" ht="13.5" customHeight="1">
      <c r="A112" s="26">
        <v>3</v>
      </c>
      <c r="B112" s="351" t="s">
        <v>160</v>
      </c>
      <c r="C112" s="193" t="s">
        <v>1001</v>
      </c>
      <c r="D112" s="179" t="s">
        <v>1002</v>
      </c>
      <c r="E112" s="6">
        <v>20</v>
      </c>
      <c r="F112" s="384"/>
      <c r="G112" s="7"/>
      <c r="H112" s="403"/>
      <c r="I112" s="7"/>
      <c r="J112" s="405"/>
      <c r="K112" s="38"/>
      <c r="L112" s="489">
        <v>16</v>
      </c>
      <c r="M112" s="450">
        <v>20</v>
      </c>
      <c r="N112" s="404"/>
      <c r="O112" s="38"/>
    </row>
    <row r="113" spans="1:16" ht="13.5" customHeight="1">
      <c r="A113" s="26">
        <v>3</v>
      </c>
      <c r="B113" s="351" t="s">
        <v>251</v>
      </c>
      <c r="C113" s="406" t="s">
        <v>1003</v>
      </c>
      <c r="D113" s="407" t="s">
        <v>182</v>
      </c>
      <c r="E113" s="6">
        <v>20</v>
      </c>
      <c r="F113" s="137"/>
      <c r="G113" s="7"/>
      <c r="H113" s="137"/>
      <c r="I113" s="7"/>
      <c r="J113" s="148"/>
      <c r="K113" s="38"/>
      <c r="L113" s="264">
        <v>16</v>
      </c>
      <c r="M113" s="450">
        <v>20</v>
      </c>
      <c r="N113" s="148"/>
      <c r="O113" s="38"/>
      <c r="P113"/>
    </row>
    <row r="114" spans="1:16" customFormat="1">
      <c r="A114" s="26">
        <v>3</v>
      </c>
      <c r="B114" s="351" t="s">
        <v>251</v>
      </c>
      <c r="C114" s="193" t="s">
        <v>1004</v>
      </c>
      <c r="D114" s="190" t="s">
        <v>215</v>
      </c>
      <c r="E114" s="6">
        <v>20</v>
      </c>
      <c r="F114" s="137"/>
      <c r="G114" s="7"/>
      <c r="H114" s="137"/>
      <c r="I114" s="7"/>
      <c r="J114" s="404"/>
      <c r="K114" s="38"/>
      <c r="L114" s="264">
        <v>16</v>
      </c>
      <c r="M114" s="450">
        <v>20</v>
      </c>
      <c r="N114" s="404"/>
      <c r="O114" s="38"/>
    </row>
    <row r="115" spans="1:16" customFormat="1">
      <c r="A115" s="26"/>
      <c r="B115" s="351"/>
      <c r="C115" s="177"/>
      <c r="D115" s="186"/>
      <c r="E115" s="6"/>
      <c r="F115" s="413"/>
      <c r="G115" s="7"/>
      <c r="H115" s="410"/>
      <c r="I115" s="7"/>
      <c r="J115" s="404"/>
      <c r="K115" s="38"/>
      <c r="L115" s="490"/>
      <c r="M115" s="450"/>
      <c r="N115" s="404"/>
      <c r="O115" s="38"/>
      <c r="P115" s="30"/>
    </row>
    <row r="116" spans="1:16" ht="3" customHeight="1">
      <c r="A116" s="12"/>
      <c r="B116" s="12"/>
      <c r="C116" s="12"/>
      <c r="D116" s="12"/>
      <c r="E116" s="12"/>
      <c r="F116" s="427"/>
      <c r="G116" s="12"/>
      <c r="H116" s="427"/>
      <c r="I116" s="12"/>
      <c r="J116" s="428"/>
      <c r="K116" s="12"/>
      <c r="L116" s="427"/>
      <c r="M116" s="12"/>
      <c r="N116" s="428"/>
      <c r="O116" s="12"/>
    </row>
    <row r="117" spans="1:16" customFormat="1" ht="18" customHeight="1">
      <c r="A117" t="s">
        <v>11</v>
      </c>
      <c r="C117" s="1"/>
      <c r="D117" s="150"/>
      <c r="F117" s="1" t="s">
        <v>159</v>
      </c>
      <c r="H117" s="30"/>
      <c r="I117" s="30"/>
      <c r="J117" s="110"/>
      <c r="K117" s="30"/>
      <c r="L117" s="30"/>
      <c r="M117" t="str">
        <f>M1</f>
        <v>2023/12/31現在</v>
      </c>
      <c r="N117" s="110"/>
    </row>
    <row r="118" spans="1:16" ht="4.5" customHeight="1">
      <c r="C118" s="30"/>
      <c r="D118" s="30"/>
      <c r="J118" s="133"/>
      <c r="K118" s="44"/>
    </row>
    <row r="119" spans="1:16" ht="15.75" customHeight="1">
      <c r="A119" s="627" t="s">
        <v>171</v>
      </c>
      <c r="B119" s="628"/>
      <c r="C119" s="612" t="s">
        <v>12</v>
      </c>
      <c r="D119" s="631" t="s">
        <v>173</v>
      </c>
      <c r="E119" s="13" t="s">
        <v>174</v>
      </c>
      <c r="F119" s="622" t="str">
        <f>F83</f>
        <v>R5会長杯</v>
      </c>
      <c r="G119" s="622"/>
      <c r="H119" s="622" t="str">
        <f>H83</f>
        <v>R5マスターズ</v>
      </c>
      <c r="I119" s="622"/>
      <c r="J119" s="622" t="str">
        <f>J83</f>
        <v>R5県選手権</v>
      </c>
      <c r="K119" s="622"/>
      <c r="L119" s="617" t="str">
        <f>L83</f>
        <v>R5南九州ベテラン</v>
      </c>
      <c r="M119" s="617"/>
      <c r="N119" s="622" t="str">
        <f>N83</f>
        <v>R4熊谷杯</v>
      </c>
      <c r="O119" s="622"/>
    </row>
    <row r="120" spans="1:16" ht="15.75" customHeight="1">
      <c r="A120" s="629"/>
      <c r="B120" s="630"/>
      <c r="C120" s="613"/>
      <c r="D120" s="632"/>
      <c r="E120" s="14" t="s">
        <v>175</v>
      </c>
      <c r="F120" s="117" t="s">
        <v>176</v>
      </c>
      <c r="G120" s="15" t="s">
        <v>174</v>
      </c>
      <c r="H120" s="117" t="s">
        <v>176</v>
      </c>
      <c r="I120" s="15" t="s">
        <v>174</v>
      </c>
      <c r="J120" s="111" t="s">
        <v>176</v>
      </c>
      <c r="K120" s="15" t="s">
        <v>174</v>
      </c>
      <c r="L120" s="477" t="s">
        <v>176</v>
      </c>
      <c r="M120" s="449" t="s">
        <v>174</v>
      </c>
      <c r="N120" s="111" t="s">
        <v>176</v>
      </c>
      <c r="O120" s="15" t="s">
        <v>174</v>
      </c>
    </row>
    <row r="121" spans="1:16" ht="3" customHeight="1">
      <c r="A121" s="375"/>
      <c r="B121" s="375"/>
      <c r="C121" s="430"/>
      <c r="D121" s="443"/>
      <c r="E121" s="444"/>
      <c r="F121" s="433"/>
      <c r="G121" s="434"/>
      <c r="H121" s="435"/>
      <c r="I121" s="436"/>
      <c r="J121" s="437"/>
      <c r="K121" s="436"/>
      <c r="L121" s="492"/>
      <c r="M121" s="493"/>
      <c r="N121" s="433"/>
      <c r="O121" s="434"/>
    </row>
    <row r="122" spans="1:16" ht="13.5" customHeight="1">
      <c r="A122" s="26">
        <v>1</v>
      </c>
      <c r="B122" s="351" t="s">
        <v>160</v>
      </c>
      <c r="C122" s="445" t="s">
        <v>856</v>
      </c>
      <c r="D122" s="167" t="s">
        <v>182</v>
      </c>
      <c r="E122" s="6">
        <v>340</v>
      </c>
      <c r="F122" s="53"/>
      <c r="G122" s="38"/>
      <c r="H122" s="213">
        <v>1</v>
      </c>
      <c r="I122" s="7">
        <v>150</v>
      </c>
      <c r="J122" s="132">
        <v>4</v>
      </c>
      <c r="K122" s="38">
        <v>100</v>
      </c>
      <c r="L122" s="265">
        <v>8</v>
      </c>
      <c r="M122" s="450">
        <v>40</v>
      </c>
      <c r="N122" s="446">
        <v>8</v>
      </c>
      <c r="O122" s="38">
        <v>50</v>
      </c>
    </row>
    <row r="123" spans="1:16" ht="13.5" customHeight="1">
      <c r="A123" s="26">
        <v>2</v>
      </c>
      <c r="B123" s="351" t="s">
        <v>160</v>
      </c>
      <c r="C123" s="440" t="s">
        <v>444</v>
      </c>
      <c r="D123" s="36" t="s">
        <v>5</v>
      </c>
      <c r="E123" s="6">
        <v>290</v>
      </c>
      <c r="F123" s="46"/>
      <c r="G123" s="38"/>
      <c r="H123" s="205">
        <v>2</v>
      </c>
      <c r="I123" s="7">
        <v>100</v>
      </c>
      <c r="J123" s="487">
        <v>4</v>
      </c>
      <c r="K123" s="38">
        <v>100</v>
      </c>
      <c r="L123" s="495">
        <v>8</v>
      </c>
      <c r="M123" s="450">
        <v>40</v>
      </c>
      <c r="N123" s="447">
        <v>8</v>
      </c>
      <c r="O123" s="38">
        <v>50</v>
      </c>
    </row>
    <row r="124" spans="1:16" ht="13.5" customHeight="1">
      <c r="A124" s="26">
        <v>3</v>
      </c>
      <c r="B124" s="351" t="s">
        <v>160</v>
      </c>
      <c r="C124" s="230" t="s">
        <v>341</v>
      </c>
      <c r="D124" s="195" t="s">
        <v>3</v>
      </c>
      <c r="E124" s="6">
        <v>260</v>
      </c>
      <c r="F124" s="46"/>
      <c r="G124" s="38"/>
      <c r="H124" s="205"/>
      <c r="I124" s="7" t="s">
        <v>160</v>
      </c>
      <c r="J124" s="487">
        <v>8</v>
      </c>
      <c r="K124" s="38">
        <v>60</v>
      </c>
      <c r="L124" s="495">
        <v>4</v>
      </c>
      <c r="M124" s="450">
        <v>70</v>
      </c>
      <c r="N124" s="447">
        <v>2</v>
      </c>
      <c r="O124" s="38">
        <v>130</v>
      </c>
    </row>
    <row r="125" spans="1:16" ht="13.5" customHeight="1">
      <c r="A125" s="26">
        <v>4</v>
      </c>
      <c r="B125" s="351" t="s">
        <v>160</v>
      </c>
      <c r="C125" s="193" t="s">
        <v>319</v>
      </c>
      <c r="D125" s="231" t="s">
        <v>199</v>
      </c>
      <c r="E125" s="6">
        <v>230</v>
      </c>
      <c r="F125" s="46"/>
      <c r="G125" s="38"/>
      <c r="H125" s="205"/>
      <c r="I125" s="7" t="s">
        <v>160</v>
      </c>
      <c r="J125" s="487">
        <v>1</v>
      </c>
      <c r="K125" s="38">
        <v>200</v>
      </c>
      <c r="L125" s="495" t="s">
        <v>160</v>
      </c>
      <c r="M125" s="450" t="s">
        <v>160</v>
      </c>
      <c r="N125" s="447">
        <v>16</v>
      </c>
      <c r="O125" s="38">
        <v>30</v>
      </c>
    </row>
    <row r="126" spans="1:16" ht="13.5" customHeight="1">
      <c r="A126" s="26">
        <v>5</v>
      </c>
      <c r="B126" s="351" t="s">
        <v>160</v>
      </c>
      <c r="C126" s="249" t="s">
        <v>343</v>
      </c>
      <c r="D126" s="180" t="s">
        <v>859</v>
      </c>
      <c r="E126" s="6">
        <v>200</v>
      </c>
      <c r="F126" s="46"/>
      <c r="G126" s="38"/>
      <c r="H126" s="205"/>
      <c r="I126" s="7" t="s">
        <v>160</v>
      </c>
      <c r="J126" s="487">
        <v>2</v>
      </c>
      <c r="K126" s="38">
        <v>150</v>
      </c>
      <c r="L126" s="495" t="s">
        <v>160</v>
      </c>
      <c r="M126" s="450" t="s">
        <v>160</v>
      </c>
      <c r="N126" s="447">
        <v>8</v>
      </c>
      <c r="O126" s="38">
        <v>50</v>
      </c>
    </row>
    <row r="127" spans="1:16" ht="13.5" customHeight="1">
      <c r="A127" s="26">
        <v>6</v>
      </c>
      <c r="B127" s="351" t="s">
        <v>160</v>
      </c>
      <c r="C127" s="230" t="s">
        <v>419</v>
      </c>
      <c r="D127" s="448" t="s">
        <v>18</v>
      </c>
      <c r="E127" s="6">
        <v>110</v>
      </c>
      <c r="F127" s="46"/>
      <c r="G127" s="38"/>
      <c r="H127" s="205">
        <v>3</v>
      </c>
      <c r="I127" s="7">
        <v>80</v>
      </c>
      <c r="J127" s="487" t="s">
        <v>160</v>
      </c>
      <c r="K127" s="38" t="s">
        <v>160</v>
      </c>
      <c r="L127" s="495" t="s">
        <v>160</v>
      </c>
      <c r="M127" s="450" t="s">
        <v>160</v>
      </c>
      <c r="N127" s="447">
        <v>16</v>
      </c>
      <c r="O127" s="38">
        <v>30</v>
      </c>
    </row>
    <row r="128" spans="1:16" ht="13.5" customHeight="1">
      <c r="A128" s="26">
        <v>7</v>
      </c>
      <c r="B128" s="351" t="s">
        <v>160</v>
      </c>
      <c r="C128" s="194" t="s">
        <v>1005</v>
      </c>
      <c r="D128" s="180" t="s">
        <v>182</v>
      </c>
      <c r="E128" s="6">
        <v>100</v>
      </c>
      <c r="F128" s="46"/>
      <c r="G128" s="38"/>
      <c r="H128" s="205"/>
      <c r="I128" s="7"/>
      <c r="J128" s="487"/>
      <c r="K128" s="38"/>
      <c r="L128" s="495">
        <v>2</v>
      </c>
      <c r="M128" s="450">
        <v>100</v>
      </c>
      <c r="N128" s="447"/>
      <c r="O128" s="38"/>
    </row>
    <row r="129" spans="1:15" ht="13.5" customHeight="1">
      <c r="A129" s="516">
        <v>8</v>
      </c>
      <c r="B129" s="351" t="s">
        <v>160</v>
      </c>
      <c r="C129" s="194" t="s">
        <v>443</v>
      </c>
      <c r="D129" s="180" t="s">
        <v>225</v>
      </c>
      <c r="E129" s="6">
        <v>90</v>
      </c>
      <c r="F129" s="46"/>
      <c r="G129" s="38"/>
      <c r="H129" s="205"/>
      <c r="I129" s="517" t="s">
        <v>160</v>
      </c>
      <c r="J129" s="487">
        <v>8</v>
      </c>
      <c r="K129" s="38">
        <v>60</v>
      </c>
      <c r="L129" s="495" t="s">
        <v>160</v>
      </c>
      <c r="M129" s="450" t="s">
        <v>160</v>
      </c>
      <c r="N129" s="447">
        <v>16</v>
      </c>
      <c r="O129" s="38">
        <v>30</v>
      </c>
    </row>
    <row r="130" spans="1:15" ht="13.5" customHeight="1">
      <c r="A130" s="516">
        <v>9</v>
      </c>
      <c r="B130" s="351" t="s">
        <v>160</v>
      </c>
      <c r="C130" s="194" t="s">
        <v>1006</v>
      </c>
      <c r="D130" s="180" t="s">
        <v>182</v>
      </c>
      <c r="E130" s="6">
        <v>70</v>
      </c>
      <c r="F130" s="46"/>
      <c r="G130" s="38"/>
      <c r="H130" s="205"/>
      <c r="I130" s="517"/>
      <c r="J130" s="487"/>
      <c r="K130" s="38"/>
      <c r="L130" s="495">
        <v>4</v>
      </c>
      <c r="M130" s="450">
        <v>70</v>
      </c>
      <c r="N130" s="447"/>
      <c r="O130" s="38"/>
    </row>
    <row r="131" spans="1:15" ht="13.5" customHeight="1">
      <c r="A131" s="516">
        <v>10</v>
      </c>
      <c r="B131" s="351" t="s">
        <v>160</v>
      </c>
      <c r="C131" s="194" t="s">
        <v>1007</v>
      </c>
      <c r="D131" s="180" t="s">
        <v>1008</v>
      </c>
      <c r="E131" s="6">
        <v>20</v>
      </c>
      <c r="F131" s="46"/>
      <c r="G131" s="38"/>
      <c r="H131" s="205"/>
      <c r="I131" s="517"/>
      <c r="J131" s="487"/>
      <c r="K131" s="38"/>
      <c r="L131" s="495">
        <v>16</v>
      </c>
      <c r="M131" s="450">
        <v>20</v>
      </c>
      <c r="N131" s="447"/>
      <c r="O131" s="38"/>
    </row>
    <row r="132" spans="1:15" ht="13.5" customHeight="1">
      <c r="A132" s="43"/>
      <c r="B132" s="43"/>
      <c r="C132" s="194"/>
      <c r="D132" s="180"/>
      <c r="E132" s="26"/>
      <c r="F132" s="46"/>
      <c r="G132" s="38"/>
      <c r="H132" s="205"/>
      <c r="I132" s="37"/>
      <c r="J132" s="487"/>
      <c r="K132" s="38"/>
      <c r="L132" s="495"/>
      <c r="M132" s="450"/>
      <c r="N132" s="319"/>
      <c r="O132" s="38"/>
    </row>
    <row r="133" spans="1:15" ht="3" customHeight="1">
      <c r="A133" s="41"/>
      <c r="B133" s="41"/>
      <c r="C133" s="41"/>
      <c r="D133" s="41"/>
      <c r="E133" s="41"/>
      <c r="F133" s="51"/>
      <c r="G133" s="41"/>
      <c r="H133" s="51"/>
      <c r="I133" s="41"/>
      <c r="J133" s="428"/>
      <c r="K133" s="12"/>
      <c r="L133" s="51"/>
      <c r="M133" s="41"/>
      <c r="N133" s="128"/>
      <c r="O133" s="41"/>
    </row>
    <row r="134" spans="1:15" customFormat="1" ht="18" customHeight="1">
      <c r="A134" t="s">
        <v>11</v>
      </c>
      <c r="C134" s="1"/>
      <c r="D134" s="150"/>
      <c r="F134" t="s">
        <v>202</v>
      </c>
      <c r="H134" s="30"/>
      <c r="I134" s="30"/>
      <c r="J134" s="110"/>
      <c r="K134" s="30"/>
      <c r="L134" s="30"/>
      <c r="M134" t="str">
        <f>M1</f>
        <v>2023/12/31現在</v>
      </c>
      <c r="N134" s="110"/>
    </row>
    <row r="135" spans="1:15" ht="4.5" customHeight="1">
      <c r="C135" s="30"/>
      <c r="D135" s="30"/>
      <c r="J135" s="133"/>
      <c r="K135" s="44"/>
    </row>
    <row r="136" spans="1:15" ht="15.75" customHeight="1">
      <c r="A136" s="627" t="s">
        <v>171</v>
      </c>
      <c r="B136" s="628"/>
      <c r="C136" s="612" t="s">
        <v>12</v>
      </c>
      <c r="D136" s="631" t="s">
        <v>173</v>
      </c>
      <c r="E136" s="13" t="s">
        <v>174</v>
      </c>
      <c r="F136" s="622" t="str">
        <f>F119</f>
        <v>R5会長杯</v>
      </c>
      <c r="G136" s="622"/>
      <c r="H136" s="622" t="str">
        <f>H119</f>
        <v>R5マスターズ</v>
      </c>
      <c r="I136" s="622"/>
      <c r="J136" s="622" t="str">
        <f>J119</f>
        <v>R5県選手権</v>
      </c>
      <c r="K136" s="622"/>
      <c r="L136" s="617" t="str">
        <f>L119</f>
        <v>R5南九州ベテラン</v>
      </c>
      <c r="M136" s="617"/>
      <c r="N136" s="618" t="str">
        <f>N119</f>
        <v>R4熊谷杯</v>
      </c>
      <c r="O136" s="618"/>
    </row>
    <row r="137" spans="1:15" ht="15.75" customHeight="1">
      <c r="A137" s="629"/>
      <c r="B137" s="630"/>
      <c r="C137" s="613"/>
      <c r="D137" s="632"/>
      <c r="E137" s="14" t="s">
        <v>175</v>
      </c>
      <c r="F137" s="117" t="s">
        <v>176</v>
      </c>
      <c r="G137" s="15" t="s">
        <v>174</v>
      </c>
      <c r="H137" s="117" t="s">
        <v>176</v>
      </c>
      <c r="I137" s="15" t="s">
        <v>174</v>
      </c>
      <c r="J137" s="111" t="s">
        <v>176</v>
      </c>
      <c r="K137" s="15" t="s">
        <v>174</v>
      </c>
      <c r="L137" s="477" t="s">
        <v>176</v>
      </c>
      <c r="M137" s="449" t="s">
        <v>174</v>
      </c>
      <c r="N137" s="111" t="s">
        <v>176</v>
      </c>
      <c r="O137" s="15" t="s">
        <v>174</v>
      </c>
    </row>
    <row r="138" spans="1:15" ht="3" customHeight="1">
      <c r="A138" s="32"/>
      <c r="B138" s="32"/>
      <c r="C138" s="19"/>
      <c r="D138" s="20"/>
      <c r="E138" s="45"/>
      <c r="F138" s="118"/>
      <c r="G138" s="24"/>
      <c r="H138" s="119"/>
      <c r="I138" s="25"/>
      <c r="J138" s="437"/>
      <c r="K138" s="436"/>
      <c r="L138" s="492"/>
      <c r="M138" s="493"/>
      <c r="N138" s="116"/>
      <c r="O138" s="25"/>
    </row>
    <row r="139" spans="1:15" ht="13.5" customHeight="1">
      <c r="A139" s="43">
        <v>1</v>
      </c>
      <c r="B139" s="351" t="s">
        <v>160</v>
      </c>
      <c r="C139" s="221" t="s">
        <v>390</v>
      </c>
      <c r="D139" s="180" t="s">
        <v>178</v>
      </c>
      <c r="E139" s="6">
        <v>100</v>
      </c>
      <c r="F139" s="53"/>
      <c r="G139" s="38"/>
      <c r="H139" s="213"/>
      <c r="I139" s="37"/>
      <c r="J139" s="132"/>
      <c r="K139" s="38"/>
      <c r="L139" s="265">
        <v>4</v>
      </c>
      <c r="M139" s="450">
        <v>70</v>
      </c>
      <c r="N139" s="318">
        <v>16</v>
      </c>
      <c r="O139" s="38">
        <v>30</v>
      </c>
    </row>
    <row r="140" spans="1:15" ht="13.5" customHeight="1">
      <c r="A140" s="43">
        <v>1</v>
      </c>
      <c r="B140" s="351" t="s">
        <v>251</v>
      </c>
      <c r="C140" s="221" t="s">
        <v>391</v>
      </c>
      <c r="D140" s="180" t="s">
        <v>191</v>
      </c>
      <c r="E140" s="6">
        <v>100</v>
      </c>
      <c r="F140" s="53"/>
      <c r="G140" s="38"/>
      <c r="H140" s="213"/>
      <c r="I140" s="37"/>
      <c r="J140" s="132"/>
      <c r="K140" s="38"/>
      <c r="L140" s="265">
        <v>4</v>
      </c>
      <c r="M140" s="450">
        <v>70</v>
      </c>
      <c r="N140" s="318">
        <v>16</v>
      </c>
      <c r="O140" s="38">
        <v>30</v>
      </c>
    </row>
    <row r="141" spans="1:15" ht="13.5" customHeight="1">
      <c r="A141" s="43">
        <v>3</v>
      </c>
      <c r="B141" s="351" t="s">
        <v>160</v>
      </c>
      <c r="C141" s="230" t="s">
        <v>447</v>
      </c>
      <c r="D141" s="273" t="s">
        <v>185</v>
      </c>
      <c r="E141" s="6">
        <v>50</v>
      </c>
      <c r="F141" s="46"/>
      <c r="G141" s="38"/>
      <c r="H141" s="205"/>
      <c r="I141" s="37"/>
      <c r="J141" s="487"/>
      <c r="K141" s="38"/>
      <c r="L141" s="495" t="s">
        <v>160</v>
      </c>
      <c r="M141" s="450" t="s">
        <v>160</v>
      </c>
      <c r="N141" s="319">
        <v>8</v>
      </c>
      <c r="O141" s="38">
        <v>50</v>
      </c>
    </row>
    <row r="142" spans="1:15" ht="13.5" customHeight="1">
      <c r="A142" s="43">
        <v>4</v>
      </c>
      <c r="B142" s="351" t="s">
        <v>160</v>
      </c>
      <c r="C142" s="221" t="s">
        <v>449</v>
      </c>
      <c r="D142" s="190" t="s">
        <v>216</v>
      </c>
      <c r="E142" s="6">
        <v>30</v>
      </c>
      <c r="F142" s="53"/>
      <c r="G142" s="38"/>
      <c r="H142" s="213"/>
      <c r="I142" s="37"/>
      <c r="J142" s="132"/>
      <c r="K142" s="38"/>
      <c r="L142" s="265" t="s">
        <v>160</v>
      </c>
      <c r="M142" s="450" t="s">
        <v>160</v>
      </c>
      <c r="N142" s="318">
        <v>16</v>
      </c>
      <c r="O142" s="38">
        <v>30</v>
      </c>
    </row>
    <row r="143" spans="1:15" ht="13.5" customHeight="1">
      <c r="A143" s="43">
        <v>4</v>
      </c>
      <c r="B143" s="351" t="s">
        <v>251</v>
      </c>
      <c r="C143" s="221" t="s">
        <v>448</v>
      </c>
      <c r="D143" s="190" t="s">
        <v>191</v>
      </c>
      <c r="E143" s="6">
        <v>30</v>
      </c>
      <c r="F143" s="53"/>
      <c r="G143" s="38"/>
      <c r="H143" s="213"/>
      <c r="I143" s="37"/>
      <c r="J143" s="132"/>
      <c r="K143" s="38"/>
      <c r="L143" s="265" t="s">
        <v>160</v>
      </c>
      <c r="M143" s="450" t="s">
        <v>160</v>
      </c>
      <c r="N143" s="318">
        <v>16</v>
      </c>
      <c r="O143" s="38">
        <v>30</v>
      </c>
    </row>
    <row r="144" spans="1:15" ht="13.5" customHeight="1">
      <c r="A144" s="43"/>
      <c r="B144" s="43"/>
      <c r="C144" s="221"/>
      <c r="D144" s="190"/>
      <c r="E144" s="26"/>
      <c r="F144" s="53"/>
      <c r="G144" s="38"/>
      <c r="H144" s="213"/>
      <c r="I144" s="37"/>
      <c r="J144" s="132"/>
      <c r="K144" s="38"/>
      <c r="L144" s="53"/>
      <c r="M144" s="38"/>
      <c r="N144" s="318"/>
      <c r="O144" s="38"/>
    </row>
    <row r="145" spans="1:16" ht="13.5" customHeight="1">
      <c r="A145" s="9"/>
      <c r="B145" s="9"/>
      <c r="C145" s="9"/>
      <c r="D145" s="9"/>
      <c r="E145" s="9"/>
      <c r="F145" s="159"/>
      <c r="G145" s="9"/>
      <c r="H145" s="9"/>
      <c r="I145" s="9"/>
      <c r="J145" s="9"/>
      <c r="K145" s="10"/>
      <c r="L145" s="9"/>
      <c r="M145" s="9"/>
      <c r="N145" s="9"/>
      <c r="O145" s="9"/>
      <c r="P145" s="9"/>
    </row>
    <row r="146" spans="1:16" ht="5.25" customHeight="1">
      <c r="A146" s="40"/>
      <c r="B146" s="40"/>
      <c r="C146" s="143"/>
      <c r="D146" s="143"/>
      <c r="E146" s="40"/>
      <c r="F146" s="40"/>
      <c r="G146" s="40"/>
      <c r="H146" s="40"/>
      <c r="I146" s="40"/>
      <c r="J146" s="127"/>
      <c r="K146" s="40"/>
      <c r="L146" s="40"/>
      <c r="M146" s="40"/>
      <c r="N146" s="127"/>
      <c r="O146" s="40"/>
    </row>
    <row r="152" spans="1:16" ht="2.25" customHeight="1"/>
  </sheetData>
  <mergeCells count="64">
    <mergeCell ref="L136:M136"/>
    <mergeCell ref="N136:O136"/>
    <mergeCell ref="A136:B137"/>
    <mergeCell ref="C136:C137"/>
    <mergeCell ref="D136:D137"/>
    <mergeCell ref="H136:I136"/>
    <mergeCell ref="J136:K136"/>
    <mergeCell ref="F136:G136"/>
    <mergeCell ref="J2:K2"/>
    <mergeCell ref="L2:M2"/>
    <mergeCell ref="N2:O2"/>
    <mergeCell ref="A2:B3"/>
    <mergeCell ref="C2:C3"/>
    <mergeCell ref="D2:D3"/>
    <mergeCell ref="H2:I2"/>
    <mergeCell ref="F2:G2"/>
    <mergeCell ref="J41:K41"/>
    <mergeCell ref="L41:M41"/>
    <mergeCell ref="N41:O41"/>
    <mergeCell ref="A41:B42"/>
    <mergeCell ref="C41:C42"/>
    <mergeCell ref="D41:D42"/>
    <mergeCell ref="H41:I41"/>
    <mergeCell ref="F41:G41"/>
    <mergeCell ref="J83:K83"/>
    <mergeCell ref="L83:M83"/>
    <mergeCell ref="N83:O83"/>
    <mergeCell ref="A83:B84"/>
    <mergeCell ref="C83:C84"/>
    <mergeCell ref="H83:I83"/>
    <mergeCell ref="D83:D84"/>
    <mergeCell ref="F83:G83"/>
    <mergeCell ref="J119:K119"/>
    <mergeCell ref="L119:M119"/>
    <mergeCell ref="N119:O119"/>
    <mergeCell ref="A119:B120"/>
    <mergeCell ref="C119:C120"/>
    <mergeCell ref="D119:D120"/>
    <mergeCell ref="H119:I119"/>
    <mergeCell ref="F119:G119"/>
    <mergeCell ref="J29:K29"/>
    <mergeCell ref="L29:M29"/>
    <mergeCell ref="N29:O29"/>
    <mergeCell ref="A71:B72"/>
    <mergeCell ref="C71:C72"/>
    <mergeCell ref="D71:D72"/>
    <mergeCell ref="F71:G71"/>
    <mergeCell ref="H71:I71"/>
    <mergeCell ref="J71:K71"/>
    <mergeCell ref="L71:M71"/>
    <mergeCell ref="N71:O71"/>
    <mergeCell ref="A29:B30"/>
    <mergeCell ref="C29:C30"/>
    <mergeCell ref="D29:D30"/>
    <mergeCell ref="F29:G29"/>
    <mergeCell ref="H29:I29"/>
    <mergeCell ref="J107:K107"/>
    <mergeCell ref="L107:M107"/>
    <mergeCell ref="N107:O107"/>
    <mergeCell ref="A107:B108"/>
    <mergeCell ref="C107:C108"/>
    <mergeCell ref="D107:D108"/>
    <mergeCell ref="F107:G107"/>
    <mergeCell ref="H107:I107"/>
  </mergeCells>
  <phoneticPr fontId="2"/>
  <pageMargins left="0.82677165354330717" right="0.74803149606299213" top="0.78740157480314965" bottom="0.74803149606299213" header="0.51181102362204722" footer="0.51181102362204722"/>
  <pageSetup paperSize="9" scale="77" orientation="portrait" r:id="rId1"/>
  <headerFooter alignWithMargins="0"/>
  <rowBreaks count="1" manualBreakCount="1">
    <brk id="8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28"/>
  <sheetViews>
    <sheetView topLeftCell="A96" zoomScaleNormal="100" zoomScaleSheetLayoutView="100" workbookViewId="0">
      <selection activeCell="H113" sqref="H113"/>
    </sheetView>
  </sheetViews>
  <sheetFormatPr baseColWidth="10" defaultColWidth="9" defaultRowHeight="14"/>
  <cols>
    <col min="1" max="1" width="3.6640625" style="30" customWidth="1"/>
    <col min="2" max="2" width="1.6640625" style="30" customWidth="1"/>
    <col min="3" max="4" width="11.6640625" style="12" customWidth="1"/>
    <col min="5" max="15" width="5.6640625" style="30" customWidth="1"/>
    <col min="16" max="16" width="5.6640625" style="108" customWidth="1"/>
    <col min="17" max="17" width="5.6640625" style="30" customWidth="1"/>
    <col min="18" max="16384" width="9" style="30"/>
  </cols>
  <sheetData>
    <row r="1" spans="1:19" customFormat="1" ht="19.5" customHeight="1">
      <c r="A1" t="s">
        <v>11</v>
      </c>
      <c r="D1" s="1"/>
      <c r="F1" t="s">
        <v>913</v>
      </c>
      <c r="H1" s="30"/>
      <c r="I1" s="30"/>
      <c r="J1" s="1"/>
      <c r="L1" s="1"/>
      <c r="M1" s="30"/>
      <c r="N1" s="1"/>
      <c r="O1" t="str">
        <f>年齢男子S!M1</f>
        <v>2023/12/31現在</v>
      </c>
      <c r="P1" s="108"/>
    </row>
    <row r="2" spans="1:19" ht="5.25" customHeight="1"/>
    <row r="3" spans="1:19">
      <c r="A3" s="627" t="s">
        <v>171</v>
      </c>
      <c r="B3" s="628"/>
      <c r="C3" s="612" t="s">
        <v>12</v>
      </c>
      <c r="D3" s="614" t="s">
        <v>173</v>
      </c>
      <c r="E3" s="13" t="s">
        <v>174</v>
      </c>
      <c r="F3" s="619" t="s">
        <v>725</v>
      </c>
      <c r="G3" s="623"/>
      <c r="H3" s="637" t="str">
        <f>年齢男子S!H2</f>
        <v>R5マスターズ</v>
      </c>
      <c r="I3" s="638"/>
      <c r="J3" s="619" t="str">
        <f>男Ｄ!L3</f>
        <v>R5ダンロップ</v>
      </c>
      <c r="K3" s="623"/>
      <c r="L3" s="619" t="str">
        <f>男Ｄ!N3</f>
        <v>R5県選手権</v>
      </c>
      <c r="M3" s="623"/>
      <c r="N3" s="633" t="s">
        <v>919</v>
      </c>
      <c r="O3" s="625"/>
      <c r="P3" s="635" t="str">
        <f>男Ｄ!R3</f>
        <v>R4熊谷杯</v>
      </c>
      <c r="Q3" s="636"/>
    </row>
    <row r="4" spans="1:19">
      <c r="A4" s="629"/>
      <c r="B4" s="630"/>
      <c r="C4" s="613"/>
      <c r="D4" s="615"/>
      <c r="E4" s="14" t="s">
        <v>175</v>
      </c>
      <c r="F4" s="117" t="s">
        <v>1</v>
      </c>
      <c r="G4" s="15" t="s">
        <v>174</v>
      </c>
      <c r="H4" s="117" t="s">
        <v>1</v>
      </c>
      <c r="I4" s="15" t="s">
        <v>174</v>
      </c>
      <c r="J4" s="117" t="s">
        <v>176</v>
      </c>
      <c r="K4" s="15" t="s">
        <v>174</v>
      </c>
      <c r="L4" s="117" t="s">
        <v>176</v>
      </c>
      <c r="M4" s="15" t="s">
        <v>174</v>
      </c>
      <c r="N4" s="477" t="s">
        <v>176</v>
      </c>
      <c r="O4" s="449" t="s">
        <v>174</v>
      </c>
      <c r="P4" s="111" t="s">
        <v>176</v>
      </c>
      <c r="Q4" s="15" t="s">
        <v>174</v>
      </c>
    </row>
    <row r="5" spans="1:19" ht="3" customHeight="1">
      <c r="A5" s="47"/>
      <c r="B5" s="32"/>
      <c r="C5" s="19"/>
      <c r="D5" s="20"/>
      <c r="E5" s="21"/>
      <c r="F5" s="182"/>
      <c r="G5" s="182"/>
      <c r="H5" s="119"/>
      <c r="I5" s="25"/>
      <c r="J5" s="433"/>
      <c r="K5" s="434"/>
      <c r="L5" s="435"/>
      <c r="M5" s="436"/>
      <c r="N5" s="118"/>
      <c r="O5" s="24"/>
      <c r="P5" s="116"/>
      <c r="Q5" s="25"/>
    </row>
    <row r="6" spans="1:19" customFormat="1">
      <c r="A6" s="26">
        <v>1</v>
      </c>
      <c r="B6" s="26" t="s">
        <v>160</v>
      </c>
      <c r="C6" s="196" t="s">
        <v>296</v>
      </c>
      <c r="D6" s="244" t="s">
        <v>201</v>
      </c>
      <c r="E6" s="6">
        <v>290</v>
      </c>
      <c r="F6" s="48"/>
      <c r="G6" s="29"/>
      <c r="H6" s="356"/>
      <c r="I6" s="37"/>
      <c r="J6" s="48"/>
      <c r="K6" s="29"/>
      <c r="L6" s="518">
        <v>1</v>
      </c>
      <c r="M6" s="28">
        <v>200</v>
      </c>
      <c r="N6" s="530" t="s">
        <v>160</v>
      </c>
      <c r="O6" s="374" t="s">
        <v>160</v>
      </c>
      <c r="P6" s="289">
        <v>4</v>
      </c>
      <c r="Q6" s="29">
        <v>90</v>
      </c>
      <c r="R6" s="30"/>
    </row>
    <row r="7" spans="1:19" customFormat="1">
      <c r="A7" s="26">
        <v>1</v>
      </c>
      <c r="B7" s="26" t="s">
        <v>251</v>
      </c>
      <c r="C7" s="196" t="s">
        <v>323</v>
      </c>
      <c r="D7" s="244" t="s">
        <v>201</v>
      </c>
      <c r="E7" s="6">
        <v>290</v>
      </c>
      <c r="F7" s="48"/>
      <c r="G7" s="29"/>
      <c r="H7" s="356"/>
      <c r="I7" s="37"/>
      <c r="J7" s="48"/>
      <c r="K7" s="29"/>
      <c r="L7" s="518">
        <v>1</v>
      </c>
      <c r="M7" s="28">
        <v>200</v>
      </c>
      <c r="N7" s="530" t="s">
        <v>160</v>
      </c>
      <c r="O7" s="374" t="s">
        <v>160</v>
      </c>
      <c r="P7" s="289">
        <v>4</v>
      </c>
      <c r="Q7" s="29">
        <v>90</v>
      </c>
      <c r="R7" s="30"/>
    </row>
    <row r="8" spans="1:19">
      <c r="A8" s="26">
        <v>3</v>
      </c>
      <c r="B8" s="26" t="s">
        <v>160</v>
      </c>
      <c r="C8" s="196" t="s">
        <v>364</v>
      </c>
      <c r="D8" s="244" t="s">
        <v>4</v>
      </c>
      <c r="E8" s="6">
        <v>240</v>
      </c>
      <c r="F8" s="48"/>
      <c r="G8" s="29"/>
      <c r="H8" s="356"/>
      <c r="I8" s="37"/>
      <c r="J8" s="48"/>
      <c r="K8" s="29"/>
      <c r="L8" s="518" t="s">
        <v>160</v>
      </c>
      <c r="M8" s="28" t="s">
        <v>160</v>
      </c>
      <c r="N8" s="530">
        <v>1</v>
      </c>
      <c r="O8" s="374">
        <v>150</v>
      </c>
      <c r="P8" s="289">
        <v>4</v>
      </c>
      <c r="Q8" s="29">
        <v>90</v>
      </c>
    </row>
    <row r="9" spans="1:19">
      <c r="A9" s="26">
        <v>4</v>
      </c>
      <c r="B9" s="26" t="s">
        <v>160</v>
      </c>
      <c r="C9" s="196" t="s">
        <v>330</v>
      </c>
      <c r="D9" s="244" t="s">
        <v>182</v>
      </c>
      <c r="E9" s="6">
        <v>150</v>
      </c>
      <c r="F9" s="48"/>
      <c r="G9" s="29"/>
      <c r="H9" s="356"/>
      <c r="I9" s="37"/>
      <c r="J9" s="48"/>
      <c r="K9" s="29"/>
      <c r="L9" s="518">
        <v>2</v>
      </c>
      <c r="M9" s="28">
        <v>150</v>
      </c>
      <c r="N9" s="530" t="s">
        <v>160</v>
      </c>
      <c r="O9" s="374" t="s">
        <v>160</v>
      </c>
      <c r="P9" s="289"/>
      <c r="Q9" s="29"/>
    </row>
    <row r="10" spans="1:19">
      <c r="A10" s="26">
        <v>4</v>
      </c>
      <c r="B10" s="26" t="s">
        <v>251</v>
      </c>
      <c r="C10" s="196" t="s">
        <v>853</v>
      </c>
      <c r="D10" s="244" t="s">
        <v>182</v>
      </c>
      <c r="E10" s="6">
        <v>150</v>
      </c>
      <c r="F10" s="48"/>
      <c r="G10" s="29"/>
      <c r="H10" s="356"/>
      <c r="I10" s="37"/>
      <c r="J10" s="48"/>
      <c r="K10" s="29"/>
      <c r="L10" s="518">
        <v>2</v>
      </c>
      <c r="M10" s="28">
        <v>150</v>
      </c>
      <c r="N10" s="530" t="s">
        <v>160</v>
      </c>
      <c r="O10" s="374" t="s">
        <v>160</v>
      </c>
      <c r="P10" s="289"/>
      <c r="Q10" s="29"/>
    </row>
    <row r="11" spans="1:19">
      <c r="A11" s="26">
        <v>4</v>
      </c>
      <c r="B11" s="26" t="s">
        <v>251</v>
      </c>
      <c r="C11" s="196" t="s">
        <v>1009</v>
      </c>
      <c r="D11" s="244" t="s">
        <v>906</v>
      </c>
      <c r="E11" s="6">
        <v>150</v>
      </c>
      <c r="F11" s="48"/>
      <c r="G11" s="29"/>
      <c r="H11" s="356"/>
      <c r="I11" s="37"/>
      <c r="J11" s="48"/>
      <c r="K11" s="29"/>
      <c r="L11" s="518"/>
      <c r="M11" s="28"/>
      <c r="N11" s="530">
        <v>1</v>
      </c>
      <c r="O11" s="374">
        <v>150</v>
      </c>
      <c r="P11" s="289"/>
      <c r="Q11" s="29"/>
    </row>
    <row r="12" spans="1:19">
      <c r="A12" s="26">
        <v>7</v>
      </c>
      <c r="B12" s="26" t="s">
        <v>160</v>
      </c>
      <c r="C12" s="196" t="s">
        <v>347</v>
      </c>
      <c r="D12" s="244" t="s">
        <v>201</v>
      </c>
      <c r="E12" s="6">
        <v>110</v>
      </c>
      <c r="F12" s="48"/>
      <c r="G12" s="29"/>
      <c r="H12" s="356"/>
      <c r="I12" s="37"/>
      <c r="J12" s="48"/>
      <c r="K12" s="29"/>
      <c r="L12" s="518">
        <v>3</v>
      </c>
      <c r="M12" s="28">
        <v>110</v>
      </c>
      <c r="N12" s="530" t="s">
        <v>160</v>
      </c>
      <c r="O12" s="374" t="s">
        <v>160</v>
      </c>
      <c r="P12" s="289"/>
      <c r="Q12" s="29"/>
    </row>
    <row r="13" spans="1:19">
      <c r="A13" s="26">
        <v>7</v>
      </c>
      <c r="B13" s="26" t="s">
        <v>251</v>
      </c>
      <c r="C13" s="196" t="s">
        <v>857</v>
      </c>
      <c r="D13" s="244" t="s">
        <v>201</v>
      </c>
      <c r="E13" s="6">
        <v>110</v>
      </c>
      <c r="F13" s="48"/>
      <c r="G13" s="29"/>
      <c r="H13" s="356"/>
      <c r="I13" s="37"/>
      <c r="J13" s="48"/>
      <c r="K13" s="29"/>
      <c r="L13" s="518">
        <v>3</v>
      </c>
      <c r="M13" s="28">
        <v>110</v>
      </c>
      <c r="N13" s="530" t="s">
        <v>160</v>
      </c>
      <c r="O13" s="374" t="s">
        <v>160</v>
      </c>
      <c r="P13" s="289"/>
      <c r="Q13" s="29"/>
    </row>
    <row r="14" spans="1:19" customFormat="1">
      <c r="A14" s="26">
        <v>9</v>
      </c>
      <c r="B14" s="26" t="s">
        <v>160</v>
      </c>
      <c r="C14" s="196" t="s">
        <v>1010</v>
      </c>
      <c r="D14" s="222" t="s">
        <v>1011</v>
      </c>
      <c r="E14" s="6">
        <v>100</v>
      </c>
      <c r="F14" s="145"/>
      <c r="G14" s="29"/>
      <c r="H14" s="356"/>
      <c r="I14" s="37"/>
      <c r="J14" s="145"/>
      <c r="K14" s="29"/>
      <c r="L14" s="519"/>
      <c r="M14" s="28"/>
      <c r="N14" s="461">
        <v>2</v>
      </c>
      <c r="O14" s="374">
        <v>100</v>
      </c>
      <c r="P14" s="288"/>
      <c r="Q14" s="29"/>
    </row>
    <row r="15" spans="1:19" customFormat="1">
      <c r="A15" s="26">
        <v>9</v>
      </c>
      <c r="B15" s="26" t="s">
        <v>251</v>
      </c>
      <c r="C15" s="196" t="s">
        <v>1012</v>
      </c>
      <c r="D15" s="244" t="s">
        <v>1011</v>
      </c>
      <c r="E15" s="6">
        <v>100</v>
      </c>
      <c r="F15" s="48"/>
      <c r="G15" s="29"/>
      <c r="H15" s="356"/>
      <c r="I15" s="37"/>
      <c r="J15" s="48"/>
      <c r="K15" s="29"/>
      <c r="L15" s="518"/>
      <c r="M15" s="28"/>
      <c r="N15" s="530">
        <v>2</v>
      </c>
      <c r="O15" s="374">
        <v>100</v>
      </c>
      <c r="P15" s="289"/>
      <c r="Q15" s="29"/>
      <c r="R15" s="30"/>
      <c r="S15" s="30"/>
    </row>
    <row r="16" spans="1:19" customFormat="1">
      <c r="A16" s="26">
        <v>11</v>
      </c>
      <c r="B16" s="26" t="s">
        <v>160</v>
      </c>
      <c r="C16" s="196" t="s">
        <v>1013</v>
      </c>
      <c r="D16" s="254" t="s">
        <v>181</v>
      </c>
      <c r="E16" s="6">
        <v>80</v>
      </c>
      <c r="F16" s="48"/>
      <c r="G16" s="29"/>
      <c r="H16" s="356"/>
      <c r="I16" s="37"/>
      <c r="J16" s="48"/>
      <c r="K16" s="29"/>
      <c r="L16" s="518"/>
      <c r="M16" s="28"/>
      <c r="N16" s="530">
        <v>3</v>
      </c>
      <c r="O16" s="374">
        <v>80</v>
      </c>
      <c r="P16" s="289"/>
      <c r="Q16" s="29"/>
      <c r="R16" s="30"/>
    </row>
    <row r="17" spans="1:18">
      <c r="A17" s="26">
        <v>11</v>
      </c>
      <c r="B17" s="26" t="s">
        <v>251</v>
      </c>
      <c r="C17" s="189" t="s">
        <v>943</v>
      </c>
      <c r="D17" s="215" t="s">
        <v>181</v>
      </c>
      <c r="E17" s="6">
        <v>80</v>
      </c>
      <c r="F17" s="149"/>
      <c r="G17" s="29"/>
      <c r="H17" s="357"/>
      <c r="I17" s="37"/>
      <c r="J17" s="48"/>
      <c r="K17" s="29"/>
      <c r="L17" s="518"/>
      <c r="M17" s="28"/>
      <c r="N17" s="531">
        <v>3</v>
      </c>
      <c r="O17" s="374">
        <v>80</v>
      </c>
      <c r="P17" s="305"/>
      <c r="Q17" s="29"/>
    </row>
    <row r="18" spans="1:18">
      <c r="A18" s="26" t="str">
        <f>IF(E18=0,"",RANK(E18,$E$5:$E$26))</f>
        <v/>
      </c>
      <c r="B18" s="26" t="str">
        <f>IF(E18=0,"",IF(A18=#REF!,"T",""))</f>
        <v/>
      </c>
      <c r="C18" s="189"/>
      <c r="D18" s="215"/>
      <c r="E18" s="134"/>
      <c r="F18" s="149"/>
      <c r="G18" s="29" t="str">
        <f>IF(F18=0,"",VLOOKUP(F18,得点テーブル!$B$6:$H$265,3,FALSE))</f>
        <v/>
      </c>
      <c r="H18" s="357"/>
      <c r="I18" s="37"/>
      <c r="J18" s="149"/>
      <c r="K18" s="29" t="str">
        <f>IF(J18=0,"",VLOOKUP(J18,得点テーブル!$B$6:$H$265,4,FALSE))</f>
        <v/>
      </c>
      <c r="L18" s="520"/>
      <c r="M18" s="28" t="str">
        <f>IF(L18=0,"",VLOOKUP(L18,得点テーブル!$B$6:$H$133,5,FALSE))</f>
        <v/>
      </c>
      <c r="N18" s="531"/>
      <c r="O18" s="374" t="str">
        <f>IF(N18=0,"",VLOOKUP(N18,得点テーブル!$B$6:$H$133,6,FALSE))</f>
        <v/>
      </c>
      <c r="P18" s="305"/>
      <c r="Q18" s="29" t="str">
        <f>IF(P18=0,"",VLOOKUP(P18,得点テーブル!$B$6:$H$133,7,FALSE))</f>
        <v/>
      </c>
    </row>
    <row r="19" spans="1:18" ht="6" customHeight="1">
      <c r="A19" s="41"/>
      <c r="B19" s="51"/>
      <c r="C19" s="41"/>
      <c r="D19" s="41"/>
      <c r="E19" s="41"/>
      <c r="F19" s="42"/>
      <c r="G19" s="42"/>
      <c r="H19" s="51"/>
      <c r="I19" s="42"/>
      <c r="J19" s="42"/>
      <c r="K19" s="42"/>
      <c r="L19" s="42"/>
      <c r="M19" s="42"/>
      <c r="N19" s="51"/>
      <c r="O19" s="41"/>
      <c r="P19" s="128"/>
      <c r="Q19" s="41"/>
    </row>
    <row r="20" spans="1:18" customFormat="1" ht="19.5" customHeight="1">
      <c r="A20" s="12"/>
      <c r="D20" s="1"/>
      <c r="F20" t="s">
        <v>912</v>
      </c>
      <c r="H20" s="30"/>
      <c r="I20" s="30"/>
      <c r="J20" s="1"/>
      <c r="L20" s="1"/>
      <c r="M20" s="30"/>
      <c r="N20" s="1"/>
      <c r="O20" t="str">
        <f>$O$1</f>
        <v>2023/12/31現在</v>
      </c>
      <c r="P20" s="110"/>
    </row>
    <row r="21" spans="1:18" ht="5.25" customHeight="1"/>
    <row r="22" spans="1:18" ht="13.5" customHeight="1">
      <c r="A22" s="627" t="s">
        <v>171</v>
      </c>
      <c r="B22" s="628"/>
      <c r="C22" s="612" t="s">
        <v>12</v>
      </c>
      <c r="D22" s="614" t="s">
        <v>173</v>
      </c>
      <c r="E22" s="13" t="s">
        <v>174</v>
      </c>
      <c r="F22" s="619" t="str">
        <f>$F$3</f>
        <v>R5会長杯</v>
      </c>
      <c r="G22" s="623"/>
      <c r="H22" s="619" t="str">
        <f>$H$3</f>
        <v>R5マスターズ</v>
      </c>
      <c r="I22" s="623"/>
      <c r="J22" s="619" t="str">
        <f>$J$3</f>
        <v>R5ダンロップ</v>
      </c>
      <c r="K22" s="623"/>
      <c r="L22" s="619" t="str">
        <f>$L$3</f>
        <v>R5県選手権</v>
      </c>
      <c r="M22" s="623"/>
      <c r="N22" s="624" t="str">
        <f>$N$3</f>
        <v>R5南九州ベテラン</v>
      </c>
      <c r="O22" s="625"/>
      <c r="P22" s="635" t="str">
        <f>$P$3</f>
        <v>R4熊谷杯</v>
      </c>
      <c r="Q22" s="636"/>
    </row>
    <row r="23" spans="1:18" ht="13.5" customHeight="1">
      <c r="A23" s="629"/>
      <c r="B23" s="630"/>
      <c r="C23" s="613"/>
      <c r="D23" s="615"/>
      <c r="E23" s="14" t="s">
        <v>175</v>
      </c>
      <c r="F23" s="117" t="s">
        <v>176</v>
      </c>
      <c r="G23" s="15" t="s">
        <v>174</v>
      </c>
      <c r="H23" s="117" t="s">
        <v>176</v>
      </c>
      <c r="I23" s="15" t="s">
        <v>174</v>
      </c>
      <c r="J23" s="117" t="s">
        <v>176</v>
      </c>
      <c r="K23" s="15" t="s">
        <v>174</v>
      </c>
      <c r="L23" s="117" t="s">
        <v>176</v>
      </c>
      <c r="M23" s="15" t="s">
        <v>174</v>
      </c>
      <c r="N23" s="477" t="s">
        <v>176</v>
      </c>
      <c r="O23" s="449" t="s">
        <v>174</v>
      </c>
      <c r="P23" s="111" t="s">
        <v>176</v>
      </c>
      <c r="Q23" s="15" t="s">
        <v>174</v>
      </c>
    </row>
    <row r="24" spans="1:18" ht="3" customHeight="1">
      <c r="A24" s="47"/>
      <c r="B24" s="32"/>
      <c r="C24" s="19"/>
      <c r="D24" s="20"/>
      <c r="E24" s="21"/>
      <c r="F24" s="182"/>
      <c r="G24" s="182"/>
      <c r="H24" s="119"/>
      <c r="I24" s="25"/>
      <c r="J24" s="433"/>
      <c r="K24" s="434"/>
      <c r="L24" s="435"/>
      <c r="M24" s="436"/>
      <c r="N24" s="118"/>
      <c r="O24" s="24"/>
      <c r="P24" s="128"/>
      <c r="Q24" s="41"/>
    </row>
    <row r="25" spans="1:18">
      <c r="A25" s="339"/>
      <c r="B25" s="351"/>
      <c r="C25" s="275"/>
      <c r="D25" s="277"/>
      <c r="E25" s="6"/>
      <c r="F25" s="48"/>
      <c r="G25" s="29"/>
      <c r="H25" s="456"/>
      <c r="I25" s="7"/>
      <c r="J25" s="137"/>
      <c r="K25" s="29"/>
      <c r="L25" s="520"/>
      <c r="M25" s="28"/>
      <c r="N25" s="264"/>
      <c r="O25" s="374"/>
      <c r="P25" s="287"/>
      <c r="Q25" s="29"/>
    </row>
    <row r="26" spans="1:18" ht="6" customHeight="1">
      <c r="A26" s="41"/>
      <c r="B26" s="51"/>
      <c r="C26" s="41"/>
      <c r="D26" s="41"/>
      <c r="E26" s="41"/>
      <c r="F26" s="42"/>
      <c r="G26" s="42"/>
      <c r="H26" s="51"/>
      <c r="I26" s="42"/>
      <c r="J26" s="42"/>
      <c r="K26" s="42"/>
      <c r="L26" s="42"/>
      <c r="M26" s="42"/>
      <c r="N26" s="51"/>
      <c r="O26" s="41"/>
      <c r="P26" s="128"/>
      <c r="Q26" s="41"/>
    </row>
    <row r="27" spans="1:18" customFormat="1" ht="19.5" customHeight="1">
      <c r="A27" s="12"/>
      <c r="D27" s="1"/>
      <c r="F27" s="1" t="s">
        <v>161</v>
      </c>
      <c r="H27" s="30"/>
      <c r="I27" s="30"/>
      <c r="J27" s="1"/>
      <c r="L27" s="1"/>
      <c r="M27" s="30"/>
      <c r="N27" s="1"/>
      <c r="O27" t="str">
        <f>$O$1</f>
        <v>2023/12/31現在</v>
      </c>
      <c r="P27" s="110"/>
    </row>
    <row r="28" spans="1:18" ht="5.25" customHeight="1"/>
    <row r="29" spans="1:18" ht="13.5" customHeight="1">
      <c r="A29" s="627" t="s">
        <v>171</v>
      </c>
      <c r="B29" s="628"/>
      <c r="C29" s="612" t="s">
        <v>12</v>
      </c>
      <c r="D29" s="614" t="s">
        <v>173</v>
      </c>
      <c r="E29" s="13" t="s">
        <v>174</v>
      </c>
      <c r="F29" s="619" t="str">
        <f>$F$3</f>
        <v>R5会長杯</v>
      </c>
      <c r="G29" s="623"/>
      <c r="H29" s="619" t="str">
        <f>$H$3</f>
        <v>R5マスターズ</v>
      </c>
      <c r="I29" s="623"/>
      <c r="J29" s="619" t="str">
        <f>$J$3</f>
        <v>R5ダンロップ</v>
      </c>
      <c r="K29" s="623"/>
      <c r="L29" s="619" t="str">
        <f>$L$3</f>
        <v>R5県選手権</v>
      </c>
      <c r="M29" s="623"/>
      <c r="N29" s="624" t="str">
        <f>$N$3</f>
        <v>R5南九州ベテラン</v>
      </c>
      <c r="O29" s="625"/>
      <c r="P29" s="635" t="str">
        <f>$P$3</f>
        <v>R4熊谷杯</v>
      </c>
      <c r="Q29" s="636"/>
    </row>
    <row r="30" spans="1:18" ht="13.5" customHeight="1">
      <c r="A30" s="629"/>
      <c r="B30" s="630"/>
      <c r="C30" s="613"/>
      <c r="D30" s="615"/>
      <c r="E30" s="14" t="s">
        <v>175</v>
      </c>
      <c r="F30" s="117" t="s">
        <v>176</v>
      </c>
      <c r="G30" s="15" t="s">
        <v>174</v>
      </c>
      <c r="H30" s="117" t="s">
        <v>176</v>
      </c>
      <c r="I30" s="15" t="s">
        <v>174</v>
      </c>
      <c r="J30" s="117" t="s">
        <v>176</v>
      </c>
      <c r="K30" s="15" t="s">
        <v>174</v>
      </c>
      <c r="L30" s="117" t="s">
        <v>176</v>
      </c>
      <c r="M30" s="15" t="s">
        <v>174</v>
      </c>
      <c r="N30" s="477" t="s">
        <v>176</v>
      </c>
      <c r="O30" s="449" t="s">
        <v>174</v>
      </c>
      <c r="P30" s="111" t="s">
        <v>176</v>
      </c>
      <c r="Q30" s="15" t="s">
        <v>174</v>
      </c>
    </row>
    <row r="31" spans="1:18" ht="3" customHeight="1">
      <c r="A31" s="47"/>
      <c r="B31" s="32"/>
      <c r="C31" s="19"/>
      <c r="D31" s="20"/>
      <c r="E31" s="21"/>
      <c r="F31" s="182"/>
      <c r="G31" s="182"/>
      <c r="H31" s="119"/>
      <c r="I31" s="25"/>
      <c r="J31" s="433"/>
      <c r="K31" s="434"/>
      <c r="L31" s="435"/>
      <c r="M31" s="436"/>
      <c r="N31" s="118"/>
      <c r="O31" s="24"/>
      <c r="P31" s="128"/>
      <c r="Q31" s="41"/>
    </row>
    <row r="32" spans="1:18" customFormat="1">
      <c r="A32" s="339">
        <v>1</v>
      </c>
      <c r="B32" s="351" t="s">
        <v>160</v>
      </c>
      <c r="C32" s="250" t="s">
        <v>372</v>
      </c>
      <c r="D32" s="229" t="s">
        <v>182</v>
      </c>
      <c r="E32" s="6">
        <v>440</v>
      </c>
      <c r="F32" s="48"/>
      <c r="G32" s="29"/>
      <c r="H32" s="457">
        <v>1</v>
      </c>
      <c r="I32" s="7">
        <v>150</v>
      </c>
      <c r="J32" s="48">
        <v>8</v>
      </c>
      <c r="K32" s="29">
        <v>40</v>
      </c>
      <c r="L32" s="132" t="s">
        <v>160</v>
      </c>
      <c r="M32" s="28" t="s">
        <v>160</v>
      </c>
      <c r="N32" s="532">
        <v>4</v>
      </c>
      <c r="O32" s="374">
        <v>70</v>
      </c>
      <c r="P32" s="287">
        <v>1</v>
      </c>
      <c r="Q32" s="29">
        <v>180</v>
      </c>
      <c r="R32" s="30"/>
    </row>
    <row r="33" spans="1:19" customFormat="1">
      <c r="A33" s="339">
        <v>2</v>
      </c>
      <c r="B33" s="351" t="s">
        <v>160</v>
      </c>
      <c r="C33" s="192" t="s">
        <v>284</v>
      </c>
      <c r="D33" s="37" t="s">
        <v>185</v>
      </c>
      <c r="E33" s="6">
        <v>430</v>
      </c>
      <c r="F33" s="48"/>
      <c r="G33" s="29"/>
      <c r="H33" s="457"/>
      <c r="I33" s="7" t="s">
        <v>160</v>
      </c>
      <c r="J33" s="145">
        <v>2</v>
      </c>
      <c r="K33" s="29">
        <v>100</v>
      </c>
      <c r="L33" s="132" t="s">
        <v>160</v>
      </c>
      <c r="M33" s="28" t="s">
        <v>160</v>
      </c>
      <c r="N33" s="532">
        <v>1</v>
      </c>
      <c r="O33" s="374">
        <v>150</v>
      </c>
      <c r="P33" s="287">
        <v>1</v>
      </c>
      <c r="Q33" s="29">
        <v>180</v>
      </c>
      <c r="R33" s="30"/>
      <c r="S33" s="30"/>
    </row>
    <row r="34" spans="1:19" ht="13.5" customHeight="1">
      <c r="A34" s="339">
        <v>3</v>
      </c>
      <c r="B34" s="351" t="s">
        <v>160</v>
      </c>
      <c r="C34" s="178" t="s">
        <v>367</v>
      </c>
      <c r="D34" s="204" t="s">
        <v>2</v>
      </c>
      <c r="E34" s="6">
        <v>390</v>
      </c>
      <c r="F34" s="48"/>
      <c r="G34" s="29"/>
      <c r="H34" s="213">
        <v>4</v>
      </c>
      <c r="I34" s="7">
        <v>70</v>
      </c>
      <c r="J34" s="48">
        <v>8</v>
      </c>
      <c r="K34" s="29">
        <v>40</v>
      </c>
      <c r="L34" s="132">
        <v>2</v>
      </c>
      <c r="M34" s="28">
        <v>150</v>
      </c>
      <c r="N34" s="303" t="s">
        <v>160</v>
      </c>
      <c r="O34" s="374" t="s">
        <v>160</v>
      </c>
      <c r="P34" s="287">
        <v>2</v>
      </c>
      <c r="Q34" s="29">
        <v>130</v>
      </c>
    </row>
    <row r="35" spans="1:19">
      <c r="A35" s="339">
        <v>4</v>
      </c>
      <c r="B35" s="351" t="s">
        <v>160</v>
      </c>
      <c r="C35" s="176" t="s">
        <v>377</v>
      </c>
      <c r="D35" s="180" t="s">
        <v>199</v>
      </c>
      <c r="E35" s="6">
        <v>300</v>
      </c>
      <c r="F35" s="48"/>
      <c r="G35" s="29"/>
      <c r="H35" s="456">
        <v>1</v>
      </c>
      <c r="I35" s="7">
        <v>150</v>
      </c>
      <c r="J35" s="137">
        <v>1</v>
      </c>
      <c r="K35" s="29">
        <v>150</v>
      </c>
      <c r="L35" s="521" t="s">
        <v>160</v>
      </c>
      <c r="M35" s="28" t="s">
        <v>160</v>
      </c>
      <c r="N35" s="264" t="s">
        <v>160</v>
      </c>
      <c r="O35" s="374" t="s">
        <v>160</v>
      </c>
      <c r="P35" s="287"/>
      <c r="Q35" s="29"/>
    </row>
    <row r="36" spans="1:19">
      <c r="A36" s="339">
        <v>5</v>
      </c>
      <c r="B36" s="351" t="s">
        <v>160</v>
      </c>
      <c r="C36" s="275" t="s">
        <v>373</v>
      </c>
      <c r="D36" s="277" t="s">
        <v>185</v>
      </c>
      <c r="E36" s="6">
        <v>250</v>
      </c>
      <c r="F36" s="48"/>
      <c r="G36" s="29"/>
      <c r="H36" s="456"/>
      <c r="I36" s="7" t="s">
        <v>160</v>
      </c>
      <c r="J36" s="137">
        <v>2</v>
      </c>
      <c r="K36" s="29">
        <v>100</v>
      </c>
      <c r="L36" s="520" t="s">
        <v>160</v>
      </c>
      <c r="M36" s="28" t="s">
        <v>160</v>
      </c>
      <c r="N36" s="264">
        <v>1</v>
      </c>
      <c r="O36" s="374">
        <v>150</v>
      </c>
      <c r="P36" s="287"/>
      <c r="Q36" s="29"/>
    </row>
    <row r="37" spans="1:19" ht="13.5" customHeight="1">
      <c r="A37" s="339">
        <v>6</v>
      </c>
      <c r="B37" s="351" t="s">
        <v>160</v>
      </c>
      <c r="C37" s="251" t="s">
        <v>375</v>
      </c>
      <c r="D37" s="361" t="s">
        <v>184</v>
      </c>
      <c r="E37" s="6">
        <v>230</v>
      </c>
      <c r="F37" s="48"/>
      <c r="G37" s="29"/>
      <c r="H37">
        <v>3</v>
      </c>
      <c r="I37" s="7">
        <v>80</v>
      </c>
      <c r="J37" s="48">
        <v>8</v>
      </c>
      <c r="K37" s="29">
        <v>40</v>
      </c>
      <c r="L37" s="132">
        <v>3</v>
      </c>
      <c r="M37" s="28">
        <v>110</v>
      </c>
      <c r="N37" s="532" t="s">
        <v>160</v>
      </c>
      <c r="O37" s="374" t="s">
        <v>160</v>
      </c>
      <c r="P37" s="287"/>
      <c r="Q37" s="29"/>
      <c r="S37"/>
    </row>
    <row r="38" spans="1:19" ht="13.5" customHeight="1">
      <c r="A38" s="339">
        <v>7</v>
      </c>
      <c r="B38" s="351" t="s">
        <v>160</v>
      </c>
      <c r="C38" s="359" t="s">
        <v>332</v>
      </c>
      <c r="D38" s="362" t="s">
        <v>215</v>
      </c>
      <c r="E38" s="6">
        <v>225</v>
      </c>
      <c r="F38" s="48"/>
      <c r="G38" s="29"/>
      <c r="H38" s="458">
        <v>16</v>
      </c>
      <c r="I38" s="7">
        <v>25</v>
      </c>
      <c r="J38" s="145" t="s">
        <v>160</v>
      </c>
      <c r="K38" s="29" t="s">
        <v>160</v>
      </c>
      <c r="L38" s="129">
        <v>1</v>
      </c>
      <c r="M38" s="28">
        <v>200</v>
      </c>
      <c r="N38" s="475" t="s">
        <v>160</v>
      </c>
      <c r="O38" s="374" t="s">
        <v>160</v>
      </c>
      <c r="P38" s="287"/>
      <c r="Q38" s="29"/>
    </row>
    <row r="39" spans="1:19" ht="13.5" customHeight="1">
      <c r="A39" s="339">
        <v>8</v>
      </c>
      <c r="B39" s="351" t="s">
        <v>160</v>
      </c>
      <c r="C39" s="39" t="s">
        <v>380</v>
      </c>
      <c r="D39" s="180" t="s">
        <v>178</v>
      </c>
      <c r="E39" s="6">
        <v>220</v>
      </c>
      <c r="F39" s="48"/>
      <c r="G39" s="29"/>
      <c r="H39" s="459">
        <v>3</v>
      </c>
      <c r="I39" s="7">
        <v>80</v>
      </c>
      <c r="J39" s="48">
        <v>8</v>
      </c>
      <c r="K39" s="29">
        <v>40</v>
      </c>
      <c r="L39" s="131" t="s">
        <v>160</v>
      </c>
      <c r="M39" s="28" t="s">
        <v>160</v>
      </c>
      <c r="N39" s="475">
        <v>2</v>
      </c>
      <c r="O39" s="374">
        <v>100</v>
      </c>
      <c r="P39" s="289"/>
      <c r="Q39" s="29"/>
    </row>
    <row r="40" spans="1:19" ht="13.5" customHeight="1">
      <c r="A40" s="339">
        <v>9</v>
      </c>
      <c r="B40" s="351" t="s">
        <v>160</v>
      </c>
      <c r="C40" s="192" t="s">
        <v>383</v>
      </c>
      <c r="D40" s="179" t="s">
        <v>184</v>
      </c>
      <c r="E40" s="6">
        <v>200</v>
      </c>
      <c r="F40" s="48"/>
      <c r="G40" s="29" t="s">
        <v>160</v>
      </c>
      <c r="H40" s="459"/>
      <c r="I40" s="7" t="s">
        <v>160</v>
      </c>
      <c r="J40" s="48" t="s">
        <v>160</v>
      </c>
      <c r="K40" s="29" t="s">
        <v>160</v>
      </c>
      <c r="L40" s="161">
        <v>1</v>
      </c>
      <c r="M40" s="28">
        <v>200</v>
      </c>
      <c r="N40" s="265" t="s">
        <v>160</v>
      </c>
      <c r="O40" s="374" t="s">
        <v>160</v>
      </c>
      <c r="P40" s="287"/>
      <c r="Q40" s="29"/>
    </row>
    <row r="41" spans="1:19" ht="13.5" customHeight="1">
      <c r="A41" s="339">
        <v>10</v>
      </c>
      <c r="B41" s="351" t="s">
        <v>160</v>
      </c>
      <c r="C41" s="178" t="s">
        <v>438</v>
      </c>
      <c r="D41" s="186" t="s">
        <v>738</v>
      </c>
      <c r="E41" s="6">
        <v>190</v>
      </c>
      <c r="F41" s="48"/>
      <c r="G41" s="29"/>
      <c r="H41" s="459">
        <v>2</v>
      </c>
      <c r="I41" s="7">
        <v>100</v>
      </c>
      <c r="J41" s="48" t="s">
        <v>160</v>
      </c>
      <c r="K41" s="29" t="s">
        <v>160</v>
      </c>
      <c r="L41" s="131" t="s">
        <v>160</v>
      </c>
      <c r="M41" s="28" t="s">
        <v>160</v>
      </c>
      <c r="N41" s="475" t="s">
        <v>160</v>
      </c>
      <c r="O41" s="374" t="s">
        <v>160</v>
      </c>
      <c r="P41" s="289">
        <v>4</v>
      </c>
      <c r="Q41" s="29">
        <v>90</v>
      </c>
    </row>
    <row r="42" spans="1:19" ht="13.5" customHeight="1">
      <c r="A42" s="339">
        <v>11</v>
      </c>
      <c r="B42" s="351" t="s">
        <v>160</v>
      </c>
      <c r="C42" s="247" t="s">
        <v>376</v>
      </c>
      <c r="D42" s="256" t="s">
        <v>817</v>
      </c>
      <c r="E42" s="6">
        <v>150</v>
      </c>
      <c r="F42" s="48"/>
      <c r="G42" s="29"/>
      <c r="H42" s="459"/>
      <c r="I42" s="7" t="s">
        <v>160</v>
      </c>
      <c r="J42" s="48">
        <v>1</v>
      </c>
      <c r="K42" s="29">
        <v>150</v>
      </c>
      <c r="L42" s="161" t="s">
        <v>160</v>
      </c>
      <c r="M42" s="28" t="s">
        <v>160</v>
      </c>
      <c r="N42" s="265" t="s">
        <v>160</v>
      </c>
      <c r="O42" s="374" t="s">
        <v>160</v>
      </c>
      <c r="P42" s="287"/>
      <c r="Q42" s="29"/>
    </row>
    <row r="43" spans="1:19" ht="13.5" customHeight="1">
      <c r="A43" s="339">
        <v>11</v>
      </c>
      <c r="B43" s="351" t="s">
        <v>251</v>
      </c>
      <c r="C43" s="247" t="s">
        <v>366</v>
      </c>
      <c r="D43" s="256" t="s">
        <v>186</v>
      </c>
      <c r="E43" s="6">
        <v>150</v>
      </c>
      <c r="F43" s="48"/>
      <c r="G43" s="29" t="s">
        <v>160</v>
      </c>
      <c r="H43" s="459"/>
      <c r="I43" s="7" t="s">
        <v>160</v>
      </c>
      <c r="J43" s="48" t="s">
        <v>160</v>
      </c>
      <c r="K43" s="29" t="s">
        <v>160</v>
      </c>
      <c r="L43" s="161">
        <v>2</v>
      </c>
      <c r="M43" s="28">
        <v>150</v>
      </c>
      <c r="N43" s="265" t="s">
        <v>160</v>
      </c>
      <c r="O43" s="374" t="s">
        <v>160</v>
      </c>
      <c r="P43" s="287"/>
      <c r="Q43" s="29"/>
    </row>
    <row r="44" spans="1:19" ht="13.5" customHeight="1">
      <c r="A44" s="339">
        <v>13</v>
      </c>
      <c r="B44" s="351" t="s">
        <v>160</v>
      </c>
      <c r="C44" s="249" t="s">
        <v>337</v>
      </c>
      <c r="D44" s="260" t="s">
        <v>4</v>
      </c>
      <c r="E44" s="6">
        <v>130</v>
      </c>
      <c r="F44" s="48"/>
      <c r="G44" s="29"/>
      <c r="H44" s="459">
        <v>8</v>
      </c>
      <c r="I44" s="7">
        <v>40</v>
      </c>
      <c r="J44" s="48" t="s">
        <v>160</v>
      </c>
      <c r="K44" s="29" t="s">
        <v>160</v>
      </c>
      <c r="L44" s="131" t="s">
        <v>160</v>
      </c>
      <c r="M44" s="28" t="s">
        <v>160</v>
      </c>
      <c r="N44" s="265" t="s">
        <v>160</v>
      </c>
      <c r="O44" s="374" t="s">
        <v>160</v>
      </c>
      <c r="P44" s="287">
        <v>4</v>
      </c>
      <c r="Q44" s="29">
        <v>90</v>
      </c>
    </row>
    <row r="45" spans="1:19" ht="13.5" customHeight="1">
      <c r="A45" s="339">
        <v>13</v>
      </c>
      <c r="B45" s="351" t="s">
        <v>251</v>
      </c>
      <c r="C45" s="253" t="s">
        <v>371</v>
      </c>
      <c r="D45" s="256" t="s">
        <v>4</v>
      </c>
      <c r="E45" s="6">
        <v>130</v>
      </c>
      <c r="F45" s="48"/>
      <c r="G45" s="29"/>
      <c r="H45" s="458">
        <v>8</v>
      </c>
      <c r="I45" s="7">
        <v>40</v>
      </c>
      <c r="J45" s="48" t="s">
        <v>160</v>
      </c>
      <c r="K45" s="29" t="s">
        <v>160</v>
      </c>
      <c r="L45" s="129" t="s">
        <v>160</v>
      </c>
      <c r="M45" s="28" t="s">
        <v>160</v>
      </c>
      <c r="N45" s="475" t="s">
        <v>160</v>
      </c>
      <c r="O45" s="374" t="s">
        <v>160</v>
      </c>
      <c r="P45" s="287">
        <v>4</v>
      </c>
      <c r="Q45" s="29">
        <v>90</v>
      </c>
      <c r="R45"/>
    </row>
    <row r="46" spans="1:19" ht="13.5" customHeight="1">
      <c r="A46" s="339">
        <v>13</v>
      </c>
      <c r="B46" s="351" t="s">
        <v>251</v>
      </c>
      <c r="C46" s="276" t="s">
        <v>374</v>
      </c>
      <c r="D46" s="278" t="s">
        <v>2</v>
      </c>
      <c r="E46" s="6">
        <v>130</v>
      </c>
      <c r="F46" s="48"/>
      <c r="G46" s="29"/>
      <c r="H46" s="459"/>
      <c r="I46" s="7" t="s">
        <v>160</v>
      </c>
      <c r="J46" s="48" t="s">
        <v>160</v>
      </c>
      <c r="K46" s="29" t="s">
        <v>160</v>
      </c>
      <c r="L46" s="161" t="s">
        <v>160</v>
      </c>
      <c r="M46" s="28" t="s">
        <v>160</v>
      </c>
      <c r="N46" s="265" t="s">
        <v>160</v>
      </c>
      <c r="O46" s="374" t="s">
        <v>160</v>
      </c>
      <c r="P46" s="287">
        <v>2</v>
      </c>
      <c r="Q46" s="29">
        <v>130</v>
      </c>
    </row>
    <row r="47" spans="1:19" ht="13.5" customHeight="1">
      <c r="A47" s="339">
        <v>16</v>
      </c>
      <c r="B47" s="351" t="s">
        <v>160</v>
      </c>
      <c r="C47" s="249" t="s">
        <v>370</v>
      </c>
      <c r="D47" s="260" t="s">
        <v>221</v>
      </c>
      <c r="E47" s="6">
        <v>110</v>
      </c>
      <c r="F47" s="48"/>
      <c r="G47" s="29"/>
      <c r="H47" s="459">
        <v>4</v>
      </c>
      <c r="I47" s="7">
        <v>70</v>
      </c>
      <c r="J47" s="48">
        <v>8</v>
      </c>
      <c r="K47" s="29">
        <v>40</v>
      </c>
      <c r="L47" s="129" t="s">
        <v>160</v>
      </c>
      <c r="M47" s="28" t="s">
        <v>160</v>
      </c>
      <c r="N47" s="265" t="s">
        <v>160</v>
      </c>
      <c r="O47" s="374" t="s">
        <v>160</v>
      </c>
      <c r="P47" s="287"/>
      <c r="Q47" s="29"/>
    </row>
    <row r="48" spans="1:19" ht="13.5" customHeight="1">
      <c r="A48" s="339">
        <v>16</v>
      </c>
      <c r="B48" s="351" t="s">
        <v>251</v>
      </c>
      <c r="C48" s="253" t="s">
        <v>378</v>
      </c>
      <c r="D48" s="186" t="s">
        <v>224</v>
      </c>
      <c r="E48" s="6">
        <v>110</v>
      </c>
      <c r="F48" s="48"/>
      <c r="G48" s="29"/>
      <c r="H48" s="459"/>
      <c r="I48" s="7" t="s">
        <v>160</v>
      </c>
      <c r="J48" s="48" t="s">
        <v>160</v>
      </c>
      <c r="K48" s="29" t="s">
        <v>160</v>
      </c>
      <c r="L48" s="131">
        <v>3</v>
      </c>
      <c r="M48" s="28">
        <v>110</v>
      </c>
      <c r="N48" s="475" t="s">
        <v>160</v>
      </c>
      <c r="O48" s="374" t="s">
        <v>160</v>
      </c>
      <c r="P48" s="289"/>
      <c r="Q48" s="29"/>
    </row>
    <row r="49" spans="1:18" ht="13.5" customHeight="1">
      <c r="A49" s="339">
        <v>16</v>
      </c>
      <c r="B49" s="351" t="s">
        <v>251</v>
      </c>
      <c r="C49" s="177" t="s">
        <v>330</v>
      </c>
      <c r="D49" s="36" t="s">
        <v>182</v>
      </c>
      <c r="E49" s="6">
        <v>110</v>
      </c>
      <c r="F49" s="48"/>
      <c r="G49" s="29" t="s">
        <v>160</v>
      </c>
      <c r="H49" s="458"/>
      <c r="I49" s="7" t="s">
        <v>160</v>
      </c>
      <c r="J49" s="48">
        <v>8</v>
      </c>
      <c r="K49" s="29">
        <v>40</v>
      </c>
      <c r="L49" s="129" t="s">
        <v>160</v>
      </c>
      <c r="M49" s="28" t="s">
        <v>160</v>
      </c>
      <c r="N49" s="475">
        <v>4</v>
      </c>
      <c r="O49" s="374">
        <v>70</v>
      </c>
      <c r="P49" s="287"/>
      <c r="Q49" s="29"/>
      <c r="R49"/>
    </row>
    <row r="50" spans="1:18" ht="13.5" customHeight="1">
      <c r="A50" s="339">
        <v>19</v>
      </c>
      <c r="B50" s="351" t="s">
        <v>160</v>
      </c>
      <c r="C50" s="247" t="s">
        <v>369</v>
      </c>
      <c r="D50" s="229" t="s">
        <v>228</v>
      </c>
      <c r="E50" s="6">
        <v>100</v>
      </c>
      <c r="F50" s="48"/>
      <c r="G50" s="29"/>
      <c r="H50" s="459"/>
      <c r="I50" s="7" t="s">
        <v>160</v>
      </c>
      <c r="J50" s="48" t="s">
        <v>160</v>
      </c>
      <c r="K50" s="29" t="s">
        <v>160</v>
      </c>
      <c r="L50" s="161">
        <v>4</v>
      </c>
      <c r="M50" s="28">
        <v>100</v>
      </c>
      <c r="N50" s="265" t="s">
        <v>160</v>
      </c>
      <c r="O50" s="374" t="s">
        <v>160</v>
      </c>
      <c r="P50" s="287"/>
      <c r="Q50" s="29"/>
    </row>
    <row r="51" spans="1:18" ht="13.5" customHeight="1">
      <c r="A51" s="339">
        <v>19</v>
      </c>
      <c r="B51" s="351" t="s">
        <v>251</v>
      </c>
      <c r="C51" s="249" t="s">
        <v>440</v>
      </c>
      <c r="D51" s="363" t="s">
        <v>182</v>
      </c>
      <c r="E51" s="6">
        <v>100</v>
      </c>
      <c r="F51" s="48"/>
      <c r="G51" s="29"/>
      <c r="H51" s="458">
        <v>2</v>
      </c>
      <c r="I51" s="7">
        <v>100</v>
      </c>
      <c r="J51" s="48" t="s">
        <v>160</v>
      </c>
      <c r="K51" s="29" t="s">
        <v>160</v>
      </c>
      <c r="L51" s="129" t="s">
        <v>160</v>
      </c>
      <c r="M51" s="28" t="s">
        <v>160</v>
      </c>
      <c r="N51" s="475" t="s">
        <v>160</v>
      </c>
      <c r="O51" s="374" t="s">
        <v>160</v>
      </c>
      <c r="P51" s="287"/>
      <c r="Q51" s="29"/>
      <c r="R51"/>
    </row>
    <row r="52" spans="1:18" ht="13.5" customHeight="1">
      <c r="A52" s="339">
        <v>19</v>
      </c>
      <c r="B52" s="351" t="s">
        <v>251</v>
      </c>
      <c r="C52" s="193" t="s">
        <v>809</v>
      </c>
      <c r="D52" s="365" t="s">
        <v>183</v>
      </c>
      <c r="E52" s="6">
        <v>100</v>
      </c>
      <c r="F52" s="48"/>
      <c r="G52" s="29" t="s">
        <v>160</v>
      </c>
      <c r="H52" s="458"/>
      <c r="I52" s="7" t="s">
        <v>160</v>
      </c>
      <c r="J52" s="48" t="s">
        <v>160</v>
      </c>
      <c r="K52" s="29" t="s">
        <v>160</v>
      </c>
      <c r="L52" s="129">
        <v>4</v>
      </c>
      <c r="M52" s="28">
        <v>100</v>
      </c>
      <c r="N52" s="475" t="s">
        <v>160</v>
      </c>
      <c r="O52" s="374" t="s">
        <v>160</v>
      </c>
      <c r="P52" s="287"/>
      <c r="Q52" s="29"/>
      <c r="R52"/>
    </row>
    <row r="53" spans="1:18" ht="13.5" customHeight="1">
      <c r="A53" s="339">
        <v>19</v>
      </c>
      <c r="B53" s="351" t="s">
        <v>251</v>
      </c>
      <c r="C53" s="360" t="s">
        <v>1014</v>
      </c>
      <c r="D53" s="364" t="s">
        <v>1015</v>
      </c>
      <c r="E53" s="6">
        <v>100</v>
      </c>
      <c r="F53" s="48"/>
      <c r="G53" s="29"/>
      <c r="H53" s="458"/>
      <c r="I53" s="7"/>
      <c r="J53" s="48"/>
      <c r="K53" s="29"/>
      <c r="L53" s="129"/>
      <c r="M53" s="28"/>
      <c r="N53" s="475">
        <v>2</v>
      </c>
      <c r="O53" s="374">
        <v>100</v>
      </c>
      <c r="P53" s="287"/>
      <c r="Q53" s="29"/>
      <c r="R53"/>
    </row>
    <row r="54" spans="1:18" ht="13.5" customHeight="1">
      <c r="A54" s="339">
        <v>23</v>
      </c>
      <c r="B54" s="351" t="s">
        <v>160</v>
      </c>
      <c r="C54" s="234" t="s">
        <v>398</v>
      </c>
      <c r="D54" s="186" t="s">
        <v>183</v>
      </c>
      <c r="E54" s="6">
        <v>75</v>
      </c>
      <c r="F54" s="48"/>
      <c r="G54" s="29" t="s">
        <v>160</v>
      </c>
      <c r="H54" s="458"/>
      <c r="I54" s="7" t="s">
        <v>160</v>
      </c>
      <c r="J54" s="48" t="s">
        <v>160</v>
      </c>
      <c r="K54" s="29" t="s">
        <v>160</v>
      </c>
      <c r="L54" s="129">
        <v>5</v>
      </c>
      <c r="M54" s="28">
        <v>75</v>
      </c>
      <c r="N54" s="475" t="s">
        <v>160</v>
      </c>
      <c r="O54" s="374" t="s">
        <v>160</v>
      </c>
      <c r="P54" s="287"/>
      <c r="Q54" s="29"/>
      <c r="R54"/>
    </row>
    <row r="55" spans="1:18" ht="13.5" customHeight="1">
      <c r="A55" s="339">
        <v>23</v>
      </c>
      <c r="B55" s="351" t="s">
        <v>251</v>
      </c>
      <c r="C55" s="177" t="s">
        <v>858</v>
      </c>
      <c r="D55" s="180" t="s">
        <v>183</v>
      </c>
      <c r="E55" s="6">
        <v>75</v>
      </c>
      <c r="F55" s="48"/>
      <c r="G55" s="29" t="s">
        <v>160</v>
      </c>
      <c r="H55" s="458"/>
      <c r="I55" s="7" t="s">
        <v>160</v>
      </c>
      <c r="J55" s="48" t="s">
        <v>160</v>
      </c>
      <c r="K55" s="29" t="s">
        <v>160</v>
      </c>
      <c r="L55" s="129">
        <v>5</v>
      </c>
      <c r="M55" s="28">
        <v>75</v>
      </c>
      <c r="N55" s="475" t="s">
        <v>160</v>
      </c>
      <c r="O55" s="374" t="s">
        <v>160</v>
      </c>
      <c r="P55" s="287"/>
      <c r="Q55" s="29"/>
      <c r="R55"/>
    </row>
    <row r="56" spans="1:18" ht="13.5" customHeight="1">
      <c r="A56" s="339">
        <v>25</v>
      </c>
      <c r="B56" s="351" t="s">
        <v>160</v>
      </c>
      <c r="C56" s="291" t="s">
        <v>348</v>
      </c>
      <c r="D56" s="256" t="s">
        <v>221</v>
      </c>
      <c r="E56" s="453">
        <v>40</v>
      </c>
      <c r="F56" s="48"/>
      <c r="G56" s="29"/>
      <c r="H56" s="458">
        <v>8</v>
      </c>
      <c r="I56" s="7">
        <v>40</v>
      </c>
      <c r="J56" s="48" t="s">
        <v>160</v>
      </c>
      <c r="K56" s="29" t="s">
        <v>160</v>
      </c>
      <c r="L56" s="129" t="s">
        <v>160</v>
      </c>
      <c r="M56" s="28" t="s">
        <v>160</v>
      </c>
      <c r="N56" s="475" t="s">
        <v>160</v>
      </c>
      <c r="O56" s="374" t="s">
        <v>160</v>
      </c>
      <c r="P56" s="287"/>
      <c r="Q56" s="29"/>
      <c r="R56"/>
    </row>
    <row r="57" spans="1:18" ht="13.5" customHeight="1">
      <c r="A57" s="339">
        <v>25</v>
      </c>
      <c r="B57" s="351" t="s">
        <v>251</v>
      </c>
      <c r="C57" s="291" t="s">
        <v>346</v>
      </c>
      <c r="D57" s="256" t="s">
        <v>225</v>
      </c>
      <c r="E57" s="453">
        <v>40</v>
      </c>
      <c r="F57" s="48"/>
      <c r="G57" s="29"/>
      <c r="H57" s="458">
        <v>8</v>
      </c>
      <c r="I57" s="7">
        <v>40</v>
      </c>
      <c r="J57" s="48" t="s">
        <v>160</v>
      </c>
      <c r="K57" s="29" t="s">
        <v>160</v>
      </c>
      <c r="L57" s="129" t="s">
        <v>160</v>
      </c>
      <c r="M57" s="28" t="s">
        <v>160</v>
      </c>
      <c r="N57" s="475" t="s">
        <v>160</v>
      </c>
      <c r="O57" s="374" t="s">
        <v>160</v>
      </c>
      <c r="P57" s="287"/>
      <c r="Q57" s="29"/>
      <c r="R57"/>
    </row>
    <row r="58" spans="1:18" ht="13.5" customHeight="1">
      <c r="A58" s="339">
        <v>27</v>
      </c>
      <c r="B58" s="351" t="s">
        <v>160</v>
      </c>
      <c r="C58" s="291" t="s">
        <v>368</v>
      </c>
      <c r="D58" s="256" t="s">
        <v>183</v>
      </c>
      <c r="E58" s="453">
        <v>25</v>
      </c>
      <c r="F58" s="48"/>
      <c r="G58" s="29"/>
      <c r="H58" s="458">
        <v>16</v>
      </c>
      <c r="I58" s="7">
        <v>25</v>
      </c>
      <c r="J58" s="48" t="s">
        <v>160</v>
      </c>
      <c r="K58" s="29" t="s">
        <v>160</v>
      </c>
      <c r="L58" s="129" t="s">
        <v>160</v>
      </c>
      <c r="M58" s="28" t="s">
        <v>160</v>
      </c>
      <c r="N58" s="475" t="s">
        <v>160</v>
      </c>
      <c r="O58" s="374" t="s">
        <v>160</v>
      </c>
      <c r="P58" s="287"/>
      <c r="Q58" s="29"/>
      <c r="R58"/>
    </row>
    <row r="59" spans="1:18" ht="13.5" customHeight="1">
      <c r="A59" s="339">
        <v>27</v>
      </c>
      <c r="B59" s="351" t="s">
        <v>251</v>
      </c>
      <c r="C59" s="291" t="s">
        <v>732</v>
      </c>
      <c r="D59" s="256" t="s">
        <v>221</v>
      </c>
      <c r="E59" s="453">
        <v>25</v>
      </c>
      <c r="F59" s="48"/>
      <c r="G59" s="29"/>
      <c r="H59" s="458">
        <v>16</v>
      </c>
      <c r="I59" s="7">
        <v>25</v>
      </c>
      <c r="J59" s="48" t="s">
        <v>160</v>
      </c>
      <c r="K59" s="29" t="s">
        <v>160</v>
      </c>
      <c r="L59" s="129" t="s">
        <v>160</v>
      </c>
      <c r="M59" s="28" t="s">
        <v>160</v>
      </c>
      <c r="N59" s="475" t="s">
        <v>160</v>
      </c>
      <c r="O59" s="374" t="s">
        <v>160</v>
      </c>
      <c r="P59" s="287"/>
      <c r="Q59" s="29"/>
      <c r="R59"/>
    </row>
    <row r="60" spans="1:18" ht="13.5" customHeight="1">
      <c r="A60" s="339">
        <v>27</v>
      </c>
      <c r="B60" s="351" t="s">
        <v>251</v>
      </c>
      <c r="C60" s="291" t="s">
        <v>733</v>
      </c>
      <c r="D60" s="256" t="s">
        <v>221</v>
      </c>
      <c r="E60" s="453">
        <v>25</v>
      </c>
      <c r="F60" s="48"/>
      <c r="G60" s="29"/>
      <c r="H60" s="458">
        <v>16</v>
      </c>
      <c r="I60" s="7">
        <v>25</v>
      </c>
      <c r="J60" s="48" t="s">
        <v>160</v>
      </c>
      <c r="K60" s="29" t="s">
        <v>160</v>
      </c>
      <c r="L60" s="129" t="s">
        <v>160</v>
      </c>
      <c r="M60" s="28" t="s">
        <v>160</v>
      </c>
      <c r="N60" s="475" t="s">
        <v>160</v>
      </c>
      <c r="O60" s="374" t="s">
        <v>160</v>
      </c>
      <c r="P60" s="287"/>
      <c r="Q60" s="29"/>
      <c r="R60"/>
    </row>
    <row r="61" spans="1:18" ht="13.5" customHeight="1">
      <c r="A61" s="339"/>
      <c r="B61" s="351" t="str">
        <f>IF(E61=E51,"T","")</f>
        <v/>
      </c>
      <c r="C61" s="247"/>
      <c r="D61" s="256"/>
      <c r="E61" s="134"/>
      <c r="F61" s="48"/>
      <c r="G61" s="29" t="str">
        <f>IF(F61=0,"",VLOOKUP(F61,得点テーブル!$B$6:$H$265,3,FALSE))</f>
        <v/>
      </c>
      <c r="H61" s="459"/>
      <c r="I61" s="7" t="str">
        <f>IFERROR(VLOOKUP(H61,得点テーブル!$B$6:$D$133,3,0),"")</f>
        <v/>
      </c>
      <c r="J61" s="48"/>
      <c r="K61" s="29" t="str">
        <f>IF(J61=0,"",VLOOKUP(J61,得点テーブル!$B$6:$H$265,4,FALSE))</f>
        <v/>
      </c>
      <c r="L61" s="161"/>
      <c r="M61" s="28" t="str">
        <f>IF(L61=0,"",VLOOKUP(L61,得点テーブル!$B$6:$H$133,5,FALSE))</f>
        <v/>
      </c>
      <c r="N61" s="265"/>
      <c r="O61" s="374" t="str">
        <f>IF(N61=0,"",VLOOKUP(N61,得点テーブル!$B$6:$H$133,6,FALSE))</f>
        <v/>
      </c>
      <c r="P61" s="287"/>
      <c r="Q61" s="29" t="str">
        <f>IF(P61=0,"",VLOOKUP(P61,得点テーブル!$B$6:$H$133,7,FALSE))</f>
        <v/>
      </c>
    </row>
    <row r="62" spans="1:18" ht="9" customHeight="1">
      <c r="A62" s="513"/>
      <c r="B62" s="11"/>
      <c r="C62" s="514"/>
      <c r="D62" s="510"/>
      <c r="E62" s="12"/>
      <c r="F62" s="427"/>
      <c r="G62" s="150"/>
      <c r="H62" s="427"/>
      <c r="I62" s="511"/>
      <c r="J62" s="427"/>
      <c r="K62" s="150"/>
      <c r="L62" s="522"/>
      <c r="M62" s="150"/>
      <c r="N62" s="427"/>
      <c r="O62" s="150"/>
      <c r="P62" s="515"/>
      <c r="Q62" s="150"/>
    </row>
    <row r="63" spans="1:18" customFormat="1" ht="19.5" customHeight="1">
      <c r="A63" s="12"/>
      <c r="D63" s="1"/>
      <c r="F63" t="s">
        <v>914</v>
      </c>
      <c r="H63" s="30"/>
      <c r="I63" s="30"/>
      <c r="J63" s="1"/>
      <c r="L63" s="1"/>
      <c r="M63" s="30"/>
      <c r="N63" s="1"/>
      <c r="O63" t="str">
        <f>$O$1</f>
        <v>2023/12/31現在</v>
      </c>
      <c r="P63" s="110"/>
    </row>
    <row r="64" spans="1:18" ht="5.25" customHeight="1"/>
    <row r="65" spans="1:19" ht="13.5" customHeight="1">
      <c r="A65" s="627" t="s">
        <v>171</v>
      </c>
      <c r="B65" s="628"/>
      <c r="C65" s="612" t="s">
        <v>12</v>
      </c>
      <c r="D65" s="614" t="s">
        <v>173</v>
      </c>
      <c r="E65" s="13" t="s">
        <v>174</v>
      </c>
      <c r="F65" s="619" t="str">
        <f>$F$3</f>
        <v>R5会長杯</v>
      </c>
      <c r="G65" s="623"/>
      <c r="H65" s="619" t="str">
        <f>$H$3</f>
        <v>R5マスターズ</v>
      </c>
      <c r="I65" s="623"/>
      <c r="J65" s="619" t="str">
        <f>$J$3</f>
        <v>R5ダンロップ</v>
      </c>
      <c r="K65" s="623"/>
      <c r="L65" s="619" t="str">
        <f>$L$3</f>
        <v>R5県選手権</v>
      </c>
      <c r="M65" s="623"/>
      <c r="N65" s="624" t="str">
        <f>$N$3</f>
        <v>R5南九州ベテラン</v>
      </c>
      <c r="O65" s="625"/>
      <c r="P65" s="635" t="str">
        <f>$P$3</f>
        <v>R4熊谷杯</v>
      </c>
      <c r="Q65" s="636"/>
    </row>
    <row r="66" spans="1:19" ht="13.5" customHeight="1">
      <c r="A66" s="629"/>
      <c r="B66" s="630"/>
      <c r="C66" s="613"/>
      <c r="D66" s="615"/>
      <c r="E66" s="14" t="s">
        <v>175</v>
      </c>
      <c r="F66" s="117" t="s">
        <v>176</v>
      </c>
      <c r="G66" s="15" t="s">
        <v>174</v>
      </c>
      <c r="H66" s="117" t="s">
        <v>176</v>
      </c>
      <c r="I66" s="15" t="s">
        <v>174</v>
      </c>
      <c r="J66" s="117" t="s">
        <v>176</v>
      </c>
      <c r="K66" s="15" t="s">
        <v>174</v>
      </c>
      <c r="L66" s="117" t="s">
        <v>176</v>
      </c>
      <c r="M66" s="15" t="s">
        <v>174</v>
      </c>
      <c r="N66" s="477" t="s">
        <v>176</v>
      </c>
      <c r="O66" s="449" t="s">
        <v>174</v>
      </c>
      <c r="P66" s="111" t="s">
        <v>176</v>
      </c>
      <c r="Q66" s="15" t="s">
        <v>174</v>
      </c>
    </row>
    <row r="67" spans="1:19" ht="3" customHeight="1">
      <c r="A67" s="47"/>
      <c r="B67" s="32"/>
      <c r="C67" s="19"/>
      <c r="D67" s="20"/>
      <c r="E67" s="21"/>
      <c r="F67" s="182"/>
      <c r="G67" s="182"/>
      <c r="H67" s="119"/>
      <c r="I67" s="25"/>
      <c r="J67" s="433"/>
      <c r="K67" s="434"/>
      <c r="L67" s="435"/>
      <c r="M67" s="436"/>
      <c r="N67" s="118"/>
      <c r="O67" s="24"/>
      <c r="P67" s="128"/>
      <c r="Q67" s="41"/>
    </row>
    <row r="68" spans="1:19" customFormat="1">
      <c r="A68" s="339"/>
      <c r="B68" s="351"/>
      <c r="C68" s="250"/>
      <c r="D68" s="229"/>
      <c r="E68" s="6"/>
      <c r="F68" s="48"/>
      <c r="G68" s="29"/>
      <c r="H68" s="457"/>
      <c r="I68" s="7"/>
      <c r="J68" s="48"/>
      <c r="K68" s="29"/>
      <c r="L68" s="132"/>
      <c r="M68" s="28"/>
      <c r="N68" s="532"/>
      <c r="O68" s="374"/>
      <c r="P68" s="287"/>
      <c r="Q68" s="29"/>
      <c r="R68" s="30"/>
    </row>
    <row r="69" spans="1:19" ht="3" customHeight="1">
      <c r="A69" s="41"/>
      <c r="B69" s="51"/>
      <c r="C69" s="41"/>
      <c r="D69" s="41"/>
      <c r="E69" s="41"/>
      <c r="F69" s="460"/>
      <c r="G69" s="460"/>
      <c r="H69" s="427"/>
      <c r="I69" s="460"/>
      <c r="J69" s="427"/>
      <c r="K69" s="12"/>
      <c r="L69" s="427"/>
      <c r="M69" s="12"/>
      <c r="N69" s="51"/>
      <c r="O69" s="41"/>
      <c r="P69" s="128"/>
      <c r="Q69" s="41"/>
    </row>
    <row r="70" spans="1:19" customFormat="1" ht="19.5" customHeight="1">
      <c r="A70" t="s">
        <v>11</v>
      </c>
      <c r="D70" s="1"/>
      <c r="H70" s="1" t="s">
        <v>162</v>
      </c>
      <c r="J70" s="1"/>
      <c r="L70" s="1"/>
      <c r="M70" s="30"/>
      <c r="N70" s="1"/>
      <c r="O70" t="str">
        <f>O1</f>
        <v>2023/12/31現在</v>
      </c>
      <c r="P70" s="108"/>
    </row>
    <row r="71" spans="1:19" ht="4.5" customHeight="1"/>
    <row r="72" spans="1:19">
      <c r="A72" s="627" t="s">
        <v>171</v>
      </c>
      <c r="B72" s="628"/>
      <c r="C72" s="612" t="s">
        <v>12</v>
      </c>
      <c r="D72" s="614" t="s">
        <v>173</v>
      </c>
      <c r="E72" s="13" t="s">
        <v>174</v>
      </c>
      <c r="F72" s="619" t="str">
        <f>$F$3</f>
        <v>R5会長杯</v>
      </c>
      <c r="G72" s="623"/>
      <c r="H72" s="619" t="str">
        <f>$H$3</f>
        <v>R5マスターズ</v>
      </c>
      <c r="I72" s="623"/>
      <c r="J72" s="619" t="str">
        <f>$J$3</f>
        <v>R5ダンロップ</v>
      </c>
      <c r="K72" s="623"/>
      <c r="L72" s="619" t="str">
        <f>$L$3</f>
        <v>R5県選手権</v>
      </c>
      <c r="M72" s="623"/>
      <c r="N72" s="624" t="str">
        <f>$N$3</f>
        <v>R5南九州ベテラン</v>
      </c>
      <c r="O72" s="625"/>
      <c r="P72" s="635" t="str">
        <f>$P$3</f>
        <v>R4熊谷杯</v>
      </c>
      <c r="Q72" s="636"/>
    </row>
    <row r="73" spans="1:19">
      <c r="A73" s="629"/>
      <c r="B73" s="630"/>
      <c r="C73" s="613"/>
      <c r="D73" s="615"/>
      <c r="E73" s="14" t="s">
        <v>175</v>
      </c>
      <c r="F73" s="117" t="s">
        <v>176</v>
      </c>
      <c r="G73" s="15" t="s">
        <v>174</v>
      </c>
      <c r="H73" s="117" t="s">
        <v>176</v>
      </c>
      <c r="I73" s="15" t="s">
        <v>174</v>
      </c>
      <c r="J73" s="117" t="s">
        <v>176</v>
      </c>
      <c r="K73" s="15" t="s">
        <v>174</v>
      </c>
      <c r="L73" s="117" t="s">
        <v>176</v>
      </c>
      <c r="M73" s="15" t="s">
        <v>174</v>
      </c>
      <c r="N73" s="477" t="s">
        <v>176</v>
      </c>
      <c r="O73" s="449" t="s">
        <v>174</v>
      </c>
      <c r="P73" s="111" t="s">
        <v>176</v>
      </c>
      <c r="Q73" s="15" t="s">
        <v>174</v>
      </c>
    </row>
    <row r="74" spans="1:19" ht="5" customHeight="1">
      <c r="A74" s="32"/>
      <c r="B74" s="32"/>
      <c r="C74" s="33"/>
      <c r="D74" s="34"/>
      <c r="E74" s="31"/>
      <c r="F74" s="23"/>
      <c r="G74" s="23"/>
      <c r="H74" s="123"/>
      <c r="I74" s="22"/>
      <c r="J74" s="378"/>
      <c r="K74" s="379"/>
      <c r="L74" s="380"/>
      <c r="M74" s="381"/>
      <c r="N74" s="126"/>
      <c r="O74" s="35"/>
      <c r="P74" s="51"/>
      <c r="Q74" s="41"/>
    </row>
    <row r="75" spans="1:19" ht="13.5" customHeight="1">
      <c r="A75" s="26">
        <v>1</v>
      </c>
      <c r="B75" s="350" t="s">
        <v>160</v>
      </c>
      <c r="C75" s="234" t="s">
        <v>346</v>
      </c>
      <c r="D75" s="186" t="s">
        <v>225</v>
      </c>
      <c r="E75" s="6">
        <v>410</v>
      </c>
      <c r="F75" s="48">
        <v>2</v>
      </c>
      <c r="G75" s="7">
        <v>100</v>
      </c>
      <c r="H75" s="454"/>
      <c r="I75" s="358"/>
      <c r="J75" s="523"/>
      <c r="K75" s="29"/>
      <c r="L75" s="524">
        <v>1</v>
      </c>
      <c r="M75" s="28">
        <v>200</v>
      </c>
      <c r="N75" s="462">
        <v>3</v>
      </c>
      <c r="O75" s="374">
        <v>80</v>
      </c>
      <c r="P75" s="309">
        <v>16</v>
      </c>
      <c r="Q75" s="28">
        <v>30</v>
      </c>
      <c r="R75"/>
    </row>
    <row r="76" spans="1:19" ht="13.5" customHeight="1">
      <c r="A76" s="26">
        <v>1</v>
      </c>
      <c r="B76" s="350" t="s">
        <v>251</v>
      </c>
      <c r="C76" s="234" t="s">
        <v>348</v>
      </c>
      <c r="D76" s="186" t="s">
        <v>221</v>
      </c>
      <c r="E76" s="6">
        <v>410</v>
      </c>
      <c r="F76" s="48">
        <v>2</v>
      </c>
      <c r="G76" s="7">
        <v>100</v>
      </c>
      <c r="H76" s="455"/>
      <c r="I76" s="358"/>
      <c r="J76" s="525"/>
      <c r="K76" s="29"/>
      <c r="L76" s="526">
        <v>1</v>
      </c>
      <c r="M76" s="28">
        <v>200</v>
      </c>
      <c r="N76" s="463">
        <v>3</v>
      </c>
      <c r="O76" s="374">
        <v>80</v>
      </c>
      <c r="P76" s="310">
        <v>16</v>
      </c>
      <c r="Q76" s="28">
        <v>30</v>
      </c>
      <c r="R76"/>
    </row>
    <row r="77" spans="1:19" ht="13.5" customHeight="1">
      <c r="A77" s="26">
        <v>3</v>
      </c>
      <c r="B77" s="350" t="s">
        <v>160</v>
      </c>
      <c r="C77" s="223" t="s">
        <v>383</v>
      </c>
      <c r="D77" s="231" t="s">
        <v>184</v>
      </c>
      <c r="E77" s="6">
        <v>240</v>
      </c>
      <c r="F77" s="48">
        <v>1</v>
      </c>
      <c r="G77" s="7">
        <v>150</v>
      </c>
      <c r="H77" s="456"/>
      <c r="I77" s="358"/>
      <c r="J77" s="137"/>
      <c r="K77" s="29"/>
      <c r="L77" s="520" t="s">
        <v>160</v>
      </c>
      <c r="M77" s="28" t="s">
        <v>160</v>
      </c>
      <c r="N77" s="264" t="s">
        <v>160</v>
      </c>
      <c r="O77" s="374" t="s">
        <v>160</v>
      </c>
      <c r="P77" s="292">
        <v>4</v>
      </c>
      <c r="Q77" s="28">
        <v>90</v>
      </c>
      <c r="R77"/>
    </row>
    <row r="78" spans="1:19" customFormat="1">
      <c r="A78" s="26">
        <v>3</v>
      </c>
      <c r="B78" s="350" t="s">
        <v>251</v>
      </c>
      <c r="C78" s="223" t="s">
        <v>376</v>
      </c>
      <c r="D78" s="252" t="s">
        <v>227</v>
      </c>
      <c r="E78" s="6">
        <v>240</v>
      </c>
      <c r="F78" s="48">
        <v>1</v>
      </c>
      <c r="G78" s="7">
        <v>150</v>
      </c>
      <c r="H78" s="456"/>
      <c r="I78" s="358"/>
      <c r="J78" s="137"/>
      <c r="K78" s="29"/>
      <c r="L78" s="520" t="s">
        <v>160</v>
      </c>
      <c r="M78" s="28" t="s">
        <v>160</v>
      </c>
      <c r="N78" s="264" t="s">
        <v>160</v>
      </c>
      <c r="O78" s="374" t="s">
        <v>160</v>
      </c>
      <c r="P78" s="292">
        <v>4</v>
      </c>
      <c r="Q78" s="28">
        <v>90</v>
      </c>
      <c r="R78" s="30"/>
    </row>
    <row r="79" spans="1:19" ht="13.5" customHeight="1">
      <c r="A79" s="26">
        <v>5</v>
      </c>
      <c r="B79" s="350" t="s">
        <v>160</v>
      </c>
      <c r="C79" s="312" t="s">
        <v>328</v>
      </c>
      <c r="D79" s="186" t="s">
        <v>182</v>
      </c>
      <c r="E79" s="6">
        <v>210</v>
      </c>
      <c r="F79" s="48">
        <v>4</v>
      </c>
      <c r="G79" s="7">
        <v>70</v>
      </c>
      <c r="H79" s="456"/>
      <c r="I79" s="358"/>
      <c r="J79" s="137"/>
      <c r="K79" s="29"/>
      <c r="L79" s="148">
        <v>3</v>
      </c>
      <c r="M79" s="28">
        <v>110</v>
      </c>
      <c r="N79" s="264" t="s">
        <v>160</v>
      </c>
      <c r="O79" s="374" t="s">
        <v>160</v>
      </c>
      <c r="P79" s="314">
        <v>16</v>
      </c>
      <c r="Q79" s="28">
        <v>30</v>
      </c>
      <c r="R79"/>
      <c r="S79"/>
    </row>
    <row r="80" spans="1:19" ht="13.5" customHeight="1">
      <c r="A80" s="26">
        <v>5</v>
      </c>
      <c r="B80" s="350" t="s">
        <v>251</v>
      </c>
      <c r="C80" s="313" t="s">
        <v>329</v>
      </c>
      <c r="D80" s="252" t="s">
        <v>182</v>
      </c>
      <c r="E80" s="6">
        <v>210</v>
      </c>
      <c r="F80" s="48">
        <v>4</v>
      </c>
      <c r="G80" s="7">
        <v>70</v>
      </c>
      <c r="H80" s="456"/>
      <c r="I80" s="358"/>
      <c r="J80" s="137"/>
      <c r="K80" s="29"/>
      <c r="L80" s="148">
        <v>3</v>
      </c>
      <c r="M80" s="28">
        <v>110</v>
      </c>
      <c r="N80" s="264" t="s">
        <v>160</v>
      </c>
      <c r="O80" s="374" t="s">
        <v>160</v>
      </c>
      <c r="P80" s="314">
        <v>16</v>
      </c>
      <c r="Q80" s="28">
        <v>30</v>
      </c>
      <c r="R80"/>
      <c r="S80"/>
    </row>
    <row r="81" spans="1:19" customFormat="1">
      <c r="A81" s="26">
        <v>7</v>
      </c>
      <c r="B81" s="350" t="s">
        <v>160</v>
      </c>
      <c r="C81" s="193" t="s">
        <v>319</v>
      </c>
      <c r="D81" s="179" t="s">
        <v>199</v>
      </c>
      <c r="E81" s="6">
        <v>150</v>
      </c>
      <c r="F81" s="48"/>
      <c r="G81" s="7" t="s">
        <v>160</v>
      </c>
      <c r="H81" s="53"/>
      <c r="I81" s="358"/>
      <c r="J81" s="53"/>
      <c r="K81" s="29"/>
      <c r="L81" s="131">
        <v>2</v>
      </c>
      <c r="M81" s="28">
        <v>150</v>
      </c>
      <c r="N81" s="265" t="s">
        <v>160</v>
      </c>
      <c r="O81" s="374" t="s">
        <v>160</v>
      </c>
      <c r="P81" s="287"/>
      <c r="Q81" s="28"/>
      <c r="R81" s="30"/>
    </row>
    <row r="82" spans="1:19" customFormat="1">
      <c r="A82" s="26">
        <v>7</v>
      </c>
      <c r="B82" s="350" t="s">
        <v>251</v>
      </c>
      <c r="C82" s="230" t="s">
        <v>343</v>
      </c>
      <c r="D82" s="220" t="s">
        <v>859</v>
      </c>
      <c r="E82" s="6">
        <v>150</v>
      </c>
      <c r="F82" s="48"/>
      <c r="G82" s="7"/>
      <c r="H82" s="53"/>
      <c r="I82" s="358"/>
      <c r="J82" s="53"/>
      <c r="K82" s="29"/>
      <c r="L82" s="131">
        <v>2</v>
      </c>
      <c r="M82" s="28">
        <v>150</v>
      </c>
      <c r="N82" s="265" t="s">
        <v>160</v>
      </c>
      <c r="O82" s="374" t="s">
        <v>160</v>
      </c>
      <c r="P82" s="287"/>
      <c r="Q82" s="28"/>
    </row>
    <row r="83" spans="1:19" customFormat="1">
      <c r="A83" s="26">
        <v>9</v>
      </c>
      <c r="B83" s="350" t="s">
        <v>160</v>
      </c>
      <c r="C83" s="232" t="s">
        <v>345</v>
      </c>
      <c r="D83" s="240" t="s">
        <v>184</v>
      </c>
      <c r="E83" s="6">
        <v>100</v>
      </c>
      <c r="F83" s="48"/>
      <c r="G83" s="7"/>
      <c r="H83" s="53"/>
      <c r="I83" s="358"/>
      <c r="J83" s="53"/>
      <c r="K83" s="28"/>
      <c r="L83" s="131">
        <v>4</v>
      </c>
      <c r="M83" s="28">
        <v>100</v>
      </c>
      <c r="N83" s="265" t="s">
        <v>160</v>
      </c>
      <c r="O83" s="373" t="s">
        <v>160</v>
      </c>
      <c r="P83" s="287"/>
      <c r="Q83" s="28"/>
    </row>
    <row r="84" spans="1:19" customFormat="1">
      <c r="A84" s="26">
        <v>9</v>
      </c>
      <c r="B84" s="350" t="s">
        <v>251</v>
      </c>
      <c r="C84" s="245" t="s">
        <v>860</v>
      </c>
      <c r="D84" s="246" t="s">
        <v>184</v>
      </c>
      <c r="E84" s="6">
        <v>100</v>
      </c>
      <c r="F84" s="48"/>
      <c r="G84" s="7"/>
      <c r="H84" s="53"/>
      <c r="I84" s="358"/>
      <c r="J84" s="53"/>
      <c r="K84" s="28"/>
      <c r="L84" s="131">
        <v>4</v>
      </c>
      <c r="M84" s="28">
        <v>100</v>
      </c>
      <c r="N84" s="265" t="s">
        <v>160</v>
      </c>
      <c r="O84" s="373" t="s">
        <v>160</v>
      </c>
      <c r="P84" s="287"/>
      <c r="Q84" s="28"/>
    </row>
    <row r="85" spans="1:19" customFormat="1">
      <c r="A85" s="26">
        <v>9</v>
      </c>
      <c r="B85" s="350" t="s">
        <v>251</v>
      </c>
      <c r="C85" s="232" t="s">
        <v>1016</v>
      </c>
      <c r="D85" s="233" t="s">
        <v>814</v>
      </c>
      <c r="E85" s="6">
        <v>100</v>
      </c>
      <c r="F85" s="48"/>
      <c r="G85" s="7"/>
      <c r="H85" s="53"/>
      <c r="I85" s="358"/>
      <c r="J85" s="53"/>
      <c r="K85" s="28"/>
      <c r="L85" s="131"/>
      <c r="M85" s="28"/>
      <c r="N85" s="265">
        <v>2</v>
      </c>
      <c r="O85" s="373">
        <v>100</v>
      </c>
      <c r="P85" s="287"/>
      <c r="Q85" s="28"/>
    </row>
    <row r="86" spans="1:19" customFormat="1">
      <c r="A86" s="26">
        <v>9</v>
      </c>
      <c r="B86" s="350" t="s">
        <v>251</v>
      </c>
      <c r="C86" s="251" t="s">
        <v>1017</v>
      </c>
      <c r="D86" s="240" t="s">
        <v>814</v>
      </c>
      <c r="E86" s="6">
        <v>100</v>
      </c>
      <c r="F86" s="48"/>
      <c r="G86" s="7"/>
      <c r="H86" s="53"/>
      <c r="I86" s="358"/>
      <c r="J86" s="53"/>
      <c r="K86" s="28"/>
      <c r="L86" s="129"/>
      <c r="M86" s="28"/>
      <c r="N86" s="265">
        <v>2</v>
      </c>
      <c r="O86" s="373">
        <v>100</v>
      </c>
      <c r="P86" s="311"/>
      <c r="Q86" s="28"/>
    </row>
    <row r="87" spans="1:19" customFormat="1">
      <c r="A87" s="26">
        <v>13</v>
      </c>
      <c r="B87" s="350" t="s">
        <v>160</v>
      </c>
      <c r="C87" s="232" t="s">
        <v>386</v>
      </c>
      <c r="D87" s="233" t="s">
        <v>387</v>
      </c>
      <c r="E87" s="6">
        <v>90</v>
      </c>
      <c r="F87" s="48">
        <v>8</v>
      </c>
      <c r="G87" s="7">
        <v>40</v>
      </c>
      <c r="H87" s="53"/>
      <c r="I87" s="358"/>
      <c r="J87" s="53"/>
      <c r="K87" s="28"/>
      <c r="L87" s="131" t="s">
        <v>160</v>
      </c>
      <c r="M87" s="28" t="s">
        <v>160</v>
      </c>
      <c r="N87" s="265" t="s">
        <v>160</v>
      </c>
      <c r="O87" s="373" t="s">
        <v>160</v>
      </c>
      <c r="P87" s="287">
        <v>8</v>
      </c>
      <c r="Q87" s="28">
        <v>50</v>
      </c>
    </row>
    <row r="88" spans="1:19" customFormat="1">
      <c r="A88" s="26">
        <v>14</v>
      </c>
      <c r="B88" s="350" t="s">
        <v>160</v>
      </c>
      <c r="C88" s="232" t="s">
        <v>338</v>
      </c>
      <c r="D88" s="233" t="s">
        <v>217</v>
      </c>
      <c r="E88" s="6">
        <v>50</v>
      </c>
      <c r="F88" s="48"/>
      <c r="G88" s="7" t="s">
        <v>160</v>
      </c>
      <c r="H88" s="53"/>
      <c r="I88" s="358"/>
      <c r="J88" s="53"/>
      <c r="K88" s="28"/>
      <c r="L88" s="131" t="s">
        <v>160</v>
      </c>
      <c r="M88" s="28" t="s">
        <v>160</v>
      </c>
      <c r="N88" s="265" t="s">
        <v>160</v>
      </c>
      <c r="O88" s="373" t="s">
        <v>160</v>
      </c>
      <c r="P88" s="287">
        <v>8</v>
      </c>
      <c r="Q88" s="28">
        <v>50</v>
      </c>
    </row>
    <row r="89" spans="1:19" customFormat="1">
      <c r="A89" s="26">
        <v>15</v>
      </c>
      <c r="B89" s="350" t="s">
        <v>160</v>
      </c>
      <c r="C89" s="232" t="s">
        <v>341</v>
      </c>
      <c r="D89" s="233" t="s">
        <v>2</v>
      </c>
      <c r="E89" s="6">
        <v>40</v>
      </c>
      <c r="F89" s="48">
        <v>8</v>
      </c>
      <c r="G89" s="7">
        <v>40</v>
      </c>
      <c r="H89" s="53"/>
      <c r="I89" s="358"/>
      <c r="J89" s="53"/>
      <c r="K89" s="28"/>
      <c r="L89" s="131" t="s">
        <v>160</v>
      </c>
      <c r="M89" s="28" t="s">
        <v>160</v>
      </c>
      <c r="N89" s="265" t="s">
        <v>160</v>
      </c>
      <c r="O89" s="373" t="s">
        <v>160</v>
      </c>
      <c r="P89" s="287"/>
      <c r="Q89" s="28"/>
    </row>
    <row r="90" spans="1:19" customFormat="1">
      <c r="A90" s="26">
        <v>15</v>
      </c>
      <c r="B90" s="350" t="s">
        <v>251</v>
      </c>
      <c r="C90" s="247" t="s">
        <v>720</v>
      </c>
      <c r="D90" s="180" t="s">
        <v>387</v>
      </c>
      <c r="E90" s="6">
        <v>40</v>
      </c>
      <c r="F90" s="48">
        <v>8</v>
      </c>
      <c r="G90" s="7">
        <v>40</v>
      </c>
      <c r="H90" s="53"/>
      <c r="I90" s="358"/>
      <c r="J90" s="53"/>
      <c r="K90" s="28"/>
      <c r="L90" s="129" t="s">
        <v>160</v>
      </c>
      <c r="M90" s="28" t="s">
        <v>160</v>
      </c>
      <c r="N90" s="265" t="s">
        <v>160</v>
      </c>
      <c r="O90" s="373" t="s">
        <v>160</v>
      </c>
      <c r="P90" s="311"/>
      <c r="Q90" s="28"/>
    </row>
    <row r="91" spans="1:19" customFormat="1">
      <c r="A91" s="26">
        <v>15</v>
      </c>
      <c r="B91" s="350" t="s">
        <v>251</v>
      </c>
      <c r="C91" s="232" t="s">
        <v>721</v>
      </c>
      <c r="D91" s="240" t="s">
        <v>2</v>
      </c>
      <c r="E91" s="6">
        <v>40</v>
      </c>
      <c r="F91" s="48">
        <v>8</v>
      </c>
      <c r="G91" s="7">
        <v>40</v>
      </c>
      <c r="H91" s="53"/>
      <c r="I91" s="358"/>
      <c r="J91" s="53"/>
      <c r="K91" s="28"/>
      <c r="L91" s="129" t="s">
        <v>160</v>
      </c>
      <c r="M91" s="28" t="s">
        <v>160</v>
      </c>
      <c r="N91" s="265" t="s">
        <v>160</v>
      </c>
      <c r="O91" s="373" t="s">
        <v>160</v>
      </c>
      <c r="P91" s="311"/>
      <c r="Q91" s="28"/>
      <c r="S91" s="30"/>
    </row>
    <row r="92" spans="1:19" customFormat="1">
      <c r="A92" s="26">
        <v>18</v>
      </c>
      <c r="B92" s="350" t="s">
        <v>160</v>
      </c>
      <c r="C92" s="232" t="s">
        <v>375</v>
      </c>
      <c r="D92" s="240" t="s">
        <v>184</v>
      </c>
      <c r="E92" s="6">
        <v>30</v>
      </c>
      <c r="F92" s="48"/>
      <c r="G92" s="7" t="s">
        <v>160</v>
      </c>
      <c r="H92" s="53"/>
      <c r="I92" s="358"/>
      <c r="J92" s="53"/>
      <c r="K92" s="28"/>
      <c r="L92" s="129" t="s">
        <v>160</v>
      </c>
      <c r="M92" s="28" t="s">
        <v>160</v>
      </c>
      <c r="N92" s="265" t="s">
        <v>160</v>
      </c>
      <c r="O92" s="373" t="s">
        <v>160</v>
      </c>
      <c r="P92" s="311">
        <v>16</v>
      </c>
      <c r="Q92" s="28">
        <v>30</v>
      </c>
      <c r="S92" s="30"/>
    </row>
    <row r="93" spans="1:19" customFormat="1">
      <c r="A93" s="26">
        <v>18</v>
      </c>
      <c r="B93" s="350" t="s">
        <v>251</v>
      </c>
      <c r="C93" s="232" t="s">
        <v>382</v>
      </c>
      <c r="D93" s="240" t="s">
        <v>200</v>
      </c>
      <c r="E93" s="6">
        <v>30</v>
      </c>
      <c r="F93" s="48"/>
      <c r="G93" s="7" t="s">
        <v>160</v>
      </c>
      <c r="H93" s="53"/>
      <c r="I93" s="358"/>
      <c r="J93" s="53"/>
      <c r="K93" s="28"/>
      <c r="L93" s="129" t="s">
        <v>160</v>
      </c>
      <c r="M93" s="28" t="s">
        <v>160</v>
      </c>
      <c r="N93" s="265" t="s">
        <v>160</v>
      </c>
      <c r="O93" s="373" t="s">
        <v>160</v>
      </c>
      <c r="P93" s="311">
        <v>16</v>
      </c>
      <c r="Q93" s="28">
        <v>30</v>
      </c>
      <c r="S93" s="30"/>
    </row>
    <row r="94" spans="1:19" customFormat="1">
      <c r="A94" s="26"/>
      <c r="B94" s="26"/>
      <c r="C94" s="232"/>
      <c r="D94" s="233"/>
      <c r="E94" s="6"/>
      <c r="F94" s="48"/>
      <c r="G94" s="7"/>
      <c r="H94" s="53"/>
      <c r="I94" s="27"/>
      <c r="J94" s="53"/>
      <c r="K94" s="28"/>
      <c r="L94" s="131"/>
      <c r="M94" s="28"/>
      <c r="N94" s="265"/>
      <c r="O94" s="373"/>
      <c r="P94" s="287"/>
      <c r="Q94" s="28"/>
    </row>
    <row r="95" spans="1:19" ht="9" customHeight="1">
      <c r="A95" s="513"/>
      <c r="B95" s="11"/>
      <c r="C95" s="514"/>
      <c r="D95" s="510"/>
      <c r="E95" s="12"/>
      <c r="F95" s="427"/>
      <c r="G95" s="150"/>
      <c r="H95" s="427"/>
      <c r="I95" s="511"/>
      <c r="J95" s="427"/>
      <c r="K95" s="150"/>
      <c r="L95" s="522"/>
      <c r="M95" s="150"/>
      <c r="N95" s="427"/>
      <c r="O95" s="150"/>
      <c r="P95" s="515"/>
      <c r="Q95" s="150"/>
    </row>
    <row r="96" spans="1:19" customFormat="1" ht="19.5" customHeight="1">
      <c r="A96" s="12"/>
      <c r="D96" s="1"/>
      <c r="F96" t="s">
        <v>915</v>
      </c>
      <c r="H96" s="30"/>
      <c r="I96" s="30"/>
      <c r="J96" s="1"/>
      <c r="L96" s="1"/>
      <c r="M96" s="30"/>
      <c r="N96" s="1"/>
      <c r="O96" t="str">
        <f>$O$1</f>
        <v>2023/12/31現在</v>
      </c>
      <c r="P96" s="110"/>
    </row>
    <row r="97" spans="1:18" ht="5.25" customHeight="1"/>
    <row r="98" spans="1:18" ht="13.5" customHeight="1">
      <c r="A98" s="627" t="s">
        <v>171</v>
      </c>
      <c r="B98" s="628"/>
      <c r="C98" s="612" t="s">
        <v>12</v>
      </c>
      <c r="D98" s="614" t="s">
        <v>173</v>
      </c>
      <c r="E98" s="13" t="s">
        <v>174</v>
      </c>
      <c r="F98" s="619" t="str">
        <f>$F$3</f>
        <v>R5会長杯</v>
      </c>
      <c r="G98" s="623"/>
      <c r="H98" s="619" t="str">
        <f>$H$3</f>
        <v>R5マスターズ</v>
      </c>
      <c r="I98" s="623"/>
      <c r="J98" s="619" t="str">
        <f>$J$3</f>
        <v>R5ダンロップ</v>
      </c>
      <c r="K98" s="623"/>
      <c r="L98" s="619" t="str">
        <f>$L$3</f>
        <v>R5県選手権</v>
      </c>
      <c r="M98" s="623"/>
      <c r="N98" s="624" t="str">
        <f>$N$3</f>
        <v>R5南九州ベテラン</v>
      </c>
      <c r="O98" s="625"/>
      <c r="P98" s="635" t="str">
        <f>$P$3</f>
        <v>R4熊谷杯</v>
      </c>
      <c r="Q98" s="636"/>
    </row>
    <row r="99" spans="1:18" ht="13.5" customHeight="1">
      <c r="A99" s="629"/>
      <c r="B99" s="630"/>
      <c r="C99" s="613"/>
      <c r="D99" s="615"/>
      <c r="E99" s="14" t="s">
        <v>175</v>
      </c>
      <c r="F99" s="117" t="s">
        <v>176</v>
      </c>
      <c r="G99" s="15" t="s">
        <v>174</v>
      </c>
      <c r="H99" s="117" t="s">
        <v>176</v>
      </c>
      <c r="I99" s="15" t="s">
        <v>174</v>
      </c>
      <c r="J99" s="117" t="s">
        <v>176</v>
      </c>
      <c r="K99" s="15" t="s">
        <v>174</v>
      </c>
      <c r="L99" s="117" t="s">
        <v>176</v>
      </c>
      <c r="M99" s="15" t="s">
        <v>174</v>
      </c>
      <c r="N99" s="477" t="s">
        <v>176</v>
      </c>
      <c r="O99" s="449" t="s">
        <v>174</v>
      </c>
      <c r="P99" s="111" t="s">
        <v>176</v>
      </c>
      <c r="Q99" s="15" t="s">
        <v>174</v>
      </c>
    </row>
    <row r="100" spans="1:18" ht="3" customHeight="1">
      <c r="A100" s="47"/>
      <c r="B100" s="32"/>
      <c r="C100" s="19"/>
      <c r="D100" s="20"/>
      <c r="E100" s="21"/>
      <c r="F100" s="182"/>
      <c r="G100" s="182"/>
      <c r="H100" s="119"/>
      <c r="I100" s="25"/>
      <c r="J100" s="433"/>
      <c r="K100" s="434"/>
      <c r="L100" s="435"/>
      <c r="M100" s="436"/>
      <c r="N100" s="118"/>
      <c r="O100" s="24"/>
      <c r="P100" s="128"/>
      <c r="Q100" s="41"/>
    </row>
    <row r="101" spans="1:18" customFormat="1">
      <c r="A101" s="339">
        <v>1</v>
      </c>
      <c r="B101" s="351" t="s">
        <v>160</v>
      </c>
      <c r="C101" s="250" t="s">
        <v>1018</v>
      </c>
      <c r="D101" s="229" t="s">
        <v>215</v>
      </c>
      <c r="E101" s="6">
        <v>150</v>
      </c>
      <c r="F101" s="48"/>
      <c r="G101" s="29"/>
      <c r="H101" s="457"/>
      <c r="I101" s="7"/>
      <c r="J101" s="48"/>
      <c r="K101" s="29"/>
      <c r="L101" s="132"/>
      <c r="M101" s="28"/>
      <c r="N101" s="532">
        <v>1</v>
      </c>
      <c r="O101" s="374">
        <v>150</v>
      </c>
      <c r="P101" s="287"/>
      <c r="Q101" s="29"/>
      <c r="R101" s="30"/>
    </row>
    <row r="102" spans="1:18" ht="13.5" customHeight="1">
      <c r="A102" s="339"/>
      <c r="B102" s="351"/>
      <c r="C102" s="178"/>
      <c r="D102" s="204"/>
      <c r="E102" s="6"/>
      <c r="F102" s="48"/>
      <c r="G102" s="29"/>
      <c r="H102" s="213"/>
      <c r="I102" s="7"/>
      <c r="J102" s="48"/>
      <c r="K102" s="29"/>
      <c r="L102" s="132"/>
      <c r="M102" s="28"/>
      <c r="N102" s="303"/>
      <c r="O102" s="374"/>
      <c r="P102" s="287"/>
      <c r="Q102" s="29"/>
    </row>
    <row r="103" spans="1:18" ht="3" customHeight="1">
      <c r="A103" s="41"/>
      <c r="B103" s="51"/>
      <c r="C103" s="41"/>
      <c r="D103" s="41"/>
      <c r="E103" s="41"/>
      <c r="F103" s="41"/>
      <c r="G103" s="41"/>
      <c r="H103" s="51"/>
      <c r="I103" s="41"/>
      <c r="J103" s="427"/>
      <c r="K103" s="12"/>
      <c r="L103" s="427"/>
      <c r="M103" s="460"/>
      <c r="N103" s="51"/>
      <c r="O103" s="41"/>
      <c r="P103" s="51"/>
      <c r="Q103" s="41"/>
    </row>
    <row r="104" spans="1:18" customFormat="1" ht="19.5" customHeight="1">
      <c r="A104" t="s">
        <v>11</v>
      </c>
      <c r="D104" s="1"/>
      <c r="F104" s="1" t="s">
        <v>163</v>
      </c>
      <c r="H104" s="30"/>
      <c r="J104" s="1"/>
      <c r="L104" s="1"/>
      <c r="M104" s="30"/>
      <c r="N104" s="1"/>
      <c r="O104" t="str">
        <f>O1</f>
        <v>2023/12/31現在</v>
      </c>
      <c r="P104" s="110"/>
    </row>
    <row r="105" spans="1:18" ht="4.5" customHeight="1"/>
    <row r="106" spans="1:18">
      <c r="A106" s="627" t="s">
        <v>171</v>
      </c>
      <c r="B106" s="628"/>
      <c r="C106" s="612" t="s">
        <v>12</v>
      </c>
      <c r="D106" s="614" t="s">
        <v>173</v>
      </c>
      <c r="E106" s="13" t="s">
        <v>174</v>
      </c>
      <c r="F106" s="619" t="str">
        <f>$F$3</f>
        <v>R5会長杯</v>
      </c>
      <c r="G106" s="623"/>
      <c r="H106" s="619" t="str">
        <f>$H$3</f>
        <v>R5マスターズ</v>
      </c>
      <c r="I106" s="623"/>
      <c r="J106" s="619" t="str">
        <f>$J$3</f>
        <v>R5ダンロップ</v>
      </c>
      <c r="K106" s="623"/>
      <c r="L106" s="619" t="str">
        <f>$L$3</f>
        <v>R5県選手権</v>
      </c>
      <c r="M106" s="623"/>
      <c r="N106" s="624" t="str">
        <f>$N$3</f>
        <v>R5南九州ベテラン</v>
      </c>
      <c r="O106" s="625"/>
      <c r="P106" s="618" t="str">
        <f>P72</f>
        <v>R4熊谷杯</v>
      </c>
      <c r="Q106" s="618"/>
    </row>
    <row r="107" spans="1:18">
      <c r="A107" s="629"/>
      <c r="B107" s="630"/>
      <c r="C107" s="613"/>
      <c r="D107" s="615"/>
      <c r="E107" s="14" t="s">
        <v>175</v>
      </c>
      <c r="F107" s="117" t="s">
        <v>176</v>
      </c>
      <c r="G107" s="15" t="s">
        <v>174</v>
      </c>
      <c r="H107" s="117" t="s">
        <v>176</v>
      </c>
      <c r="I107" s="15" t="s">
        <v>174</v>
      </c>
      <c r="J107" s="117" t="s">
        <v>176</v>
      </c>
      <c r="K107" s="15" t="s">
        <v>174</v>
      </c>
      <c r="L107" s="117" t="s">
        <v>176</v>
      </c>
      <c r="M107" s="15" t="s">
        <v>174</v>
      </c>
      <c r="N107" s="477" t="s">
        <v>176</v>
      </c>
      <c r="O107" s="449" t="s">
        <v>174</v>
      </c>
      <c r="P107" s="111" t="s">
        <v>176</v>
      </c>
      <c r="Q107" s="15" t="s">
        <v>174</v>
      </c>
    </row>
    <row r="108" spans="1:18" ht="3" customHeight="1">
      <c r="A108" s="32"/>
      <c r="B108" s="32"/>
      <c r="C108" s="19"/>
      <c r="D108" s="20"/>
      <c r="E108" s="21"/>
      <c r="F108" s="182"/>
      <c r="G108" s="182"/>
      <c r="H108" s="119"/>
      <c r="I108" s="25"/>
      <c r="J108" s="433"/>
      <c r="K108" s="434"/>
      <c r="L108" s="435"/>
      <c r="M108" s="436"/>
      <c r="N108" s="118"/>
      <c r="O108" s="24"/>
      <c r="P108" s="119"/>
      <c r="Q108" s="25"/>
    </row>
    <row r="109" spans="1:18">
      <c r="A109" s="52">
        <v>1</v>
      </c>
      <c r="B109" s="350" t="s">
        <v>160</v>
      </c>
      <c r="C109" s="249" t="s">
        <v>341</v>
      </c>
      <c r="D109" s="180" t="s">
        <v>582</v>
      </c>
      <c r="E109" s="6">
        <v>210</v>
      </c>
      <c r="F109" s="48"/>
      <c r="G109" s="29"/>
      <c r="H109" s="53"/>
      <c r="I109" s="27"/>
      <c r="J109" s="53"/>
      <c r="K109" s="28"/>
      <c r="L109" s="53"/>
      <c r="M109" s="28"/>
      <c r="N109" s="265">
        <v>3</v>
      </c>
      <c r="O109" s="373">
        <v>80</v>
      </c>
      <c r="P109" s="320">
        <v>2</v>
      </c>
      <c r="Q109" s="29">
        <v>130</v>
      </c>
    </row>
    <row r="110" spans="1:18">
      <c r="A110" s="52">
        <v>2</v>
      </c>
      <c r="B110" s="350" t="s">
        <v>160</v>
      </c>
      <c r="C110" s="247" t="s">
        <v>319</v>
      </c>
      <c r="D110" s="167" t="s">
        <v>199</v>
      </c>
      <c r="E110" s="6">
        <v>90</v>
      </c>
      <c r="F110" s="48"/>
      <c r="G110" s="29"/>
      <c r="H110" s="53"/>
      <c r="I110" s="27"/>
      <c r="J110" s="53"/>
      <c r="K110" s="28"/>
      <c r="L110" s="53"/>
      <c r="M110" s="28"/>
      <c r="N110" s="265" t="s">
        <v>160</v>
      </c>
      <c r="O110" s="373" t="s">
        <v>160</v>
      </c>
      <c r="P110" s="320">
        <v>4</v>
      </c>
      <c r="Q110" s="29">
        <v>90</v>
      </c>
    </row>
    <row r="111" spans="1:18">
      <c r="A111" s="52">
        <v>2</v>
      </c>
      <c r="B111" s="350" t="s">
        <v>251</v>
      </c>
      <c r="C111" s="248" t="s">
        <v>320</v>
      </c>
      <c r="D111" s="190" t="s">
        <v>199</v>
      </c>
      <c r="E111" s="6">
        <v>90</v>
      </c>
      <c r="F111" s="48"/>
      <c r="G111" s="29"/>
      <c r="H111" s="53"/>
      <c r="I111" s="27"/>
      <c r="J111" s="53"/>
      <c r="K111" s="28"/>
      <c r="L111" s="53"/>
      <c r="M111" s="28"/>
      <c r="N111" s="265" t="s">
        <v>160</v>
      </c>
      <c r="O111" s="373" t="s">
        <v>160</v>
      </c>
      <c r="P111" s="320">
        <v>4</v>
      </c>
      <c r="Q111" s="29">
        <v>90</v>
      </c>
    </row>
    <row r="112" spans="1:18">
      <c r="A112" s="52">
        <v>4</v>
      </c>
      <c r="B112" s="350" t="s">
        <v>160</v>
      </c>
      <c r="C112" s="176" t="s">
        <v>1005</v>
      </c>
      <c r="D112" s="179" t="s">
        <v>182</v>
      </c>
      <c r="E112" s="6">
        <v>80</v>
      </c>
      <c r="F112" s="48"/>
      <c r="G112" s="29"/>
      <c r="H112" s="125"/>
      <c r="I112" s="164"/>
      <c r="J112" s="125"/>
      <c r="K112" s="527"/>
      <c r="L112" s="125"/>
      <c r="M112" s="527"/>
      <c r="N112" s="494">
        <v>3</v>
      </c>
      <c r="O112" s="533">
        <v>80</v>
      </c>
      <c r="P112" s="321"/>
      <c r="Q112" s="29"/>
    </row>
    <row r="113" spans="1:18">
      <c r="A113" s="52">
        <v>5</v>
      </c>
      <c r="B113" s="350" t="s">
        <v>160</v>
      </c>
      <c r="C113" s="281" t="s">
        <v>590</v>
      </c>
      <c r="D113" s="282" t="s">
        <v>445</v>
      </c>
      <c r="E113" s="6">
        <v>50</v>
      </c>
      <c r="F113" s="48"/>
      <c r="G113" s="29"/>
      <c r="H113" s="46"/>
      <c r="I113" s="283"/>
      <c r="J113" s="46"/>
      <c r="K113" s="528"/>
      <c r="L113" s="46"/>
      <c r="M113" s="528"/>
      <c r="N113" s="495" t="s">
        <v>160</v>
      </c>
      <c r="O113" s="534" t="s">
        <v>160</v>
      </c>
      <c r="P113" s="321">
        <v>8</v>
      </c>
      <c r="Q113" s="29">
        <v>50</v>
      </c>
    </row>
    <row r="114" spans="1:18">
      <c r="A114" s="52">
        <v>5</v>
      </c>
      <c r="B114" s="350" t="s">
        <v>251</v>
      </c>
      <c r="C114" s="248" t="s">
        <v>343</v>
      </c>
      <c r="D114" s="274" t="s">
        <v>198</v>
      </c>
      <c r="E114" s="6">
        <v>50</v>
      </c>
      <c r="F114" s="48"/>
      <c r="G114" s="29"/>
      <c r="H114" s="53"/>
      <c r="I114" s="27"/>
      <c r="J114" s="53"/>
      <c r="K114" s="28"/>
      <c r="L114" s="53"/>
      <c r="M114" s="28"/>
      <c r="N114" s="265" t="s">
        <v>160</v>
      </c>
      <c r="O114" s="373" t="s">
        <v>160</v>
      </c>
      <c r="P114" s="320">
        <v>8</v>
      </c>
      <c r="Q114" s="29">
        <v>50</v>
      </c>
    </row>
    <row r="115" spans="1:18">
      <c r="A115" s="52">
        <v>5</v>
      </c>
      <c r="B115" s="350" t="s">
        <v>251</v>
      </c>
      <c r="C115" s="248" t="s">
        <v>388</v>
      </c>
      <c r="D115" s="274" t="s">
        <v>191</v>
      </c>
      <c r="E115" s="453">
        <v>50</v>
      </c>
      <c r="F115" s="48"/>
      <c r="G115" s="29"/>
      <c r="H115" s="53"/>
      <c r="I115" s="27"/>
      <c r="J115" s="53"/>
      <c r="K115" s="28"/>
      <c r="L115" s="53"/>
      <c r="M115" s="28"/>
      <c r="N115" s="265" t="s">
        <v>160</v>
      </c>
      <c r="O115" s="373" t="s">
        <v>160</v>
      </c>
      <c r="P115" s="320">
        <v>8</v>
      </c>
      <c r="Q115" s="29">
        <v>50</v>
      </c>
    </row>
    <row r="116" spans="1:18">
      <c r="A116" s="52" t="str">
        <f>IF(E116=0,"",RANK(E116,$E$109:$E$116))</f>
        <v/>
      </c>
      <c r="B116" s="26" t="str">
        <f>IF(E116=0,"",IF(A116=#REF!,"T",""))</f>
        <v/>
      </c>
      <c r="C116" s="207"/>
      <c r="D116" s="208"/>
      <c r="E116" s="134"/>
      <c r="F116" s="48"/>
      <c r="G116" s="29" t="str">
        <f>IF(F116=0,"",VLOOKUP(F116,得点テーブル!$B$6:$H$265,3,FALSE))</f>
        <v/>
      </c>
      <c r="H116" s="53"/>
      <c r="I116" s="27" t="str">
        <f>IF(H116=0,"",VLOOKUP(H116,得点テーブル!$B$6:$H$133,3,FALSE))</f>
        <v/>
      </c>
      <c r="J116" s="53"/>
      <c r="K116" s="28" t="str">
        <f>IF(J116=0,"",VLOOKUP(J116,得点テーブル!$B$6:$H$265,4,FALSE))</f>
        <v/>
      </c>
      <c r="L116" s="53"/>
      <c r="M116" s="28" t="str">
        <f>IF(L116=0,"",VLOOKUP(L116,得点テーブル!$B$6:$H$133,5,FALSE))</f>
        <v/>
      </c>
      <c r="N116" s="265"/>
      <c r="O116" s="373" t="str">
        <f>IF(N116=0,"",VLOOKUP(N116,得点テーブル!$B$6:$H$133,6,FALSE))</f>
        <v/>
      </c>
      <c r="P116" s="321"/>
      <c r="Q116" s="29" t="str">
        <f>IF(P116=0,"",VLOOKUP(P116,得点テーブル!$B$6:$H$133,7,FALSE))</f>
        <v/>
      </c>
    </row>
    <row r="117" spans="1:18" ht="3" customHeight="1">
      <c r="A117" s="41"/>
      <c r="B117" s="41"/>
      <c r="C117" s="41"/>
      <c r="D117" s="41"/>
      <c r="E117" s="41"/>
      <c r="F117" s="41"/>
      <c r="G117" s="41"/>
      <c r="H117" s="51"/>
      <c r="I117" s="41"/>
      <c r="J117" s="427"/>
      <c r="K117" s="12"/>
      <c r="L117" s="427"/>
      <c r="M117" s="12"/>
      <c r="N117" s="51"/>
      <c r="O117" s="41"/>
      <c r="P117" s="119"/>
      <c r="Q117" s="25"/>
    </row>
    <row r="118" spans="1:18" customFormat="1" ht="19.5" customHeight="1">
      <c r="A118" t="s">
        <v>11</v>
      </c>
      <c r="D118" s="1"/>
      <c r="F118" s="1" t="s">
        <v>164</v>
      </c>
      <c r="H118" s="30"/>
      <c r="J118" s="1"/>
      <c r="L118" s="1"/>
      <c r="M118" s="30"/>
      <c r="N118" s="1"/>
      <c r="O118" t="str">
        <f>O1</f>
        <v>2023/12/31現在</v>
      </c>
      <c r="P118" s="110"/>
    </row>
    <row r="119" spans="1:18" ht="3.75" customHeight="1"/>
    <row r="120" spans="1:18">
      <c r="A120" s="627" t="s">
        <v>171</v>
      </c>
      <c r="B120" s="628"/>
      <c r="C120" s="612" t="s">
        <v>12</v>
      </c>
      <c r="D120" s="614" t="s">
        <v>173</v>
      </c>
      <c r="E120" s="13" t="s">
        <v>174</v>
      </c>
      <c r="F120" s="619" t="str">
        <f>$F$3</f>
        <v>R5会長杯</v>
      </c>
      <c r="G120" s="623"/>
      <c r="H120" s="619" t="str">
        <f>$H$3</f>
        <v>R5マスターズ</v>
      </c>
      <c r="I120" s="623"/>
      <c r="J120" s="619" t="str">
        <f>$J$3</f>
        <v>R5ダンロップ</v>
      </c>
      <c r="K120" s="623"/>
      <c r="L120" s="619" t="str">
        <f>$L$3</f>
        <v>R5県選手権</v>
      </c>
      <c r="M120" s="623"/>
      <c r="N120" s="624" t="str">
        <f>$N$3</f>
        <v>R5南九州ベテラン</v>
      </c>
      <c r="O120" s="625"/>
      <c r="P120" s="618" t="str">
        <f>P106</f>
        <v>R4熊谷杯</v>
      </c>
      <c r="Q120" s="618"/>
    </row>
    <row r="121" spans="1:18">
      <c r="A121" s="629"/>
      <c r="B121" s="630"/>
      <c r="C121" s="613"/>
      <c r="D121" s="615"/>
      <c r="E121" s="14" t="s">
        <v>175</v>
      </c>
      <c r="F121" s="117" t="s">
        <v>176</v>
      </c>
      <c r="G121" s="15" t="s">
        <v>174</v>
      </c>
      <c r="H121" s="117" t="s">
        <v>176</v>
      </c>
      <c r="I121" s="15" t="s">
        <v>174</v>
      </c>
      <c r="J121" s="117" t="s">
        <v>176</v>
      </c>
      <c r="K121" s="15" t="s">
        <v>174</v>
      </c>
      <c r="L121" s="117" t="s">
        <v>176</v>
      </c>
      <c r="M121" s="15" t="s">
        <v>174</v>
      </c>
      <c r="N121" s="477" t="s">
        <v>176</v>
      </c>
      <c r="O121" s="449" t="s">
        <v>174</v>
      </c>
      <c r="P121" s="111" t="s">
        <v>176</v>
      </c>
      <c r="Q121" s="15" t="s">
        <v>174</v>
      </c>
    </row>
    <row r="122" spans="1:18" ht="3" customHeight="1">
      <c r="A122" s="32"/>
      <c r="B122" s="32"/>
      <c r="C122" s="19"/>
      <c r="D122" s="20"/>
      <c r="E122" s="21"/>
      <c r="F122" s="182"/>
      <c r="G122" s="182"/>
      <c r="H122" s="119"/>
      <c r="I122" s="25"/>
      <c r="J122" s="433"/>
      <c r="K122" s="434"/>
      <c r="L122" s="435"/>
      <c r="M122" s="436"/>
      <c r="N122" s="118"/>
      <c r="O122" s="24"/>
      <c r="P122" s="119"/>
      <c r="Q122" s="25"/>
    </row>
    <row r="123" spans="1:18">
      <c r="A123" s="52">
        <v>1</v>
      </c>
      <c r="B123" s="350" t="str">
        <f t="shared" ref="B123:B125" si="0">IF(E123=E122,"T","")</f>
        <v/>
      </c>
      <c r="C123" s="235" t="s">
        <v>390</v>
      </c>
      <c r="D123" s="179" t="s">
        <v>178</v>
      </c>
      <c r="E123" s="6">
        <f t="shared" ref="E123:E125" si="1">SUM(G123,I123,K123,M123,O123,Q123)</f>
        <v>130</v>
      </c>
      <c r="F123" s="48"/>
      <c r="G123" s="29"/>
      <c r="H123" s="125"/>
      <c r="I123" s="27"/>
      <c r="J123" s="125"/>
      <c r="K123" s="527"/>
      <c r="L123" s="125"/>
      <c r="M123" s="527"/>
      <c r="N123" s="494"/>
      <c r="O123" s="533"/>
      <c r="P123" s="322">
        <v>2</v>
      </c>
      <c r="Q123" s="29">
        <v>130</v>
      </c>
    </row>
    <row r="124" spans="1:18">
      <c r="A124" s="52">
        <v>1</v>
      </c>
      <c r="B124" s="350" t="str">
        <f t="shared" si="0"/>
        <v>T</v>
      </c>
      <c r="C124" s="178" t="s">
        <v>391</v>
      </c>
      <c r="D124" s="179" t="s">
        <v>191</v>
      </c>
      <c r="E124" s="6">
        <f t="shared" si="1"/>
        <v>130</v>
      </c>
      <c r="F124" s="48"/>
      <c r="G124" s="29"/>
      <c r="H124" s="53"/>
      <c r="I124" s="27"/>
      <c r="J124" s="53"/>
      <c r="K124" s="28"/>
      <c r="L124" s="53"/>
      <c r="M124" s="28"/>
      <c r="N124" s="265"/>
      <c r="O124" s="373"/>
      <c r="P124" s="323">
        <v>2</v>
      </c>
      <c r="Q124" s="29">
        <v>130</v>
      </c>
    </row>
    <row r="125" spans="1:18">
      <c r="A125" s="52">
        <v>3</v>
      </c>
      <c r="B125" s="350" t="str">
        <f t="shared" si="0"/>
        <v/>
      </c>
      <c r="C125" s="178" t="s">
        <v>389</v>
      </c>
      <c r="D125" s="179" t="s">
        <v>191</v>
      </c>
      <c r="E125" s="6">
        <f t="shared" si="1"/>
        <v>100</v>
      </c>
      <c r="F125" s="48"/>
      <c r="G125" s="29"/>
      <c r="H125" s="53"/>
      <c r="I125" s="27"/>
      <c r="J125" s="53"/>
      <c r="K125" s="28"/>
      <c r="L125" s="53"/>
      <c r="M125" s="28"/>
      <c r="N125" s="265"/>
      <c r="O125" s="373"/>
      <c r="P125" s="323">
        <v>3</v>
      </c>
      <c r="Q125" s="29">
        <v>100</v>
      </c>
    </row>
    <row r="126" spans="1:18">
      <c r="A126" s="52" t="str">
        <f>IF(E126=0,"",RANK(E126,$E$123:$E$127))</f>
        <v/>
      </c>
      <c r="B126" s="26" t="str">
        <f>IF(E126=0,"",IF(A126=#REF!,"T",""))</f>
        <v/>
      </c>
      <c r="C126" s="185"/>
      <c r="D126" s="172"/>
      <c r="E126" s="134"/>
      <c r="F126" s="48"/>
      <c r="G126" s="29" t="str">
        <f>IF(F126=0,"",VLOOKUP(F126,得点テーブル!$B$6:$H$265,3,FALSE))</f>
        <v/>
      </c>
      <c r="H126" s="53"/>
      <c r="I126" s="27" t="str">
        <f>IF(H126=0,"",VLOOKUP(H126,得点テーブル!$B$6:$H$133,3,FALSE))</f>
        <v/>
      </c>
      <c r="J126" s="53"/>
      <c r="K126" s="28" t="str">
        <f>IF(J126=0,"",VLOOKUP(J126,得点テーブル!$B$6:$H$265,4,FALSE))</f>
        <v/>
      </c>
      <c r="L126" s="53"/>
      <c r="M126" s="28" t="str">
        <f>IF(L126=0,"",VLOOKUP(L126,得点テーブル!$B$6:$H$133,5,FALSE))</f>
        <v/>
      </c>
      <c r="N126" s="265"/>
      <c r="O126" s="373" t="str">
        <f>IF(N126=0,"",VLOOKUP(N126,得点テーブル!$B$6:$H$133,6,FALSE))</f>
        <v/>
      </c>
      <c r="P126" s="324"/>
      <c r="Q126" s="29" t="str">
        <f>IF(P126=0,"",VLOOKUP(P126,得点テーブル!$B$6:$H$133,7,0))</f>
        <v/>
      </c>
    </row>
    <row r="127" spans="1:18">
      <c r="A127" s="9"/>
      <c r="B127" s="9"/>
      <c r="C127" s="9"/>
      <c r="D127" s="9"/>
      <c r="E127" s="9"/>
      <c r="F127" s="9"/>
      <c r="G127" s="9"/>
      <c r="H127" s="9"/>
      <c r="I127" s="9"/>
      <c r="J127" s="529"/>
      <c r="K127" s="1"/>
      <c r="L127" s="1"/>
      <c r="M127" s="8"/>
      <c r="N127" s="9"/>
      <c r="O127" s="9"/>
      <c r="P127" s="9"/>
      <c r="Q127" s="9"/>
      <c r="R127" s="9"/>
    </row>
    <row r="128" spans="1:18" ht="3.75" customHeight="1">
      <c r="A128" s="41"/>
      <c r="B128" s="51" t="s">
        <v>160</v>
      </c>
      <c r="C128" s="41"/>
      <c r="D128" s="41"/>
      <c r="E128" s="41"/>
      <c r="F128" s="41"/>
      <c r="G128" s="41"/>
      <c r="H128" s="51"/>
      <c r="I128" s="41"/>
      <c r="J128" s="427"/>
      <c r="K128" s="12"/>
      <c r="L128" s="427"/>
      <c r="M128" s="12"/>
      <c r="N128" s="51"/>
      <c r="O128" s="41"/>
      <c r="P128" s="128"/>
      <c r="Q128" s="41"/>
    </row>
  </sheetData>
  <mergeCells count="72">
    <mergeCell ref="F72:G72"/>
    <mergeCell ref="F106:G106"/>
    <mergeCell ref="F120:G120"/>
    <mergeCell ref="A29:B30"/>
    <mergeCell ref="C29:C30"/>
    <mergeCell ref="D29:D30"/>
    <mergeCell ref="C72:C73"/>
    <mergeCell ref="D72:D73"/>
    <mergeCell ref="A72:B73"/>
    <mergeCell ref="A65:B66"/>
    <mergeCell ref="C65:C66"/>
    <mergeCell ref="D65:D66"/>
    <mergeCell ref="F65:G65"/>
    <mergeCell ref="A98:B99"/>
    <mergeCell ref="C98:C99"/>
    <mergeCell ref="D98:D99"/>
    <mergeCell ref="A3:B4"/>
    <mergeCell ref="C3:C4"/>
    <mergeCell ref="D3:D4"/>
    <mergeCell ref="H3:I3"/>
    <mergeCell ref="F3:G3"/>
    <mergeCell ref="J3:K3"/>
    <mergeCell ref="L3:M3"/>
    <mergeCell ref="N3:O3"/>
    <mergeCell ref="P3:Q3"/>
    <mergeCell ref="J29:K29"/>
    <mergeCell ref="L29:M29"/>
    <mergeCell ref="N29:O29"/>
    <mergeCell ref="J22:K22"/>
    <mergeCell ref="L22:M22"/>
    <mergeCell ref="N22:O22"/>
    <mergeCell ref="P22:Q22"/>
    <mergeCell ref="H29:I29"/>
    <mergeCell ref="P72:Q72"/>
    <mergeCell ref="A106:B107"/>
    <mergeCell ref="C106:C107"/>
    <mergeCell ref="D106:D107"/>
    <mergeCell ref="H106:I106"/>
    <mergeCell ref="J106:K106"/>
    <mergeCell ref="L106:M106"/>
    <mergeCell ref="N106:O106"/>
    <mergeCell ref="P106:Q106"/>
    <mergeCell ref="J72:K72"/>
    <mergeCell ref="L72:M72"/>
    <mergeCell ref="H72:I72"/>
    <mergeCell ref="N72:O72"/>
    <mergeCell ref="P29:Q29"/>
    <mergeCell ref="F29:G29"/>
    <mergeCell ref="J120:K120"/>
    <mergeCell ref="L120:M120"/>
    <mergeCell ref="N120:O120"/>
    <mergeCell ref="P120:Q120"/>
    <mergeCell ref="A120:B121"/>
    <mergeCell ref="C120:C121"/>
    <mergeCell ref="D120:D121"/>
    <mergeCell ref="H120:I120"/>
    <mergeCell ref="A22:B23"/>
    <mergeCell ref="C22:C23"/>
    <mergeCell ref="D22:D23"/>
    <mergeCell ref="F22:G22"/>
    <mergeCell ref="H22:I22"/>
    <mergeCell ref="H65:I65"/>
    <mergeCell ref="J65:K65"/>
    <mergeCell ref="L65:M65"/>
    <mergeCell ref="N65:O65"/>
    <mergeCell ref="P65:Q65"/>
    <mergeCell ref="P98:Q98"/>
    <mergeCell ref="F98:G98"/>
    <mergeCell ref="H98:I98"/>
    <mergeCell ref="J98:K98"/>
    <mergeCell ref="L98:M98"/>
    <mergeCell ref="N98:O98"/>
  </mergeCells>
  <phoneticPr fontId="2"/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/>
  <rowBreaks count="1" manualBreakCount="1">
    <brk id="9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4"/>
  <sheetViews>
    <sheetView view="pageBreakPreview" zoomScaleNormal="100" zoomScaleSheetLayoutView="100" workbookViewId="0">
      <selection activeCell="H83" sqref="H83"/>
    </sheetView>
  </sheetViews>
  <sheetFormatPr baseColWidth="10" defaultColWidth="9" defaultRowHeight="14"/>
  <cols>
    <col min="1" max="1" width="3.6640625" style="30" customWidth="1"/>
    <col min="2" max="2" width="1.6640625" style="30" customWidth="1"/>
    <col min="3" max="3" width="11.6640625" style="12" customWidth="1"/>
    <col min="4" max="4" width="12.6640625" style="12" customWidth="1"/>
    <col min="5" max="5" width="5.6640625" style="30" customWidth="1"/>
    <col min="6" max="7" width="5.1640625" style="30" customWidth="1"/>
    <col min="8" max="8" width="5.1640625" style="130" customWidth="1"/>
    <col min="9" max="11" width="5.1640625" style="30" customWidth="1"/>
    <col min="12" max="12" width="5.1640625" style="108" customWidth="1"/>
    <col min="13" max="15" width="5.1640625" style="30" customWidth="1"/>
    <col min="16" max="16" width="5.1640625" style="108" customWidth="1"/>
    <col min="17" max="17" width="5.1640625" style="30" customWidth="1"/>
    <col min="18" max="16384" width="9" style="30"/>
  </cols>
  <sheetData>
    <row r="1" spans="1:17" customFormat="1" ht="19.5" customHeight="1">
      <c r="A1" t="s">
        <v>11</v>
      </c>
      <c r="C1" s="146"/>
      <c r="D1" s="146"/>
      <c r="F1" s="1" t="s">
        <v>165</v>
      </c>
      <c r="H1" s="1"/>
      <c r="J1" s="1"/>
      <c r="L1" s="110"/>
      <c r="M1" s="30"/>
      <c r="N1" s="1"/>
      <c r="O1" t="str">
        <f>男子S!O1</f>
        <v>2023/12/31現在</v>
      </c>
      <c r="P1" s="110"/>
    </row>
    <row r="2" spans="1:17" ht="5.25" customHeight="1">
      <c r="H2" s="30"/>
    </row>
    <row r="3" spans="1:17" ht="13.5" customHeight="1">
      <c r="A3" s="627" t="s">
        <v>171</v>
      </c>
      <c r="B3" s="628"/>
      <c r="C3" s="612" t="s">
        <v>12</v>
      </c>
      <c r="D3" s="614" t="s">
        <v>173</v>
      </c>
      <c r="E3" s="13" t="s">
        <v>174</v>
      </c>
      <c r="F3" s="622" t="str">
        <f>男子S!F3</f>
        <v>R5春チャレ</v>
      </c>
      <c r="G3" s="622"/>
      <c r="H3" s="622" t="str">
        <f>男子S!H3</f>
        <v>R5秋チャレ</v>
      </c>
      <c r="I3" s="622"/>
      <c r="J3" s="622" t="str">
        <f>男子S!J3</f>
        <v>R5会長杯</v>
      </c>
      <c r="K3" s="622"/>
      <c r="L3" s="622" t="str">
        <f>男子S!L3</f>
        <v>R5県選手権</v>
      </c>
      <c r="M3" s="622"/>
      <c r="N3" s="617" t="str">
        <f>男子S!N3</f>
        <v>R5室内</v>
      </c>
      <c r="O3" s="617"/>
      <c r="P3" s="618" t="str">
        <f>男子S!P3</f>
        <v>R4熊谷杯</v>
      </c>
      <c r="Q3" s="618"/>
    </row>
    <row r="4" spans="1:17" ht="13.5" customHeight="1">
      <c r="A4" s="629"/>
      <c r="B4" s="630"/>
      <c r="C4" s="639"/>
      <c r="D4" s="615"/>
      <c r="E4" s="14" t="s">
        <v>175</v>
      </c>
      <c r="F4" s="117" t="s">
        <v>176</v>
      </c>
      <c r="G4" s="15" t="s">
        <v>174</v>
      </c>
      <c r="H4" s="120" t="s">
        <v>166</v>
      </c>
      <c r="I4" s="16" t="s">
        <v>167</v>
      </c>
      <c r="J4" s="117" t="s">
        <v>176</v>
      </c>
      <c r="K4" s="15" t="s">
        <v>174</v>
      </c>
      <c r="L4" s="111" t="s">
        <v>176</v>
      </c>
      <c r="M4" s="15" t="s">
        <v>174</v>
      </c>
      <c r="N4" s="477" t="s">
        <v>176</v>
      </c>
      <c r="O4" s="449" t="s">
        <v>174</v>
      </c>
      <c r="P4" s="111" t="s">
        <v>176</v>
      </c>
      <c r="Q4" s="15" t="s">
        <v>174</v>
      </c>
    </row>
    <row r="5" spans="1:17" s="130" customFormat="1" ht="4" customHeight="1">
      <c r="A5" s="152"/>
      <c r="B5" s="152"/>
      <c r="C5" s="153"/>
      <c r="D5" s="154"/>
      <c r="E5" s="155"/>
      <c r="F5" s="156"/>
      <c r="G5" s="25"/>
      <c r="H5" s="535"/>
      <c r="I5" s="436"/>
      <c r="J5" s="535"/>
      <c r="K5" s="436"/>
      <c r="L5" s="536"/>
      <c r="M5" s="436"/>
      <c r="N5" s="157"/>
      <c r="O5" s="24"/>
      <c r="P5" s="156"/>
      <c r="Q5" s="25"/>
    </row>
    <row r="6" spans="1:17" ht="13.5" customHeight="1">
      <c r="A6" s="26">
        <v>1</v>
      </c>
      <c r="B6" s="351" t="s">
        <v>160</v>
      </c>
      <c r="C6" s="194" t="s">
        <v>861</v>
      </c>
      <c r="D6" s="186" t="s">
        <v>833</v>
      </c>
      <c r="E6" s="6">
        <v>340</v>
      </c>
      <c r="F6" s="464"/>
      <c r="G6" s="7"/>
      <c r="H6" s="537" t="s">
        <v>160</v>
      </c>
      <c r="I6" s="504" t="s">
        <v>160</v>
      </c>
      <c r="J6" s="538"/>
      <c r="K6" s="7"/>
      <c r="L6" s="539">
        <v>2</v>
      </c>
      <c r="M6" s="7">
        <v>150</v>
      </c>
      <c r="N6" s="265">
        <v>2</v>
      </c>
      <c r="O6" s="543">
        <v>100</v>
      </c>
      <c r="P6" s="129">
        <v>4</v>
      </c>
      <c r="Q6" s="7">
        <v>90</v>
      </c>
    </row>
    <row r="7" spans="1:17" ht="13.5" customHeight="1">
      <c r="A7" s="26">
        <v>2</v>
      </c>
      <c r="B7" s="351" t="s">
        <v>160</v>
      </c>
      <c r="C7" s="185" t="s">
        <v>557</v>
      </c>
      <c r="D7" s="186" t="s">
        <v>10</v>
      </c>
      <c r="E7" s="6">
        <v>330</v>
      </c>
      <c r="F7" s="464"/>
      <c r="G7" s="7" t="s">
        <v>160</v>
      </c>
      <c r="H7" s="537" t="s">
        <v>160</v>
      </c>
      <c r="I7" s="504" t="s">
        <v>160</v>
      </c>
      <c r="J7" s="538">
        <v>1</v>
      </c>
      <c r="K7" s="7">
        <v>150</v>
      </c>
      <c r="L7" s="540" t="s">
        <v>160</v>
      </c>
      <c r="M7" s="7" t="s">
        <v>160</v>
      </c>
      <c r="N7" s="265" t="s">
        <v>160</v>
      </c>
      <c r="O7" s="543" t="s">
        <v>160</v>
      </c>
      <c r="P7" s="129">
        <v>1</v>
      </c>
      <c r="Q7" s="7">
        <v>180</v>
      </c>
    </row>
    <row r="8" spans="1:17" ht="13.5" customHeight="1">
      <c r="A8" s="26">
        <v>3</v>
      </c>
      <c r="B8" s="351" t="s">
        <v>160</v>
      </c>
      <c r="C8" s="194" t="s">
        <v>698</v>
      </c>
      <c r="D8" s="172" t="s">
        <v>185</v>
      </c>
      <c r="E8" s="6">
        <v>320</v>
      </c>
      <c r="F8" s="464"/>
      <c r="G8" s="7" t="s">
        <v>160</v>
      </c>
      <c r="H8" s="537" t="s">
        <v>160</v>
      </c>
      <c r="I8" s="504" t="s">
        <v>160</v>
      </c>
      <c r="J8" s="538">
        <v>3</v>
      </c>
      <c r="K8" s="7">
        <v>80</v>
      </c>
      <c r="L8" s="539">
        <v>1</v>
      </c>
      <c r="M8" s="7">
        <v>200</v>
      </c>
      <c r="N8" s="265">
        <v>8</v>
      </c>
      <c r="O8" s="543">
        <v>40</v>
      </c>
      <c r="P8" s="129"/>
      <c r="Q8" s="7"/>
    </row>
    <row r="9" spans="1:17" ht="13.5" customHeight="1">
      <c r="A9" s="26">
        <v>4</v>
      </c>
      <c r="B9" s="351" t="s">
        <v>160</v>
      </c>
      <c r="C9" s="194" t="s">
        <v>466</v>
      </c>
      <c r="D9" s="172" t="s">
        <v>178</v>
      </c>
      <c r="E9" s="6">
        <v>240</v>
      </c>
      <c r="F9" s="464"/>
      <c r="G9" s="7" t="s">
        <v>160</v>
      </c>
      <c r="H9" s="537" t="s">
        <v>160</v>
      </c>
      <c r="I9" s="504" t="s">
        <v>160</v>
      </c>
      <c r="J9" s="538"/>
      <c r="K9" s="7" t="s">
        <v>160</v>
      </c>
      <c r="L9" s="539" t="s">
        <v>160</v>
      </c>
      <c r="M9" s="7" t="s">
        <v>160</v>
      </c>
      <c r="N9" s="265">
        <v>1</v>
      </c>
      <c r="O9" s="543">
        <v>150</v>
      </c>
      <c r="P9" s="129">
        <v>4</v>
      </c>
      <c r="Q9" s="7">
        <v>90</v>
      </c>
    </row>
    <row r="10" spans="1:17" ht="13.5" customHeight="1">
      <c r="A10" s="26">
        <v>5</v>
      </c>
      <c r="B10" s="351" t="s">
        <v>160</v>
      </c>
      <c r="C10" s="185" t="s">
        <v>461</v>
      </c>
      <c r="D10" s="172" t="s">
        <v>18</v>
      </c>
      <c r="E10" s="6">
        <v>200</v>
      </c>
      <c r="F10" s="464"/>
      <c r="G10" s="7" t="s">
        <v>160</v>
      </c>
      <c r="H10" s="537" t="s">
        <v>160</v>
      </c>
      <c r="I10" s="504" t="s">
        <v>160</v>
      </c>
      <c r="J10" s="538">
        <v>4</v>
      </c>
      <c r="K10" s="7">
        <v>70</v>
      </c>
      <c r="L10" s="540" t="s">
        <v>160</v>
      </c>
      <c r="M10" s="7" t="s">
        <v>160</v>
      </c>
      <c r="N10" s="265" t="s">
        <v>160</v>
      </c>
      <c r="O10" s="543" t="s">
        <v>160</v>
      </c>
      <c r="P10" s="129">
        <v>2</v>
      </c>
      <c r="Q10" s="7">
        <v>130</v>
      </c>
    </row>
    <row r="11" spans="1:17" ht="13.5" customHeight="1">
      <c r="A11" s="26">
        <v>6</v>
      </c>
      <c r="B11" s="351" t="s">
        <v>160</v>
      </c>
      <c r="C11" s="178" t="s">
        <v>494</v>
      </c>
      <c r="D11" s="186" t="s">
        <v>19</v>
      </c>
      <c r="E11" s="6">
        <v>198</v>
      </c>
      <c r="F11" s="465">
        <v>2</v>
      </c>
      <c r="G11" s="7">
        <v>18</v>
      </c>
      <c r="H11" s="537" t="s">
        <v>160</v>
      </c>
      <c r="I11" s="504" t="s">
        <v>160</v>
      </c>
      <c r="J11" s="538"/>
      <c r="K11" s="7" t="s">
        <v>160</v>
      </c>
      <c r="L11" s="540">
        <v>3</v>
      </c>
      <c r="M11" s="7">
        <v>110</v>
      </c>
      <c r="N11" s="265">
        <v>4</v>
      </c>
      <c r="O11" s="543">
        <v>70</v>
      </c>
      <c r="P11" s="144"/>
      <c r="Q11" s="7"/>
    </row>
    <row r="12" spans="1:17" ht="13.5" customHeight="1">
      <c r="A12" s="26">
        <v>7</v>
      </c>
      <c r="B12" s="351" t="s">
        <v>160</v>
      </c>
      <c r="C12" s="185" t="s">
        <v>454</v>
      </c>
      <c r="D12" s="172" t="s">
        <v>738</v>
      </c>
      <c r="E12" s="6">
        <v>110</v>
      </c>
      <c r="F12" s="464"/>
      <c r="G12" s="7" t="s">
        <v>160</v>
      </c>
      <c r="H12" s="537" t="s">
        <v>160</v>
      </c>
      <c r="I12" s="504" t="s">
        <v>160</v>
      </c>
      <c r="J12" s="538">
        <v>8</v>
      </c>
      <c r="K12" s="7">
        <v>40</v>
      </c>
      <c r="L12" s="540" t="s">
        <v>160</v>
      </c>
      <c r="M12" s="7" t="s">
        <v>160</v>
      </c>
      <c r="N12" s="265">
        <v>4</v>
      </c>
      <c r="O12" s="543">
        <v>70</v>
      </c>
      <c r="P12" s="129"/>
      <c r="Q12" s="7"/>
    </row>
    <row r="13" spans="1:17" ht="13.5" customHeight="1">
      <c r="A13" s="26">
        <v>8</v>
      </c>
      <c r="B13" s="351" t="s">
        <v>160</v>
      </c>
      <c r="C13" s="194" t="s">
        <v>480</v>
      </c>
      <c r="D13" s="231" t="s">
        <v>225</v>
      </c>
      <c r="E13" s="6">
        <v>106</v>
      </c>
      <c r="F13" s="464"/>
      <c r="G13" s="7"/>
      <c r="H13" s="537">
        <v>16</v>
      </c>
      <c r="I13" s="504">
        <v>6</v>
      </c>
      <c r="J13" s="538"/>
      <c r="K13" s="7"/>
      <c r="L13" s="540">
        <v>4</v>
      </c>
      <c r="M13" s="7">
        <v>100</v>
      </c>
      <c r="N13" s="265" t="s">
        <v>160</v>
      </c>
      <c r="O13" s="543" t="s">
        <v>160</v>
      </c>
      <c r="P13" s="129"/>
      <c r="Q13" s="7"/>
    </row>
    <row r="14" spans="1:17" ht="13.5" customHeight="1">
      <c r="A14" s="26">
        <v>9</v>
      </c>
      <c r="B14" s="351" t="s">
        <v>160</v>
      </c>
      <c r="C14" s="178" t="s">
        <v>862</v>
      </c>
      <c r="D14" s="186" t="s">
        <v>863</v>
      </c>
      <c r="E14" s="6">
        <v>75</v>
      </c>
      <c r="F14" s="464"/>
      <c r="G14" s="7"/>
      <c r="H14" s="144" t="s">
        <v>160</v>
      </c>
      <c r="I14" s="504" t="s">
        <v>160</v>
      </c>
      <c r="J14" s="538"/>
      <c r="K14" s="7"/>
      <c r="L14" s="540">
        <v>5</v>
      </c>
      <c r="M14" s="7">
        <v>75</v>
      </c>
      <c r="N14" s="265" t="s">
        <v>160</v>
      </c>
      <c r="O14" s="543" t="s">
        <v>160</v>
      </c>
      <c r="P14" s="129"/>
      <c r="Q14" s="7"/>
    </row>
    <row r="15" spans="1:17" ht="13.5" customHeight="1">
      <c r="A15" s="26">
        <v>10</v>
      </c>
      <c r="B15" s="351" t="s">
        <v>160</v>
      </c>
      <c r="C15" s="185" t="s">
        <v>460</v>
      </c>
      <c r="D15" s="172" t="s">
        <v>236</v>
      </c>
      <c r="E15" s="6">
        <v>50</v>
      </c>
      <c r="F15" s="464"/>
      <c r="G15" s="7" t="s">
        <v>160</v>
      </c>
      <c r="H15" s="537" t="s">
        <v>160</v>
      </c>
      <c r="I15" s="504" t="s">
        <v>160</v>
      </c>
      <c r="J15" s="538"/>
      <c r="K15" s="7" t="s">
        <v>160</v>
      </c>
      <c r="L15" s="540" t="s">
        <v>160</v>
      </c>
      <c r="M15" s="7" t="s">
        <v>160</v>
      </c>
      <c r="N15" s="265" t="s">
        <v>160</v>
      </c>
      <c r="O15" s="543" t="s">
        <v>160</v>
      </c>
      <c r="P15" s="129">
        <v>8</v>
      </c>
      <c r="Q15" s="7">
        <v>50</v>
      </c>
    </row>
    <row r="16" spans="1:17" ht="13.5" customHeight="1">
      <c r="A16" s="26">
        <v>10</v>
      </c>
      <c r="B16" s="351" t="s">
        <v>251</v>
      </c>
      <c r="C16" s="194" t="s">
        <v>560</v>
      </c>
      <c r="D16" s="172" t="s">
        <v>222</v>
      </c>
      <c r="E16" s="6">
        <v>50</v>
      </c>
      <c r="F16" s="464"/>
      <c r="G16" s="7" t="s">
        <v>160</v>
      </c>
      <c r="H16" s="537" t="s">
        <v>160</v>
      </c>
      <c r="I16" s="504" t="s">
        <v>160</v>
      </c>
      <c r="J16" s="538"/>
      <c r="K16" s="7" t="s">
        <v>160</v>
      </c>
      <c r="L16" s="540" t="s">
        <v>160</v>
      </c>
      <c r="M16" s="7" t="s">
        <v>160</v>
      </c>
      <c r="N16" s="265" t="s">
        <v>160</v>
      </c>
      <c r="O16" s="543" t="s">
        <v>160</v>
      </c>
      <c r="P16" s="129">
        <v>8</v>
      </c>
      <c r="Q16" s="7">
        <v>50</v>
      </c>
    </row>
    <row r="17" spans="1:17" ht="13.5" customHeight="1">
      <c r="A17" s="26">
        <v>10</v>
      </c>
      <c r="B17" s="351" t="s">
        <v>251</v>
      </c>
      <c r="C17" s="194" t="s">
        <v>464</v>
      </c>
      <c r="D17" s="186" t="s">
        <v>222</v>
      </c>
      <c r="E17" s="6">
        <v>50</v>
      </c>
      <c r="F17" s="464"/>
      <c r="G17" s="7" t="s">
        <v>160</v>
      </c>
      <c r="H17" s="537" t="s">
        <v>160</v>
      </c>
      <c r="I17" s="504" t="s">
        <v>160</v>
      </c>
      <c r="J17" s="538"/>
      <c r="K17" s="7" t="s">
        <v>160</v>
      </c>
      <c r="L17" s="540" t="s">
        <v>160</v>
      </c>
      <c r="M17" s="7" t="s">
        <v>160</v>
      </c>
      <c r="N17" s="265" t="s">
        <v>160</v>
      </c>
      <c r="O17" s="543" t="s">
        <v>160</v>
      </c>
      <c r="P17" s="129">
        <v>8</v>
      </c>
      <c r="Q17" s="7">
        <v>50</v>
      </c>
    </row>
    <row r="18" spans="1:17" ht="13.5" customHeight="1">
      <c r="A18" s="26">
        <v>10</v>
      </c>
      <c r="B18" s="351" t="s">
        <v>251</v>
      </c>
      <c r="C18" s="202" t="s">
        <v>472</v>
      </c>
      <c r="D18" s="186" t="s">
        <v>586</v>
      </c>
      <c r="E18" s="6">
        <v>50</v>
      </c>
      <c r="F18" s="464"/>
      <c r="G18" s="7" t="s">
        <v>160</v>
      </c>
      <c r="H18" s="537" t="s">
        <v>160</v>
      </c>
      <c r="I18" s="504" t="s">
        <v>160</v>
      </c>
      <c r="J18" s="538"/>
      <c r="K18" s="7" t="s">
        <v>160</v>
      </c>
      <c r="L18" s="540" t="s">
        <v>160</v>
      </c>
      <c r="M18" s="7" t="s">
        <v>160</v>
      </c>
      <c r="N18" s="265" t="s">
        <v>160</v>
      </c>
      <c r="O18" s="543" t="s">
        <v>160</v>
      </c>
      <c r="P18" s="129">
        <v>8</v>
      </c>
      <c r="Q18" s="7">
        <v>50</v>
      </c>
    </row>
    <row r="19" spans="1:17" ht="13.5" customHeight="1">
      <c r="A19" s="26">
        <v>14</v>
      </c>
      <c r="B19" s="351" t="s">
        <v>160</v>
      </c>
      <c r="C19" s="206" t="s">
        <v>696</v>
      </c>
      <c r="D19" s="186" t="s">
        <v>697</v>
      </c>
      <c r="E19" s="6">
        <v>40</v>
      </c>
      <c r="F19" s="464"/>
      <c r="G19" s="7" t="s">
        <v>160</v>
      </c>
      <c r="H19" s="537" t="s">
        <v>160</v>
      </c>
      <c r="I19" s="504" t="s">
        <v>160</v>
      </c>
      <c r="J19" s="538">
        <v>8</v>
      </c>
      <c r="K19" s="7">
        <v>40</v>
      </c>
      <c r="L19" s="540" t="s">
        <v>160</v>
      </c>
      <c r="M19" s="7" t="s">
        <v>160</v>
      </c>
      <c r="N19" s="265" t="s">
        <v>160</v>
      </c>
      <c r="O19" s="543" t="s">
        <v>160</v>
      </c>
      <c r="P19" s="129"/>
      <c r="Q19" s="7"/>
    </row>
    <row r="20" spans="1:17" ht="13.5" customHeight="1">
      <c r="A20" s="26">
        <v>14</v>
      </c>
      <c r="B20" s="351" t="s">
        <v>251</v>
      </c>
      <c r="C20" s="178" t="s">
        <v>699</v>
      </c>
      <c r="D20" s="186" t="s">
        <v>700</v>
      </c>
      <c r="E20" s="6">
        <v>40</v>
      </c>
      <c r="F20" s="464"/>
      <c r="G20" s="7" t="s">
        <v>160</v>
      </c>
      <c r="H20" s="144" t="s">
        <v>160</v>
      </c>
      <c r="I20" s="504" t="s">
        <v>160</v>
      </c>
      <c r="J20" s="538">
        <v>8</v>
      </c>
      <c r="K20" s="7">
        <v>40</v>
      </c>
      <c r="L20" s="540" t="s">
        <v>160</v>
      </c>
      <c r="M20" s="7" t="s">
        <v>160</v>
      </c>
      <c r="N20" s="265" t="s">
        <v>160</v>
      </c>
      <c r="O20" s="543" t="s">
        <v>160</v>
      </c>
      <c r="P20" s="129"/>
      <c r="Q20" s="7"/>
    </row>
    <row r="21" spans="1:17" ht="13.5" customHeight="1">
      <c r="A21" s="26">
        <v>14</v>
      </c>
      <c r="B21" s="351" t="s">
        <v>251</v>
      </c>
      <c r="C21" s="178" t="s">
        <v>715</v>
      </c>
      <c r="D21" s="186" t="s">
        <v>3</v>
      </c>
      <c r="E21" s="6">
        <v>40</v>
      </c>
      <c r="F21" s="464"/>
      <c r="G21" s="7" t="s">
        <v>160</v>
      </c>
      <c r="H21" s="144" t="s">
        <v>160</v>
      </c>
      <c r="I21" s="504" t="s">
        <v>160</v>
      </c>
      <c r="J21" s="538">
        <v>8</v>
      </c>
      <c r="K21" s="7">
        <v>40</v>
      </c>
      <c r="L21" s="540" t="s">
        <v>160</v>
      </c>
      <c r="M21" s="7" t="s">
        <v>160</v>
      </c>
      <c r="N21" s="265" t="s">
        <v>160</v>
      </c>
      <c r="O21" s="543" t="s">
        <v>160</v>
      </c>
      <c r="P21" s="129"/>
      <c r="Q21" s="7"/>
    </row>
    <row r="22" spans="1:17" ht="13.5" customHeight="1">
      <c r="A22" s="26">
        <v>14</v>
      </c>
      <c r="B22" s="351" t="s">
        <v>251</v>
      </c>
      <c r="C22" s="178" t="s">
        <v>1019</v>
      </c>
      <c r="D22" s="172" t="s">
        <v>922</v>
      </c>
      <c r="E22" s="6">
        <v>40</v>
      </c>
      <c r="F22" s="464"/>
      <c r="G22" s="7"/>
      <c r="H22" s="144"/>
      <c r="I22" s="504"/>
      <c r="J22" s="538"/>
      <c r="K22" s="7"/>
      <c r="L22" s="540"/>
      <c r="M22" s="7"/>
      <c r="N22" s="265">
        <v>8</v>
      </c>
      <c r="O22" s="543">
        <v>40</v>
      </c>
      <c r="P22" s="129"/>
      <c r="Q22" s="7"/>
    </row>
    <row r="23" spans="1:17" ht="13.5" customHeight="1">
      <c r="A23" s="26">
        <v>14</v>
      </c>
      <c r="B23" s="351" t="s">
        <v>251</v>
      </c>
      <c r="C23" s="194" t="s">
        <v>1020</v>
      </c>
      <c r="D23" s="186" t="s">
        <v>922</v>
      </c>
      <c r="E23" s="6">
        <v>40</v>
      </c>
      <c r="F23" s="464"/>
      <c r="G23" s="7"/>
      <c r="H23" s="537"/>
      <c r="I23" s="504"/>
      <c r="J23" s="538"/>
      <c r="K23" s="7"/>
      <c r="L23" s="540"/>
      <c r="M23" s="7"/>
      <c r="N23" s="265">
        <v>8</v>
      </c>
      <c r="O23" s="543">
        <v>40</v>
      </c>
      <c r="P23" s="129"/>
      <c r="Q23" s="7"/>
    </row>
    <row r="24" spans="1:17" ht="13.5" customHeight="1">
      <c r="A24" s="26">
        <v>19</v>
      </c>
      <c r="B24" s="351" t="s">
        <v>160</v>
      </c>
      <c r="C24" s="194" t="s">
        <v>561</v>
      </c>
      <c r="D24" s="186" t="s">
        <v>587</v>
      </c>
      <c r="E24" s="6">
        <v>38</v>
      </c>
      <c r="F24" s="464">
        <v>8</v>
      </c>
      <c r="G24" s="7">
        <v>8</v>
      </c>
      <c r="H24" s="537" t="s">
        <v>160</v>
      </c>
      <c r="I24" s="504" t="s">
        <v>160</v>
      </c>
      <c r="J24" s="538"/>
      <c r="K24" s="7" t="s">
        <v>160</v>
      </c>
      <c r="L24" s="540" t="s">
        <v>160</v>
      </c>
      <c r="M24" s="7" t="s">
        <v>160</v>
      </c>
      <c r="N24" s="265" t="s">
        <v>160</v>
      </c>
      <c r="O24" s="543" t="s">
        <v>160</v>
      </c>
      <c r="P24" s="129">
        <v>16</v>
      </c>
      <c r="Q24" s="7">
        <v>30</v>
      </c>
    </row>
    <row r="25" spans="1:17" ht="13.5" customHeight="1">
      <c r="A25" s="26">
        <v>20</v>
      </c>
      <c r="B25" s="351" t="s">
        <v>160</v>
      </c>
      <c r="C25" s="194" t="s">
        <v>459</v>
      </c>
      <c r="D25" s="186" t="s">
        <v>236</v>
      </c>
      <c r="E25" s="6">
        <v>30</v>
      </c>
      <c r="F25" s="464"/>
      <c r="G25" s="7" t="s">
        <v>160</v>
      </c>
      <c r="H25" s="537" t="s">
        <v>160</v>
      </c>
      <c r="I25" s="504" t="s">
        <v>160</v>
      </c>
      <c r="J25" s="538"/>
      <c r="K25" s="7" t="s">
        <v>160</v>
      </c>
      <c r="L25" s="540" t="s">
        <v>160</v>
      </c>
      <c r="M25" s="7" t="s">
        <v>160</v>
      </c>
      <c r="N25" s="265" t="s">
        <v>160</v>
      </c>
      <c r="O25" s="543" t="s">
        <v>160</v>
      </c>
      <c r="P25" s="129">
        <v>16</v>
      </c>
      <c r="Q25" s="7">
        <v>30</v>
      </c>
    </row>
    <row r="26" spans="1:17" ht="13.5" customHeight="1">
      <c r="A26" s="26">
        <v>20</v>
      </c>
      <c r="B26" s="351" t="s">
        <v>251</v>
      </c>
      <c r="C26" s="194" t="s">
        <v>468</v>
      </c>
      <c r="D26" s="187" t="s">
        <v>578</v>
      </c>
      <c r="E26" s="6">
        <v>30</v>
      </c>
      <c r="F26" s="464"/>
      <c r="G26" s="7" t="s">
        <v>160</v>
      </c>
      <c r="H26" s="537" t="s">
        <v>160</v>
      </c>
      <c r="I26" s="504" t="s">
        <v>160</v>
      </c>
      <c r="J26" s="538"/>
      <c r="K26" s="7" t="s">
        <v>160</v>
      </c>
      <c r="L26" s="540" t="s">
        <v>160</v>
      </c>
      <c r="M26" s="7" t="s">
        <v>160</v>
      </c>
      <c r="N26" s="265" t="s">
        <v>160</v>
      </c>
      <c r="O26" s="543" t="s">
        <v>160</v>
      </c>
      <c r="P26" s="129">
        <v>16</v>
      </c>
      <c r="Q26" s="7">
        <v>30</v>
      </c>
    </row>
    <row r="27" spans="1:17" ht="13.5" customHeight="1">
      <c r="A27" s="26">
        <v>20</v>
      </c>
      <c r="B27" s="351" t="s">
        <v>251</v>
      </c>
      <c r="C27" s="178" t="s">
        <v>469</v>
      </c>
      <c r="D27" s="186" t="s">
        <v>587</v>
      </c>
      <c r="E27" s="6">
        <v>30</v>
      </c>
      <c r="F27" s="464"/>
      <c r="G27" s="7" t="s">
        <v>160</v>
      </c>
      <c r="H27" s="144" t="s">
        <v>160</v>
      </c>
      <c r="I27" s="504" t="s">
        <v>160</v>
      </c>
      <c r="J27" s="538"/>
      <c r="K27" s="7" t="s">
        <v>160</v>
      </c>
      <c r="L27" s="540" t="s">
        <v>160</v>
      </c>
      <c r="M27" s="7" t="s">
        <v>160</v>
      </c>
      <c r="N27" s="265" t="s">
        <v>160</v>
      </c>
      <c r="O27" s="543" t="s">
        <v>160</v>
      </c>
      <c r="P27" s="129">
        <v>16</v>
      </c>
      <c r="Q27" s="7">
        <v>30</v>
      </c>
    </row>
    <row r="28" spans="1:17" ht="13.5" customHeight="1">
      <c r="A28" s="26">
        <v>20</v>
      </c>
      <c r="B28" s="351" t="s">
        <v>251</v>
      </c>
      <c r="C28" s="194" t="s">
        <v>478</v>
      </c>
      <c r="D28" s="186" t="s">
        <v>588</v>
      </c>
      <c r="E28" s="6">
        <v>30</v>
      </c>
      <c r="F28" s="464"/>
      <c r="G28" s="7" t="s">
        <v>160</v>
      </c>
      <c r="H28" s="537" t="s">
        <v>160</v>
      </c>
      <c r="I28" s="504" t="s">
        <v>160</v>
      </c>
      <c r="J28" s="538"/>
      <c r="K28" s="7" t="s">
        <v>160</v>
      </c>
      <c r="L28" s="540" t="s">
        <v>160</v>
      </c>
      <c r="M28" s="7" t="s">
        <v>160</v>
      </c>
      <c r="N28" s="265" t="s">
        <v>160</v>
      </c>
      <c r="O28" s="543" t="s">
        <v>160</v>
      </c>
      <c r="P28" s="129">
        <v>16</v>
      </c>
      <c r="Q28" s="7">
        <v>30</v>
      </c>
    </row>
    <row r="29" spans="1:17" ht="13.5" customHeight="1">
      <c r="A29" s="26">
        <v>24</v>
      </c>
      <c r="B29" s="351" t="s">
        <v>160</v>
      </c>
      <c r="C29" s="194" t="s">
        <v>664</v>
      </c>
      <c r="D29" s="186" t="s">
        <v>18</v>
      </c>
      <c r="E29" s="6">
        <v>25</v>
      </c>
      <c r="F29" s="464">
        <v>1</v>
      </c>
      <c r="G29" s="7">
        <v>25</v>
      </c>
      <c r="H29" s="537" t="s">
        <v>160</v>
      </c>
      <c r="I29" s="504" t="s">
        <v>160</v>
      </c>
      <c r="J29" s="538"/>
      <c r="K29" s="7" t="s">
        <v>160</v>
      </c>
      <c r="L29" s="540" t="s">
        <v>160</v>
      </c>
      <c r="M29" s="7" t="s">
        <v>160</v>
      </c>
      <c r="N29" s="265" t="s">
        <v>160</v>
      </c>
      <c r="O29" s="543" t="s">
        <v>160</v>
      </c>
      <c r="P29" s="129"/>
      <c r="Q29" s="7"/>
    </row>
    <row r="30" spans="1:17" ht="13.5" customHeight="1">
      <c r="A30" s="26">
        <v>24</v>
      </c>
      <c r="B30" s="351" t="s">
        <v>251</v>
      </c>
      <c r="C30" s="194" t="s">
        <v>547</v>
      </c>
      <c r="D30" s="186" t="s">
        <v>3</v>
      </c>
      <c r="E30" s="6">
        <v>25</v>
      </c>
      <c r="F30" s="464"/>
      <c r="G30" s="7"/>
      <c r="H30" s="537">
        <v>1</v>
      </c>
      <c r="I30" s="504">
        <v>25</v>
      </c>
      <c r="J30" s="538"/>
      <c r="K30" s="7"/>
      <c r="L30" s="540" t="s">
        <v>160</v>
      </c>
      <c r="M30" s="7" t="s">
        <v>160</v>
      </c>
      <c r="N30" s="265" t="s">
        <v>160</v>
      </c>
      <c r="O30" s="543" t="s">
        <v>160</v>
      </c>
      <c r="P30" s="129"/>
      <c r="Q30" s="7"/>
    </row>
    <row r="31" spans="1:17" ht="13.5" customHeight="1">
      <c r="A31" s="26">
        <v>26</v>
      </c>
      <c r="B31" s="351" t="s">
        <v>160</v>
      </c>
      <c r="C31" s="206" t="s">
        <v>648</v>
      </c>
      <c r="D31" s="186" t="s">
        <v>659</v>
      </c>
      <c r="E31" s="6">
        <v>24</v>
      </c>
      <c r="F31" s="464">
        <v>16</v>
      </c>
      <c r="G31" s="7">
        <v>6</v>
      </c>
      <c r="H31" s="537">
        <v>2</v>
      </c>
      <c r="I31" s="504">
        <v>18</v>
      </c>
      <c r="J31" s="538"/>
      <c r="K31" s="7" t="s">
        <v>160</v>
      </c>
      <c r="L31" s="540" t="s">
        <v>160</v>
      </c>
      <c r="M31" s="7" t="s">
        <v>160</v>
      </c>
      <c r="N31" s="265" t="s">
        <v>160</v>
      </c>
      <c r="O31" s="543" t="s">
        <v>160</v>
      </c>
      <c r="P31" s="129"/>
      <c r="Q31" s="7"/>
    </row>
    <row r="32" spans="1:17" ht="13.5" customHeight="1">
      <c r="A32" s="26">
        <v>27</v>
      </c>
      <c r="B32" s="351" t="s">
        <v>160</v>
      </c>
      <c r="C32" s="194" t="s">
        <v>473</v>
      </c>
      <c r="D32" s="186" t="s">
        <v>236</v>
      </c>
      <c r="E32" s="6">
        <v>20</v>
      </c>
      <c r="F32" s="464"/>
      <c r="G32" s="7" t="s">
        <v>160</v>
      </c>
      <c r="H32" s="537" t="s">
        <v>160</v>
      </c>
      <c r="I32" s="504" t="s">
        <v>160</v>
      </c>
      <c r="J32" s="538"/>
      <c r="K32" s="7" t="s">
        <v>160</v>
      </c>
      <c r="L32" s="540" t="s">
        <v>160</v>
      </c>
      <c r="M32" s="7" t="s">
        <v>160</v>
      </c>
      <c r="N32" s="265" t="s">
        <v>160</v>
      </c>
      <c r="O32" s="543" t="s">
        <v>160</v>
      </c>
      <c r="P32" s="129">
        <v>32</v>
      </c>
      <c r="Q32" s="7">
        <v>20</v>
      </c>
    </row>
    <row r="33" spans="1:17" ht="13.5" customHeight="1">
      <c r="A33" s="26">
        <v>27</v>
      </c>
      <c r="B33" s="351" t="s">
        <v>251</v>
      </c>
      <c r="C33" s="162" t="s">
        <v>558</v>
      </c>
      <c r="D33" s="186" t="s">
        <v>181</v>
      </c>
      <c r="E33" s="6">
        <v>20</v>
      </c>
      <c r="F33" s="464"/>
      <c r="G33" s="7" t="s">
        <v>160</v>
      </c>
      <c r="H33" s="537" t="s">
        <v>160</v>
      </c>
      <c r="I33" s="504" t="s">
        <v>160</v>
      </c>
      <c r="J33" s="538"/>
      <c r="K33" s="7" t="s">
        <v>160</v>
      </c>
      <c r="L33" s="540" t="s">
        <v>160</v>
      </c>
      <c r="M33" s="7" t="s">
        <v>160</v>
      </c>
      <c r="N33" s="265" t="s">
        <v>160</v>
      </c>
      <c r="O33" s="543" t="s">
        <v>160</v>
      </c>
      <c r="P33" s="129">
        <v>32</v>
      </c>
      <c r="Q33" s="7">
        <v>20</v>
      </c>
    </row>
    <row r="34" spans="1:17" ht="13.5" customHeight="1">
      <c r="A34" s="26">
        <v>27</v>
      </c>
      <c r="B34" s="351" t="s">
        <v>251</v>
      </c>
      <c r="C34" s="185" t="s">
        <v>562</v>
      </c>
      <c r="D34" s="186" t="s">
        <v>10</v>
      </c>
      <c r="E34" s="6">
        <v>20</v>
      </c>
      <c r="F34" s="464"/>
      <c r="G34" s="7" t="s">
        <v>160</v>
      </c>
      <c r="H34" s="537" t="s">
        <v>160</v>
      </c>
      <c r="I34" s="504" t="s">
        <v>160</v>
      </c>
      <c r="J34" s="538"/>
      <c r="K34" s="7" t="s">
        <v>160</v>
      </c>
      <c r="L34" s="540" t="s">
        <v>160</v>
      </c>
      <c r="M34" s="7" t="s">
        <v>160</v>
      </c>
      <c r="N34" s="265" t="s">
        <v>160</v>
      </c>
      <c r="O34" s="543" t="s">
        <v>160</v>
      </c>
      <c r="P34" s="129">
        <v>32</v>
      </c>
      <c r="Q34" s="7">
        <v>20</v>
      </c>
    </row>
    <row r="35" spans="1:17" ht="13.5" customHeight="1">
      <c r="A35" s="26">
        <v>27</v>
      </c>
      <c r="B35" s="351" t="s">
        <v>251</v>
      </c>
      <c r="C35" s="178" t="s">
        <v>479</v>
      </c>
      <c r="D35" s="186" t="s">
        <v>588</v>
      </c>
      <c r="E35" s="6">
        <v>20</v>
      </c>
      <c r="F35" s="464"/>
      <c r="G35" s="7" t="s">
        <v>160</v>
      </c>
      <c r="H35" s="144" t="s">
        <v>160</v>
      </c>
      <c r="I35" s="504" t="s">
        <v>160</v>
      </c>
      <c r="J35" s="538"/>
      <c r="K35" s="7" t="s">
        <v>160</v>
      </c>
      <c r="L35" s="540" t="s">
        <v>160</v>
      </c>
      <c r="M35" s="7" t="s">
        <v>160</v>
      </c>
      <c r="N35" s="265" t="s">
        <v>160</v>
      </c>
      <c r="O35" s="543" t="s">
        <v>160</v>
      </c>
      <c r="P35" s="129">
        <v>32</v>
      </c>
      <c r="Q35" s="7">
        <v>20</v>
      </c>
    </row>
    <row r="36" spans="1:17" ht="13.5" customHeight="1">
      <c r="A36" s="26">
        <v>31</v>
      </c>
      <c r="B36" s="351" t="s">
        <v>160</v>
      </c>
      <c r="C36" s="162" t="s">
        <v>647</v>
      </c>
      <c r="D36" s="186" t="s">
        <v>181</v>
      </c>
      <c r="E36" s="6">
        <v>18</v>
      </c>
      <c r="F36" s="464">
        <v>16</v>
      </c>
      <c r="G36" s="7">
        <v>6</v>
      </c>
      <c r="H36" s="537">
        <v>4</v>
      </c>
      <c r="I36" s="504">
        <v>12</v>
      </c>
      <c r="J36" s="538"/>
      <c r="K36" s="7" t="s">
        <v>160</v>
      </c>
      <c r="L36" s="540" t="s">
        <v>160</v>
      </c>
      <c r="M36" s="7" t="s">
        <v>160</v>
      </c>
      <c r="N36" s="265" t="s">
        <v>160</v>
      </c>
      <c r="O36" s="543" t="s">
        <v>160</v>
      </c>
      <c r="P36" s="129"/>
      <c r="Q36" s="7"/>
    </row>
    <row r="37" spans="1:17" ht="13.5" customHeight="1">
      <c r="A37" s="26">
        <v>32</v>
      </c>
      <c r="B37" s="351" t="s">
        <v>160</v>
      </c>
      <c r="C37" s="178" t="s">
        <v>864</v>
      </c>
      <c r="D37" s="186" t="s">
        <v>185</v>
      </c>
      <c r="E37" s="6">
        <v>12</v>
      </c>
      <c r="F37" s="464">
        <v>4</v>
      </c>
      <c r="G37" s="7">
        <v>12</v>
      </c>
      <c r="H37" s="144" t="s">
        <v>160</v>
      </c>
      <c r="I37" s="504" t="s">
        <v>160</v>
      </c>
      <c r="J37" s="538"/>
      <c r="K37" s="7" t="s">
        <v>160</v>
      </c>
      <c r="L37" s="540" t="s">
        <v>160</v>
      </c>
      <c r="M37" s="7" t="s">
        <v>160</v>
      </c>
      <c r="N37" s="265" t="s">
        <v>160</v>
      </c>
      <c r="O37" s="543" t="s">
        <v>160</v>
      </c>
      <c r="P37" s="129"/>
      <c r="Q37" s="7"/>
    </row>
    <row r="38" spans="1:17" ht="13.5" customHeight="1">
      <c r="A38" s="26">
        <v>32</v>
      </c>
      <c r="B38" s="351" t="s">
        <v>251</v>
      </c>
      <c r="C38" s="178" t="s">
        <v>563</v>
      </c>
      <c r="D38" s="186" t="s">
        <v>10</v>
      </c>
      <c r="E38" s="6">
        <v>12</v>
      </c>
      <c r="F38" s="464">
        <v>4</v>
      </c>
      <c r="G38" s="7">
        <v>12</v>
      </c>
      <c r="H38" s="144" t="s">
        <v>160</v>
      </c>
      <c r="I38" s="504" t="s">
        <v>160</v>
      </c>
      <c r="J38" s="538"/>
      <c r="K38" s="7" t="s">
        <v>160</v>
      </c>
      <c r="L38" s="540" t="s">
        <v>160</v>
      </c>
      <c r="M38" s="7" t="s">
        <v>160</v>
      </c>
      <c r="N38" s="265" t="s">
        <v>160</v>
      </c>
      <c r="O38" s="543" t="s">
        <v>160</v>
      </c>
      <c r="P38" s="129"/>
      <c r="Q38" s="7"/>
    </row>
    <row r="39" spans="1:17" ht="13.5" customHeight="1">
      <c r="A39" s="26">
        <v>32</v>
      </c>
      <c r="B39" s="351" t="s">
        <v>251</v>
      </c>
      <c r="C39" s="178" t="s">
        <v>656</v>
      </c>
      <c r="D39" s="186" t="s">
        <v>181</v>
      </c>
      <c r="E39" s="6">
        <v>12</v>
      </c>
      <c r="F39" s="464">
        <v>32</v>
      </c>
      <c r="G39" s="7">
        <v>4</v>
      </c>
      <c r="H39" s="144">
        <v>8</v>
      </c>
      <c r="I39" s="504">
        <v>8</v>
      </c>
      <c r="J39" s="538"/>
      <c r="K39" s="7" t="s">
        <v>160</v>
      </c>
      <c r="L39" s="540" t="s">
        <v>160</v>
      </c>
      <c r="M39" s="7" t="s">
        <v>160</v>
      </c>
      <c r="N39" s="265" t="s">
        <v>160</v>
      </c>
      <c r="O39" s="543" t="s">
        <v>160</v>
      </c>
      <c r="P39" s="129"/>
      <c r="Q39" s="7"/>
    </row>
    <row r="40" spans="1:17" ht="13.5" customHeight="1">
      <c r="A40" s="26">
        <v>32</v>
      </c>
      <c r="B40" s="351" t="s">
        <v>251</v>
      </c>
      <c r="C40" s="178" t="s">
        <v>865</v>
      </c>
      <c r="D40" s="186" t="s">
        <v>209</v>
      </c>
      <c r="E40" s="6">
        <v>12</v>
      </c>
      <c r="F40" s="464"/>
      <c r="G40" s="7"/>
      <c r="H40" s="144">
        <v>4</v>
      </c>
      <c r="I40" s="504">
        <v>12</v>
      </c>
      <c r="J40" s="538"/>
      <c r="K40" s="7"/>
      <c r="L40" s="540" t="s">
        <v>160</v>
      </c>
      <c r="M40" s="7" t="s">
        <v>160</v>
      </c>
      <c r="N40" s="265" t="s">
        <v>160</v>
      </c>
      <c r="O40" s="543" t="s">
        <v>160</v>
      </c>
      <c r="P40" s="129"/>
      <c r="Q40" s="7"/>
    </row>
    <row r="41" spans="1:17" ht="13.5" customHeight="1">
      <c r="A41" s="26">
        <v>36</v>
      </c>
      <c r="B41" s="351" t="s">
        <v>160</v>
      </c>
      <c r="C41" s="178" t="s">
        <v>645</v>
      </c>
      <c r="D41" s="186" t="s">
        <v>866</v>
      </c>
      <c r="E41" s="6">
        <v>10</v>
      </c>
      <c r="F41" s="464">
        <v>16</v>
      </c>
      <c r="G41" s="7">
        <v>6</v>
      </c>
      <c r="H41" s="144">
        <v>32</v>
      </c>
      <c r="I41" s="504">
        <v>4</v>
      </c>
      <c r="J41" s="538"/>
      <c r="K41" s="7" t="s">
        <v>160</v>
      </c>
      <c r="L41" s="540" t="s">
        <v>160</v>
      </c>
      <c r="M41" s="7" t="s">
        <v>160</v>
      </c>
      <c r="N41" s="265" t="s">
        <v>160</v>
      </c>
      <c r="O41" s="543" t="s">
        <v>160</v>
      </c>
      <c r="P41" s="129"/>
      <c r="Q41" s="7"/>
    </row>
    <row r="42" spans="1:17" ht="13.5" customHeight="1">
      <c r="A42" s="26">
        <v>36</v>
      </c>
      <c r="B42" s="351" t="s">
        <v>251</v>
      </c>
      <c r="C42" s="178" t="s">
        <v>650</v>
      </c>
      <c r="D42" s="186" t="s">
        <v>181</v>
      </c>
      <c r="E42" s="6">
        <v>10</v>
      </c>
      <c r="F42" s="464">
        <v>16</v>
      </c>
      <c r="G42" s="7">
        <v>6</v>
      </c>
      <c r="H42" s="144">
        <v>32</v>
      </c>
      <c r="I42" s="504">
        <v>4</v>
      </c>
      <c r="J42" s="538"/>
      <c r="K42" s="7" t="s">
        <v>160</v>
      </c>
      <c r="L42" s="540" t="s">
        <v>160</v>
      </c>
      <c r="M42" s="7" t="s">
        <v>160</v>
      </c>
      <c r="N42" s="265" t="s">
        <v>160</v>
      </c>
      <c r="O42" s="543" t="s">
        <v>160</v>
      </c>
      <c r="P42" s="129"/>
      <c r="Q42" s="7"/>
    </row>
    <row r="43" spans="1:17" ht="13.5" customHeight="1">
      <c r="A43" s="26">
        <v>36</v>
      </c>
      <c r="B43" s="351" t="s">
        <v>251</v>
      </c>
      <c r="C43" s="178" t="s">
        <v>655</v>
      </c>
      <c r="D43" s="186" t="s">
        <v>659</v>
      </c>
      <c r="E43" s="6">
        <v>10</v>
      </c>
      <c r="F43" s="464">
        <v>32</v>
      </c>
      <c r="G43" s="7">
        <v>4</v>
      </c>
      <c r="H43" s="144">
        <v>16</v>
      </c>
      <c r="I43" s="504">
        <v>6</v>
      </c>
      <c r="J43" s="538"/>
      <c r="K43" s="7" t="s">
        <v>160</v>
      </c>
      <c r="L43" s="540" t="s">
        <v>160</v>
      </c>
      <c r="M43" s="7" t="s">
        <v>160</v>
      </c>
      <c r="N43" s="265" t="s">
        <v>160</v>
      </c>
      <c r="O43" s="543" t="s">
        <v>160</v>
      </c>
      <c r="P43" s="129"/>
      <c r="Q43" s="7"/>
    </row>
    <row r="44" spans="1:17" ht="13.5" customHeight="1">
      <c r="A44" s="26">
        <v>36</v>
      </c>
      <c r="B44" s="351" t="s">
        <v>251</v>
      </c>
      <c r="C44" s="178" t="s">
        <v>637</v>
      </c>
      <c r="D44" s="186" t="s">
        <v>3</v>
      </c>
      <c r="E44" s="6">
        <v>10</v>
      </c>
      <c r="F44" s="464">
        <v>64</v>
      </c>
      <c r="G44" s="7">
        <v>2</v>
      </c>
      <c r="H44" s="144">
        <v>8</v>
      </c>
      <c r="I44" s="504">
        <v>8</v>
      </c>
      <c r="J44" s="538"/>
      <c r="K44" s="7" t="s">
        <v>160</v>
      </c>
      <c r="L44" s="540" t="s">
        <v>160</v>
      </c>
      <c r="M44" s="7" t="s">
        <v>160</v>
      </c>
      <c r="N44" s="265" t="s">
        <v>160</v>
      </c>
      <c r="O44" s="543" t="s">
        <v>160</v>
      </c>
      <c r="P44" s="129"/>
      <c r="Q44" s="7"/>
    </row>
    <row r="45" spans="1:17" ht="13.5" customHeight="1">
      <c r="A45" s="26">
        <v>40</v>
      </c>
      <c r="B45" s="351" t="s">
        <v>160</v>
      </c>
      <c r="C45" s="178" t="s">
        <v>497</v>
      </c>
      <c r="D45" s="186" t="s">
        <v>18</v>
      </c>
      <c r="E45" s="6">
        <v>8</v>
      </c>
      <c r="F45" s="464">
        <v>8</v>
      </c>
      <c r="G45" s="7">
        <v>8</v>
      </c>
      <c r="H45" s="144" t="s">
        <v>160</v>
      </c>
      <c r="I45" s="504" t="s">
        <v>160</v>
      </c>
      <c r="J45" s="538"/>
      <c r="K45" s="7" t="s">
        <v>160</v>
      </c>
      <c r="L45" s="540" t="s">
        <v>160</v>
      </c>
      <c r="M45" s="7" t="s">
        <v>160</v>
      </c>
      <c r="N45" s="265" t="s">
        <v>160</v>
      </c>
      <c r="O45" s="543" t="s">
        <v>160</v>
      </c>
      <c r="P45" s="129"/>
      <c r="Q45" s="7"/>
    </row>
    <row r="46" spans="1:17" ht="13.5" customHeight="1">
      <c r="A46" s="26">
        <v>40</v>
      </c>
      <c r="B46" s="351" t="s">
        <v>251</v>
      </c>
      <c r="C46" s="178" t="s">
        <v>486</v>
      </c>
      <c r="D46" s="186" t="s">
        <v>18</v>
      </c>
      <c r="E46" s="6">
        <v>8</v>
      </c>
      <c r="F46" s="464">
        <v>8</v>
      </c>
      <c r="G46" s="7">
        <v>8</v>
      </c>
      <c r="H46" s="144" t="s">
        <v>160</v>
      </c>
      <c r="I46" s="504" t="s">
        <v>160</v>
      </c>
      <c r="J46" s="538"/>
      <c r="K46" s="7" t="s">
        <v>160</v>
      </c>
      <c r="L46" s="540" t="s">
        <v>160</v>
      </c>
      <c r="M46" s="7" t="s">
        <v>160</v>
      </c>
      <c r="N46" s="265" t="s">
        <v>160</v>
      </c>
      <c r="O46" s="543" t="s">
        <v>160</v>
      </c>
      <c r="P46" s="129"/>
      <c r="Q46" s="7"/>
    </row>
    <row r="47" spans="1:17" ht="13.5" customHeight="1">
      <c r="A47" s="26">
        <v>40</v>
      </c>
      <c r="B47" s="351" t="s">
        <v>251</v>
      </c>
      <c r="C47" s="178" t="s">
        <v>658</v>
      </c>
      <c r="D47" s="186" t="s">
        <v>659</v>
      </c>
      <c r="E47" s="6">
        <v>8</v>
      </c>
      <c r="F47" s="464">
        <v>8</v>
      </c>
      <c r="G47" s="7">
        <v>8</v>
      </c>
      <c r="H47" s="144" t="s">
        <v>160</v>
      </c>
      <c r="I47" s="504" t="s">
        <v>160</v>
      </c>
      <c r="J47" s="538"/>
      <c r="K47" s="7" t="s">
        <v>160</v>
      </c>
      <c r="L47" s="540" t="s">
        <v>160</v>
      </c>
      <c r="M47" s="7" t="s">
        <v>160</v>
      </c>
      <c r="N47" s="265" t="s">
        <v>160</v>
      </c>
      <c r="O47" s="543" t="s">
        <v>160</v>
      </c>
      <c r="P47" s="129"/>
      <c r="Q47" s="7"/>
    </row>
    <row r="48" spans="1:17" ht="13.5" customHeight="1">
      <c r="A48" s="26">
        <v>40</v>
      </c>
      <c r="B48" s="351" t="s">
        <v>251</v>
      </c>
      <c r="C48" s="178" t="s">
        <v>632</v>
      </c>
      <c r="D48" s="172" t="s">
        <v>659</v>
      </c>
      <c r="E48" s="6">
        <v>8</v>
      </c>
      <c r="F48" s="464">
        <v>64</v>
      </c>
      <c r="G48" s="7">
        <v>2</v>
      </c>
      <c r="H48" s="144">
        <v>16</v>
      </c>
      <c r="I48" s="504">
        <v>6</v>
      </c>
      <c r="J48" s="538"/>
      <c r="K48" s="7" t="s">
        <v>160</v>
      </c>
      <c r="L48" s="540" t="s">
        <v>160</v>
      </c>
      <c r="M48" s="7" t="s">
        <v>160</v>
      </c>
      <c r="N48" s="265" t="s">
        <v>160</v>
      </c>
      <c r="O48" s="543" t="s">
        <v>160</v>
      </c>
      <c r="P48" s="129"/>
      <c r="Q48" s="7"/>
    </row>
    <row r="49" spans="1:17" ht="13.5" customHeight="1">
      <c r="A49" s="26">
        <v>40</v>
      </c>
      <c r="B49" s="351" t="s">
        <v>251</v>
      </c>
      <c r="C49" s="162" t="s">
        <v>867</v>
      </c>
      <c r="D49" s="186" t="s">
        <v>181</v>
      </c>
      <c r="E49" s="6">
        <v>8</v>
      </c>
      <c r="F49" s="464"/>
      <c r="G49" s="7"/>
      <c r="H49" s="537">
        <v>8</v>
      </c>
      <c r="I49" s="504">
        <v>8</v>
      </c>
      <c r="J49" s="538"/>
      <c r="K49" s="7"/>
      <c r="L49" s="540" t="s">
        <v>160</v>
      </c>
      <c r="M49" s="7" t="s">
        <v>160</v>
      </c>
      <c r="N49" s="265" t="s">
        <v>160</v>
      </c>
      <c r="O49" s="543" t="s">
        <v>160</v>
      </c>
      <c r="P49" s="129"/>
      <c r="Q49" s="7"/>
    </row>
    <row r="50" spans="1:17" ht="13.5" customHeight="1">
      <c r="A50" s="26">
        <v>40</v>
      </c>
      <c r="B50" s="351" t="s">
        <v>251</v>
      </c>
      <c r="C50" s="162" t="s">
        <v>868</v>
      </c>
      <c r="D50" s="186" t="s">
        <v>209</v>
      </c>
      <c r="E50" s="6">
        <v>8</v>
      </c>
      <c r="F50" s="464"/>
      <c r="G50" s="7"/>
      <c r="H50" s="537">
        <v>8</v>
      </c>
      <c r="I50" s="504">
        <v>8</v>
      </c>
      <c r="J50" s="538"/>
      <c r="K50" s="7"/>
      <c r="L50" s="540" t="s">
        <v>160</v>
      </c>
      <c r="M50" s="7" t="s">
        <v>160</v>
      </c>
      <c r="N50" s="265" t="s">
        <v>160</v>
      </c>
      <c r="O50" s="543" t="s">
        <v>160</v>
      </c>
      <c r="P50" s="129"/>
      <c r="Q50" s="7"/>
    </row>
    <row r="51" spans="1:17" ht="13.5" customHeight="1">
      <c r="A51" s="26">
        <v>46</v>
      </c>
      <c r="B51" s="351" t="s">
        <v>160</v>
      </c>
      <c r="C51" s="162" t="s">
        <v>559</v>
      </c>
      <c r="D51" s="186" t="s">
        <v>194</v>
      </c>
      <c r="E51" s="6">
        <v>6</v>
      </c>
      <c r="F51" s="464">
        <v>64</v>
      </c>
      <c r="G51" s="7">
        <v>2</v>
      </c>
      <c r="H51" s="537">
        <v>32</v>
      </c>
      <c r="I51" s="504">
        <v>4</v>
      </c>
      <c r="J51" s="538"/>
      <c r="K51" s="7" t="s">
        <v>160</v>
      </c>
      <c r="L51" s="540" t="s">
        <v>160</v>
      </c>
      <c r="M51" s="7" t="s">
        <v>160</v>
      </c>
      <c r="N51" s="265" t="s">
        <v>160</v>
      </c>
      <c r="O51" s="543" t="s">
        <v>160</v>
      </c>
      <c r="P51" s="129"/>
      <c r="Q51" s="7"/>
    </row>
    <row r="52" spans="1:17" ht="13.5" customHeight="1">
      <c r="A52" s="26">
        <v>46</v>
      </c>
      <c r="B52" s="351" t="s">
        <v>251</v>
      </c>
      <c r="C52" s="194" t="s">
        <v>566</v>
      </c>
      <c r="D52" s="186" t="s">
        <v>702</v>
      </c>
      <c r="E52" s="6">
        <v>6</v>
      </c>
      <c r="F52" s="464">
        <v>16</v>
      </c>
      <c r="G52" s="7">
        <v>6</v>
      </c>
      <c r="H52" s="537" t="s">
        <v>160</v>
      </c>
      <c r="I52" s="504" t="s">
        <v>160</v>
      </c>
      <c r="J52" s="538"/>
      <c r="K52" s="7" t="s">
        <v>160</v>
      </c>
      <c r="L52" s="540" t="s">
        <v>160</v>
      </c>
      <c r="M52" s="7" t="s">
        <v>160</v>
      </c>
      <c r="N52" s="265" t="s">
        <v>160</v>
      </c>
      <c r="O52" s="543" t="s">
        <v>160</v>
      </c>
      <c r="P52" s="129"/>
      <c r="Q52" s="7"/>
    </row>
    <row r="53" spans="1:17" ht="13.5" customHeight="1">
      <c r="A53" s="26">
        <v>46</v>
      </c>
      <c r="B53" s="351" t="s">
        <v>251</v>
      </c>
      <c r="C53" s="178" t="s">
        <v>646</v>
      </c>
      <c r="D53" s="186" t="s">
        <v>18</v>
      </c>
      <c r="E53" s="6">
        <v>6</v>
      </c>
      <c r="F53" s="464">
        <v>16</v>
      </c>
      <c r="G53" s="7">
        <v>6</v>
      </c>
      <c r="H53" s="144" t="s">
        <v>160</v>
      </c>
      <c r="I53" s="504" t="s">
        <v>160</v>
      </c>
      <c r="J53" s="538"/>
      <c r="K53" s="7" t="s">
        <v>160</v>
      </c>
      <c r="L53" s="540" t="s">
        <v>160</v>
      </c>
      <c r="M53" s="7" t="s">
        <v>160</v>
      </c>
      <c r="N53" s="265" t="s">
        <v>160</v>
      </c>
      <c r="O53" s="543" t="s">
        <v>160</v>
      </c>
      <c r="P53" s="129"/>
      <c r="Q53" s="7"/>
    </row>
    <row r="54" spans="1:17" ht="13.5" customHeight="1">
      <c r="A54" s="26">
        <v>46</v>
      </c>
      <c r="B54" s="351" t="s">
        <v>251</v>
      </c>
      <c r="C54" s="178" t="s">
        <v>649</v>
      </c>
      <c r="D54" s="186" t="s">
        <v>185</v>
      </c>
      <c r="E54" s="6">
        <v>6</v>
      </c>
      <c r="F54" s="464">
        <v>16</v>
      </c>
      <c r="G54" s="7">
        <v>6</v>
      </c>
      <c r="H54" s="144" t="s">
        <v>160</v>
      </c>
      <c r="I54" s="504" t="s">
        <v>160</v>
      </c>
      <c r="J54" s="538"/>
      <c r="K54" s="7" t="s">
        <v>160</v>
      </c>
      <c r="L54" s="540" t="s">
        <v>160</v>
      </c>
      <c r="M54" s="7" t="s">
        <v>160</v>
      </c>
      <c r="N54" s="265" t="s">
        <v>160</v>
      </c>
      <c r="O54" s="543" t="s">
        <v>160</v>
      </c>
      <c r="P54" s="129"/>
      <c r="Q54" s="7"/>
    </row>
    <row r="55" spans="1:17" ht="13.5" customHeight="1">
      <c r="A55" s="26">
        <v>46</v>
      </c>
      <c r="B55" s="351" t="s">
        <v>251</v>
      </c>
      <c r="C55" s="178" t="s">
        <v>651</v>
      </c>
      <c r="D55" s="186" t="s">
        <v>186</v>
      </c>
      <c r="E55" s="6">
        <v>6</v>
      </c>
      <c r="F55" s="464">
        <v>16</v>
      </c>
      <c r="G55" s="7">
        <v>6</v>
      </c>
      <c r="H55" s="144" t="s">
        <v>160</v>
      </c>
      <c r="I55" s="504" t="s">
        <v>160</v>
      </c>
      <c r="J55" s="538"/>
      <c r="K55" s="7" t="s">
        <v>160</v>
      </c>
      <c r="L55" s="540" t="s">
        <v>160</v>
      </c>
      <c r="M55" s="7" t="s">
        <v>160</v>
      </c>
      <c r="N55" s="265" t="s">
        <v>160</v>
      </c>
      <c r="O55" s="543" t="s">
        <v>160</v>
      </c>
      <c r="P55" s="129"/>
      <c r="Q55" s="7"/>
    </row>
    <row r="56" spans="1:17" ht="13.5" customHeight="1">
      <c r="A56" s="26">
        <v>46</v>
      </c>
      <c r="B56" s="351" t="s">
        <v>251</v>
      </c>
      <c r="C56" s="178" t="s">
        <v>503</v>
      </c>
      <c r="D56" s="186" t="s">
        <v>828</v>
      </c>
      <c r="E56" s="6">
        <v>6</v>
      </c>
      <c r="F56" s="464">
        <v>64</v>
      </c>
      <c r="G56" s="7">
        <v>2</v>
      </c>
      <c r="H56" s="144">
        <v>32</v>
      </c>
      <c r="I56" s="504">
        <v>4</v>
      </c>
      <c r="J56" s="538"/>
      <c r="K56" s="7" t="s">
        <v>160</v>
      </c>
      <c r="L56" s="540" t="s">
        <v>160</v>
      </c>
      <c r="M56" s="7" t="s">
        <v>160</v>
      </c>
      <c r="N56" s="265" t="s">
        <v>160</v>
      </c>
      <c r="O56" s="543" t="s">
        <v>160</v>
      </c>
      <c r="P56" s="129"/>
      <c r="Q56" s="7"/>
    </row>
    <row r="57" spans="1:17" ht="13.5" customHeight="1">
      <c r="A57" s="26">
        <v>46</v>
      </c>
      <c r="B57" s="351" t="s">
        <v>251</v>
      </c>
      <c r="C57" s="178" t="s">
        <v>629</v>
      </c>
      <c r="D57" s="186" t="s">
        <v>870</v>
      </c>
      <c r="E57" s="6">
        <v>6</v>
      </c>
      <c r="F57" s="464">
        <v>64</v>
      </c>
      <c r="G57" s="7">
        <v>2</v>
      </c>
      <c r="H57" s="144">
        <v>32</v>
      </c>
      <c r="I57" s="504">
        <v>4</v>
      </c>
      <c r="J57" s="538"/>
      <c r="K57" s="7" t="s">
        <v>160</v>
      </c>
      <c r="L57" s="540" t="s">
        <v>160</v>
      </c>
      <c r="M57" s="7" t="s">
        <v>160</v>
      </c>
      <c r="N57" s="265" t="s">
        <v>160</v>
      </c>
      <c r="O57" s="543" t="s">
        <v>160</v>
      </c>
      <c r="P57" s="129"/>
      <c r="Q57" s="7"/>
    </row>
    <row r="58" spans="1:17" ht="13.5" customHeight="1">
      <c r="A58" s="26">
        <v>46</v>
      </c>
      <c r="B58" s="351" t="s">
        <v>251</v>
      </c>
      <c r="C58" s="178" t="s">
        <v>630</v>
      </c>
      <c r="D58" s="172" t="s">
        <v>659</v>
      </c>
      <c r="E58" s="6">
        <v>6</v>
      </c>
      <c r="F58" s="464">
        <v>64</v>
      </c>
      <c r="G58" s="7">
        <v>2</v>
      </c>
      <c r="H58" s="144">
        <v>32</v>
      </c>
      <c r="I58" s="504">
        <v>4</v>
      </c>
      <c r="J58" s="538"/>
      <c r="K58" s="7" t="s">
        <v>160</v>
      </c>
      <c r="L58" s="540" t="s">
        <v>160</v>
      </c>
      <c r="M58" s="7" t="s">
        <v>160</v>
      </c>
      <c r="N58" s="265" t="s">
        <v>160</v>
      </c>
      <c r="O58" s="543" t="s">
        <v>160</v>
      </c>
      <c r="P58" s="129"/>
      <c r="Q58" s="7"/>
    </row>
    <row r="59" spans="1:17" ht="13.5" customHeight="1">
      <c r="A59" s="26">
        <v>46</v>
      </c>
      <c r="B59" s="351" t="s">
        <v>251</v>
      </c>
      <c r="C59" s="178" t="s">
        <v>636</v>
      </c>
      <c r="D59" s="186" t="s">
        <v>866</v>
      </c>
      <c r="E59" s="6">
        <v>6</v>
      </c>
      <c r="F59" s="464">
        <v>64</v>
      </c>
      <c r="G59" s="7">
        <v>2</v>
      </c>
      <c r="H59" s="144">
        <v>32</v>
      </c>
      <c r="I59" s="504">
        <v>4</v>
      </c>
      <c r="J59" s="538"/>
      <c r="K59" s="7" t="s">
        <v>160</v>
      </c>
      <c r="L59" s="540" t="s">
        <v>160</v>
      </c>
      <c r="M59" s="7" t="s">
        <v>160</v>
      </c>
      <c r="N59" s="265" t="s">
        <v>160</v>
      </c>
      <c r="O59" s="543" t="s">
        <v>160</v>
      </c>
      <c r="P59" s="129"/>
      <c r="Q59" s="7"/>
    </row>
    <row r="60" spans="1:17" ht="13.5" customHeight="1">
      <c r="A60" s="26">
        <v>46</v>
      </c>
      <c r="B60" s="351" t="s">
        <v>251</v>
      </c>
      <c r="C60" s="178" t="s">
        <v>639</v>
      </c>
      <c r="D60" s="186" t="s">
        <v>181</v>
      </c>
      <c r="E60" s="6">
        <v>6</v>
      </c>
      <c r="F60" s="464">
        <v>64</v>
      </c>
      <c r="G60" s="7">
        <v>2</v>
      </c>
      <c r="H60" s="144">
        <v>32</v>
      </c>
      <c r="I60" s="504">
        <v>4</v>
      </c>
      <c r="J60" s="538"/>
      <c r="K60" s="7" t="s">
        <v>160</v>
      </c>
      <c r="L60" s="540" t="s">
        <v>160</v>
      </c>
      <c r="M60" s="7" t="s">
        <v>160</v>
      </c>
      <c r="N60" s="265" t="s">
        <v>160</v>
      </c>
      <c r="O60" s="543" t="s">
        <v>160</v>
      </c>
      <c r="P60" s="129"/>
      <c r="Q60" s="7"/>
    </row>
    <row r="61" spans="1:17" ht="13.5" customHeight="1">
      <c r="A61" s="26">
        <v>46</v>
      </c>
      <c r="B61" s="351" t="s">
        <v>251</v>
      </c>
      <c r="C61" s="178" t="s">
        <v>640</v>
      </c>
      <c r="D61" s="172" t="s">
        <v>870</v>
      </c>
      <c r="E61" s="6">
        <v>6</v>
      </c>
      <c r="F61" s="464">
        <v>64</v>
      </c>
      <c r="G61" s="7">
        <v>2</v>
      </c>
      <c r="H61" s="144">
        <v>32</v>
      </c>
      <c r="I61" s="504">
        <v>4</v>
      </c>
      <c r="J61" s="538"/>
      <c r="K61" s="7" t="s">
        <v>160</v>
      </c>
      <c r="L61" s="540" t="s">
        <v>160</v>
      </c>
      <c r="M61" s="7" t="s">
        <v>160</v>
      </c>
      <c r="N61" s="265" t="s">
        <v>160</v>
      </c>
      <c r="O61" s="543" t="s">
        <v>160</v>
      </c>
      <c r="P61" s="129"/>
      <c r="Q61" s="7"/>
    </row>
    <row r="62" spans="1:17" ht="13.5" customHeight="1">
      <c r="A62" s="26">
        <v>46</v>
      </c>
      <c r="B62" s="351" t="s">
        <v>251</v>
      </c>
      <c r="C62" s="178" t="s">
        <v>642</v>
      </c>
      <c r="D62" s="186" t="s">
        <v>866</v>
      </c>
      <c r="E62" s="6">
        <v>6</v>
      </c>
      <c r="F62" s="464">
        <v>64</v>
      </c>
      <c r="G62" s="7">
        <v>2</v>
      </c>
      <c r="H62" s="144">
        <v>32</v>
      </c>
      <c r="I62" s="504">
        <v>4</v>
      </c>
      <c r="J62" s="538"/>
      <c r="K62" s="7" t="s">
        <v>160</v>
      </c>
      <c r="L62" s="540" t="s">
        <v>160</v>
      </c>
      <c r="M62" s="7" t="s">
        <v>160</v>
      </c>
      <c r="N62" s="265" t="s">
        <v>160</v>
      </c>
      <c r="O62" s="543" t="s">
        <v>160</v>
      </c>
      <c r="P62" s="129"/>
      <c r="Q62" s="7"/>
    </row>
    <row r="63" spans="1:17" ht="13.5" customHeight="1">
      <c r="A63" s="26">
        <v>46</v>
      </c>
      <c r="B63" s="351" t="s">
        <v>251</v>
      </c>
      <c r="C63" s="178" t="s">
        <v>869</v>
      </c>
      <c r="D63" s="186" t="s">
        <v>870</v>
      </c>
      <c r="E63" s="6">
        <v>6</v>
      </c>
      <c r="F63" s="464"/>
      <c r="G63" s="7"/>
      <c r="H63" s="144">
        <v>16</v>
      </c>
      <c r="I63" s="504">
        <v>6</v>
      </c>
      <c r="J63" s="538"/>
      <c r="K63" s="7"/>
      <c r="L63" s="540" t="s">
        <v>160</v>
      </c>
      <c r="M63" s="7" t="s">
        <v>160</v>
      </c>
      <c r="N63" s="265" t="s">
        <v>160</v>
      </c>
      <c r="O63" s="543" t="s">
        <v>160</v>
      </c>
      <c r="P63" s="129"/>
      <c r="Q63" s="7"/>
    </row>
    <row r="64" spans="1:17" ht="13.5" customHeight="1">
      <c r="A64" s="26">
        <v>46</v>
      </c>
      <c r="B64" s="351" t="s">
        <v>251</v>
      </c>
      <c r="C64" s="178" t="s">
        <v>871</v>
      </c>
      <c r="D64" s="186" t="s">
        <v>209</v>
      </c>
      <c r="E64" s="6">
        <v>6</v>
      </c>
      <c r="F64" s="464"/>
      <c r="G64" s="7"/>
      <c r="H64" s="144">
        <v>16</v>
      </c>
      <c r="I64" s="504">
        <v>6</v>
      </c>
      <c r="J64" s="538"/>
      <c r="K64" s="7"/>
      <c r="L64" s="540" t="s">
        <v>160</v>
      </c>
      <c r="M64" s="7" t="s">
        <v>160</v>
      </c>
      <c r="N64" s="265" t="s">
        <v>160</v>
      </c>
      <c r="O64" s="543" t="s">
        <v>160</v>
      </c>
      <c r="P64" s="129"/>
      <c r="Q64" s="7"/>
    </row>
    <row r="65" spans="1:17" ht="13.5" customHeight="1">
      <c r="A65" s="26">
        <v>46</v>
      </c>
      <c r="B65" s="351" t="s">
        <v>251</v>
      </c>
      <c r="C65" s="178" t="s">
        <v>872</v>
      </c>
      <c r="D65" s="186" t="s">
        <v>764</v>
      </c>
      <c r="E65" s="6">
        <v>6</v>
      </c>
      <c r="F65" s="464"/>
      <c r="G65" s="7"/>
      <c r="H65" s="144">
        <v>16</v>
      </c>
      <c r="I65" s="504">
        <v>6</v>
      </c>
      <c r="J65" s="538"/>
      <c r="K65" s="7"/>
      <c r="L65" s="540" t="s">
        <v>160</v>
      </c>
      <c r="M65" s="7" t="s">
        <v>160</v>
      </c>
      <c r="N65" s="265" t="s">
        <v>160</v>
      </c>
      <c r="O65" s="543" t="s">
        <v>160</v>
      </c>
      <c r="P65" s="129"/>
      <c r="Q65" s="7"/>
    </row>
    <row r="66" spans="1:17" ht="13.5" customHeight="1">
      <c r="A66" s="26">
        <v>61</v>
      </c>
      <c r="B66" s="351" t="s">
        <v>160</v>
      </c>
      <c r="C66" s="178" t="s">
        <v>652</v>
      </c>
      <c r="D66" s="186" t="s">
        <v>195</v>
      </c>
      <c r="E66" s="6">
        <v>4</v>
      </c>
      <c r="F66" s="464">
        <v>32</v>
      </c>
      <c r="G66" s="7">
        <v>4</v>
      </c>
      <c r="H66" s="144" t="s">
        <v>160</v>
      </c>
      <c r="I66" s="504" t="s">
        <v>160</v>
      </c>
      <c r="J66" s="538"/>
      <c r="K66" s="7" t="s">
        <v>160</v>
      </c>
      <c r="L66" s="540" t="s">
        <v>160</v>
      </c>
      <c r="M66" s="7" t="s">
        <v>160</v>
      </c>
      <c r="N66" s="265" t="s">
        <v>160</v>
      </c>
      <c r="O66" s="543" t="s">
        <v>160</v>
      </c>
      <c r="P66" s="129"/>
      <c r="Q66" s="7"/>
    </row>
    <row r="67" spans="1:17" ht="13.5" customHeight="1">
      <c r="A67" s="26">
        <v>61</v>
      </c>
      <c r="B67" s="351" t="s">
        <v>251</v>
      </c>
      <c r="C67" s="178" t="s">
        <v>653</v>
      </c>
      <c r="D67" s="186" t="s">
        <v>654</v>
      </c>
      <c r="E67" s="6">
        <v>4</v>
      </c>
      <c r="F67" s="464">
        <v>32</v>
      </c>
      <c r="G67" s="7">
        <v>4</v>
      </c>
      <c r="H67" s="144" t="s">
        <v>160</v>
      </c>
      <c r="I67" s="504" t="s">
        <v>160</v>
      </c>
      <c r="J67" s="538"/>
      <c r="K67" s="7" t="s">
        <v>160</v>
      </c>
      <c r="L67" s="540" t="s">
        <v>160</v>
      </c>
      <c r="M67" s="7" t="s">
        <v>160</v>
      </c>
      <c r="N67" s="265" t="s">
        <v>160</v>
      </c>
      <c r="O67" s="543" t="s">
        <v>160</v>
      </c>
      <c r="P67" s="129"/>
      <c r="Q67" s="7"/>
    </row>
    <row r="68" spans="1:17" ht="13.5" customHeight="1">
      <c r="A68" s="26">
        <v>61</v>
      </c>
      <c r="B68" s="351" t="s">
        <v>251</v>
      </c>
      <c r="C68" s="178" t="s">
        <v>657</v>
      </c>
      <c r="D68" s="186" t="s">
        <v>3</v>
      </c>
      <c r="E68" s="6">
        <v>4</v>
      </c>
      <c r="F68" s="464">
        <v>32</v>
      </c>
      <c r="G68" s="7">
        <v>4</v>
      </c>
      <c r="H68" s="144" t="s">
        <v>160</v>
      </c>
      <c r="I68" s="504" t="s">
        <v>160</v>
      </c>
      <c r="J68" s="538"/>
      <c r="K68" s="7" t="s">
        <v>160</v>
      </c>
      <c r="L68" s="540" t="s">
        <v>160</v>
      </c>
      <c r="M68" s="7" t="s">
        <v>160</v>
      </c>
      <c r="N68" s="265" t="s">
        <v>160</v>
      </c>
      <c r="O68" s="543" t="s">
        <v>160</v>
      </c>
      <c r="P68" s="129"/>
      <c r="Q68" s="7"/>
    </row>
    <row r="69" spans="1:17" ht="13.5" customHeight="1">
      <c r="A69" s="26">
        <v>61</v>
      </c>
      <c r="B69" s="351" t="s">
        <v>251</v>
      </c>
      <c r="C69" s="178" t="s">
        <v>873</v>
      </c>
      <c r="D69" s="186" t="s">
        <v>178</v>
      </c>
      <c r="E69" s="6">
        <v>4</v>
      </c>
      <c r="F69" s="464"/>
      <c r="G69" s="7"/>
      <c r="H69" s="144">
        <v>32</v>
      </c>
      <c r="I69" s="504">
        <v>4</v>
      </c>
      <c r="J69" s="538"/>
      <c r="K69" s="541"/>
      <c r="L69" s="540" t="s">
        <v>160</v>
      </c>
      <c r="M69" s="7" t="s">
        <v>160</v>
      </c>
      <c r="N69" s="265" t="s">
        <v>160</v>
      </c>
      <c r="O69" s="543" t="s">
        <v>160</v>
      </c>
      <c r="P69" s="129"/>
      <c r="Q69" s="7"/>
    </row>
    <row r="70" spans="1:17" ht="13.5" customHeight="1">
      <c r="A70" s="26">
        <v>61</v>
      </c>
      <c r="B70" s="351" t="s">
        <v>251</v>
      </c>
      <c r="C70" s="178" t="s">
        <v>874</v>
      </c>
      <c r="D70" s="186" t="s">
        <v>209</v>
      </c>
      <c r="E70" s="6">
        <v>4</v>
      </c>
      <c r="F70" s="464"/>
      <c r="G70" s="7"/>
      <c r="H70" s="144">
        <v>32</v>
      </c>
      <c r="I70" s="504">
        <v>4</v>
      </c>
      <c r="J70" s="538"/>
      <c r="K70" s="541"/>
      <c r="L70" s="540" t="s">
        <v>160</v>
      </c>
      <c r="M70" s="7" t="s">
        <v>160</v>
      </c>
      <c r="N70" s="265" t="s">
        <v>160</v>
      </c>
      <c r="O70" s="543" t="s">
        <v>160</v>
      </c>
      <c r="P70" s="129"/>
      <c r="Q70" s="7"/>
    </row>
    <row r="71" spans="1:17" ht="13.5" customHeight="1">
      <c r="A71" s="26">
        <v>61</v>
      </c>
      <c r="B71" s="351" t="s">
        <v>251</v>
      </c>
      <c r="C71" s="178" t="s">
        <v>875</v>
      </c>
      <c r="D71" s="186" t="s">
        <v>197</v>
      </c>
      <c r="E71" s="6">
        <v>4</v>
      </c>
      <c r="F71" s="464"/>
      <c r="G71" s="7"/>
      <c r="H71" s="144">
        <v>32</v>
      </c>
      <c r="I71" s="504">
        <v>4</v>
      </c>
      <c r="J71" s="538"/>
      <c r="K71" s="541"/>
      <c r="L71" s="540" t="s">
        <v>160</v>
      </c>
      <c r="M71" s="7" t="s">
        <v>160</v>
      </c>
      <c r="N71" s="265" t="s">
        <v>160</v>
      </c>
      <c r="O71" s="543" t="s">
        <v>160</v>
      </c>
      <c r="P71" s="129"/>
      <c r="Q71" s="7"/>
    </row>
    <row r="72" spans="1:17" ht="13.5" customHeight="1">
      <c r="A72" s="26">
        <v>61</v>
      </c>
      <c r="B72" s="351" t="s">
        <v>251</v>
      </c>
      <c r="C72" s="178" t="s">
        <v>574</v>
      </c>
      <c r="D72" s="186" t="s">
        <v>181</v>
      </c>
      <c r="E72" s="6">
        <v>4</v>
      </c>
      <c r="F72" s="464"/>
      <c r="G72" s="7"/>
      <c r="H72" s="144">
        <v>32</v>
      </c>
      <c r="I72" s="504">
        <v>4</v>
      </c>
      <c r="J72" s="538"/>
      <c r="K72" s="541"/>
      <c r="L72" s="540" t="s">
        <v>160</v>
      </c>
      <c r="M72" s="7" t="s">
        <v>160</v>
      </c>
      <c r="N72" s="265" t="s">
        <v>160</v>
      </c>
      <c r="O72" s="543" t="s">
        <v>160</v>
      </c>
      <c r="P72" s="129"/>
      <c r="Q72" s="7"/>
    </row>
    <row r="73" spans="1:17" ht="13.5" customHeight="1">
      <c r="A73" s="26">
        <v>68</v>
      </c>
      <c r="B73" s="351" t="s">
        <v>160</v>
      </c>
      <c r="C73" s="178" t="s">
        <v>564</v>
      </c>
      <c r="D73" s="186" t="s">
        <v>702</v>
      </c>
      <c r="E73" s="6">
        <v>2</v>
      </c>
      <c r="F73" s="464">
        <v>64</v>
      </c>
      <c r="G73" s="7">
        <v>2</v>
      </c>
      <c r="H73" s="144" t="s">
        <v>160</v>
      </c>
      <c r="I73" s="504" t="s">
        <v>160</v>
      </c>
      <c r="J73" s="538"/>
      <c r="K73" s="541" t="s">
        <v>160</v>
      </c>
      <c r="L73" s="540" t="s">
        <v>160</v>
      </c>
      <c r="M73" s="7" t="s">
        <v>160</v>
      </c>
      <c r="N73" s="265" t="s">
        <v>160</v>
      </c>
      <c r="O73" s="543" t="s">
        <v>160</v>
      </c>
      <c r="P73" s="129"/>
      <c r="Q73" s="7"/>
    </row>
    <row r="74" spans="1:17" ht="13.5" customHeight="1">
      <c r="A74" s="26">
        <v>68</v>
      </c>
      <c r="B74" s="351" t="s">
        <v>251</v>
      </c>
      <c r="C74" s="178" t="s">
        <v>565</v>
      </c>
      <c r="D74" s="186" t="s">
        <v>220</v>
      </c>
      <c r="E74" s="6">
        <v>2</v>
      </c>
      <c r="F74" s="464">
        <v>64</v>
      </c>
      <c r="G74" s="7">
        <v>2</v>
      </c>
      <c r="H74" s="144" t="s">
        <v>160</v>
      </c>
      <c r="I74" s="504" t="s">
        <v>160</v>
      </c>
      <c r="J74" s="538"/>
      <c r="K74" s="541" t="s">
        <v>160</v>
      </c>
      <c r="L74" s="540" t="s">
        <v>160</v>
      </c>
      <c r="M74" s="7" t="s">
        <v>160</v>
      </c>
      <c r="N74" s="265" t="s">
        <v>160</v>
      </c>
      <c r="O74" s="543" t="s">
        <v>160</v>
      </c>
      <c r="P74" s="129"/>
      <c r="Q74" s="7"/>
    </row>
    <row r="75" spans="1:17" ht="13.5" customHeight="1">
      <c r="A75" s="26">
        <v>68</v>
      </c>
      <c r="B75" s="351" t="s">
        <v>251</v>
      </c>
      <c r="C75" s="178" t="s">
        <v>484</v>
      </c>
      <c r="D75" s="186" t="s">
        <v>228</v>
      </c>
      <c r="E75" s="6">
        <v>2</v>
      </c>
      <c r="F75" s="464">
        <v>64</v>
      </c>
      <c r="G75" s="7">
        <v>2</v>
      </c>
      <c r="H75" s="144" t="s">
        <v>160</v>
      </c>
      <c r="I75" s="504" t="s">
        <v>160</v>
      </c>
      <c r="J75" s="538"/>
      <c r="K75" s="541" t="s">
        <v>160</v>
      </c>
      <c r="L75" s="540" t="s">
        <v>160</v>
      </c>
      <c r="M75" s="7" t="s">
        <v>160</v>
      </c>
      <c r="N75" s="265" t="s">
        <v>160</v>
      </c>
      <c r="O75" s="543" t="s">
        <v>160</v>
      </c>
      <c r="P75" s="129"/>
      <c r="Q75" s="7"/>
    </row>
    <row r="76" spans="1:17" ht="13.5" customHeight="1">
      <c r="A76" s="26">
        <v>68</v>
      </c>
      <c r="B76" s="351" t="s">
        <v>251</v>
      </c>
      <c r="C76" s="178" t="s">
        <v>628</v>
      </c>
      <c r="D76" s="186" t="s">
        <v>1021</v>
      </c>
      <c r="E76" s="6">
        <v>2</v>
      </c>
      <c r="F76" s="464">
        <v>64</v>
      </c>
      <c r="G76" s="7">
        <v>2</v>
      </c>
      <c r="H76" s="144" t="s">
        <v>160</v>
      </c>
      <c r="I76" s="504" t="s">
        <v>160</v>
      </c>
      <c r="J76" s="538"/>
      <c r="K76" s="541" t="s">
        <v>160</v>
      </c>
      <c r="L76" s="540" t="s">
        <v>160</v>
      </c>
      <c r="M76" s="7" t="s">
        <v>160</v>
      </c>
      <c r="N76" s="265" t="s">
        <v>160</v>
      </c>
      <c r="O76" s="543" t="s">
        <v>160</v>
      </c>
      <c r="P76" s="129"/>
      <c r="Q76" s="7"/>
    </row>
    <row r="77" spans="1:17" ht="13.5" customHeight="1">
      <c r="A77" s="26">
        <v>68</v>
      </c>
      <c r="B77" s="351" t="s">
        <v>251</v>
      </c>
      <c r="C77" s="178" t="s">
        <v>631</v>
      </c>
      <c r="D77" s="186" t="s">
        <v>866</v>
      </c>
      <c r="E77" s="6">
        <v>2</v>
      </c>
      <c r="F77" s="464">
        <v>64</v>
      </c>
      <c r="G77" s="7">
        <v>2</v>
      </c>
      <c r="H77" s="144" t="s">
        <v>160</v>
      </c>
      <c r="I77" s="504" t="s">
        <v>160</v>
      </c>
      <c r="J77" s="538"/>
      <c r="K77" s="541" t="s">
        <v>160</v>
      </c>
      <c r="L77" s="540" t="s">
        <v>160</v>
      </c>
      <c r="M77" s="7" t="s">
        <v>160</v>
      </c>
      <c r="N77" s="265" t="s">
        <v>160</v>
      </c>
      <c r="O77" s="543" t="s">
        <v>160</v>
      </c>
      <c r="P77" s="129"/>
      <c r="Q77" s="7"/>
    </row>
    <row r="78" spans="1:17" ht="13.5" customHeight="1">
      <c r="A78" s="26">
        <v>68</v>
      </c>
      <c r="B78" s="351" t="s">
        <v>251</v>
      </c>
      <c r="C78" s="178" t="s">
        <v>633</v>
      </c>
      <c r="D78" s="186" t="s">
        <v>3</v>
      </c>
      <c r="E78" s="6">
        <v>2</v>
      </c>
      <c r="F78" s="464">
        <v>64</v>
      </c>
      <c r="G78" s="7">
        <v>2</v>
      </c>
      <c r="H78" s="144" t="s">
        <v>160</v>
      </c>
      <c r="I78" s="504" t="s">
        <v>160</v>
      </c>
      <c r="J78" s="538"/>
      <c r="K78" s="541" t="s">
        <v>160</v>
      </c>
      <c r="L78" s="540" t="s">
        <v>160</v>
      </c>
      <c r="M78" s="7" t="s">
        <v>160</v>
      </c>
      <c r="N78" s="265" t="s">
        <v>160</v>
      </c>
      <c r="O78" s="543" t="s">
        <v>160</v>
      </c>
      <c r="P78" s="129"/>
      <c r="Q78" s="7"/>
    </row>
    <row r="79" spans="1:17" ht="13.5" customHeight="1">
      <c r="A79" s="26">
        <v>68</v>
      </c>
      <c r="B79" s="351" t="s">
        <v>251</v>
      </c>
      <c r="C79" s="178" t="s">
        <v>634</v>
      </c>
      <c r="D79" s="186" t="s">
        <v>635</v>
      </c>
      <c r="E79" s="6">
        <v>2</v>
      </c>
      <c r="F79" s="464">
        <v>64</v>
      </c>
      <c r="G79" s="7">
        <v>2</v>
      </c>
      <c r="H79" s="144" t="s">
        <v>160</v>
      </c>
      <c r="I79" s="504" t="s">
        <v>160</v>
      </c>
      <c r="J79" s="538"/>
      <c r="K79" s="541" t="s">
        <v>160</v>
      </c>
      <c r="L79" s="540" t="s">
        <v>160</v>
      </c>
      <c r="M79" s="7" t="s">
        <v>160</v>
      </c>
      <c r="N79" s="265" t="s">
        <v>160</v>
      </c>
      <c r="O79" s="543" t="s">
        <v>160</v>
      </c>
      <c r="P79" s="129"/>
      <c r="Q79" s="7"/>
    </row>
    <row r="80" spans="1:17" ht="13.5" customHeight="1">
      <c r="A80" s="26">
        <v>68</v>
      </c>
      <c r="B80" s="351" t="s">
        <v>251</v>
      </c>
      <c r="C80" s="178" t="s">
        <v>638</v>
      </c>
      <c r="D80" s="186" t="s">
        <v>866</v>
      </c>
      <c r="E80" s="6">
        <v>2</v>
      </c>
      <c r="F80" s="464">
        <v>64</v>
      </c>
      <c r="G80" s="7">
        <v>2</v>
      </c>
      <c r="H80" s="144" t="s">
        <v>160</v>
      </c>
      <c r="I80" s="504" t="s">
        <v>160</v>
      </c>
      <c r="J80" s="538"/>
      <c r="K80" s="541" t="s">
        <v>160</v>
      </c>
      <c r="L80" s="540" t="s">
        <v>160</v>
      </c>
      <c r="M80" s="7" t="s">
        <v>160</v>
      </c>
      <c r="N80" s="265" t="s">
        <v>160</v>
      </c>
      <c r="O80" s="543" t="s">
        <v>160</v>
      </c>
      <c r="P80" s="129"/>
      <c r="Q80" s="7"/>
    </row>
    <row r="81" spans="1:17" ht="13.5" customHeight="1">
      <c r="A81" s="26">
        <v>68</v>
      </c>
      <c r="B81" s="351" t="s">
        <v>251</v>
      </c>
      <c r="C81" s="178" t="s">
        <v>641</v>
      </c>
      <c r="D81" s="186" t="s">
        <v>18</v>
      </c>
      <c r="E81" s="6">
        <v>2</v>
      </c>
      <c r="F81" s="464">
        <v>64</v>
      </c>
      <c r="G81" s="7">
        <v>2</v>
      </c>
      <c r="H81" s="144" t="s">
        <v>160</v>
      </c>
      <c r="I81" s="504" t="s">
        <v>160</v>
      </c>
      <c r="J81" s="538"/>
      <c r="K81" s="541" t="s">
        <v>160</v>
      </c>
      <c r="L81" s="540" t="s">
        <v>160</v>
      </c>
      <c r="M81" s="7" t="s">
        <v>160</v>
      </c>
      <c r="N81" s="265" t="s">
        <v>160</v>
      </c>
      <c r="O81" s="543" t="s">
        <v>160</v>
      </c>
      <c r="P81" s="129"/>
      <c r="Q81" s="7"/>
    </row>
    <row r="82" spans="1:17" ht="13.5" customHeight="1">
      <c r="A82" s="26">
        <v>68</v>
      </c>
      <c r="B82" s="351" t="s">
        <v>251</v>
      </c>
      <c r="C82" s="178" t="s">
        <v>643</v>
      </c>
      <c r="D82" s="186" t="s">
        <v>587</v>
      </c>
      <c r="E82" s="6">
        <v>2</v>
      </c>
      <c r="F82" s="464">
        <v>64</v>
      </c>
      <c r="G82" s="7">
        <v>2</v>
      </c>
      <c r="H82" s="144" t="s">
        <v>160</v>
      </c>
      <c r="I82" s="504" t="s">
        <v>160</v>
      </c>
      <c r="J82" s="538"/>
      <c r="K82" s="541" t="s">
        <v>160</v>
      </c>
      <c r="L82" s="540" t="s">
        <v>160</v>
      </c>
      <c r="M82" s="7" t="s">
        <v>160</v>
      </c>
      <c r="N82" s="265" t="s">
        <v>160</v>
      </c>
      <c r="O82" s="543" t="s">
        <v>160</v>
      </c>
      <c r="P82" s="129"/>
      <c r="Q82" s="7"/>
    </row>
    <row r="83" spans="1:17" ht="13.5" customHeight="1">
      <c r="A83" s="26">
        <v>68</v>
      </c>
      <c r="B83" s="43" t="s">
        <v>251</v>
      </c>
      <c r="C83" s="185" t="s">
        <v>644</v>
      </c>
      <c r="D83" s="172" t="s">
        <v>866</v>
      </c>
      <c r="E83" s="26">
        <v>2</v>
      </c>
      <c r="F83" s="464">
        <v>64</v>
      </c>
      <c r="G83" s="7">
        <v>2</v>
      </c>
      <c r="H83" s="537" t="s">
        <v>160</v>
      </c>
      <c r="I83" s="504" t="s">
        <v>160</v>
      </c>
      <c r="J83" s="538"/>
      <c r="K83" s="542" t="s">
        <v>160</v>
      </c>
      <c r="L83" s="540" t="s">
        <v>160</v>
      </c>
      <c r="M83" s="7" t="s">
        <v>160</v>
      </c>
      <c r="N83" s="265" t="s">
        <v>160</v>
      </c>
      <c r="O83" s="543" t="s">
        <v>160</v>
      </c>
      <c r="P83" s="129"/>
      <c r="Q83" s="7"/>
    </row>
    <row r="84" spans="1:17">
      <c r="P84" s="109"/>
    </row>
    <row r="85" spans="1:17">
      <c r="P85" s="109"/>
    </row>
    <row r="86" spans="1:17">
      <c r="P86" s="109"/>
    </row>
    <row r="87" spans="1:17">
      <c r="P87" s="109"/>
    </row>
    <row r="88" spans="1:17">
      <c r="P88" s="109"/>
    </row>
    <row r="89" spans="1:17">
      <c r="P89" s="109"/>
    </row>
    <row r="90" spans="1:17">
      <c r="P90" s="109"/>
    </row>
    <row r="91" spans="1:17">
      <c r="P91" s="109"/>
    </row>
    <row r="92" spans="1:17">
      <c r="P92" s="109"/>
    </row>
    <row r="93" spans="1:17">
      <c r="P93" s="109"/>
    </row>
    <row r="94" spans="1:17">
      <c r="P94" s="109"/>
    </row>
  </sheetData>
  <mergeCells count="9">
    <mergeCell ref="A3:B4"/>
    <mergeCell ref="F3:G3"/>
    <mergeCell ref="J3:K3"/>
    <mergeCell ref="L3:M3"/>
    <mergeCell ref="P3:Q3"/>
    <mergeCell ref="N3:O3"/>
    <mergeCell ref="H3:I3"/>
    <mergeCell ref="C3:C4"/>
    <mergeCell ref="D3:D4"/>
  </mergeCells>
  <phoneticPr fontId="9"/>
  <pageMargins left="0.6692913385826772" right="0.43307086614173229" top="0.74803149606299213" bottom="0.70866141732283472" header="0.51181102362204722" footer="0.51181102362204722"/>
  <pageSetup paperSize="9" scale="90" orientation="portrait" r:id="rId1"/>
  <headerFooter alignWithMargins="0">
    <oddHeader>&amp;A&amp;RPage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59"/>
  <sheetViews>
    <sheetView view="pageBreakPreview" zoomScaleNormal="100" zoomScaleSheetLayoutView="100" workbookViewId="0">
      <selection activeCell="A6" sqref="A6:XFD6"/>
    </sheetView>
  </sheetViews>
  <sheetFormatPr baseColWidth="10" defaultColWidth="9" defaultRowHeight="14"/>
  <cols>
    <col min="1" max="1" width="3.6640625" style="130" customWidth="1"/>
    <col min="2" max="2" width="1.83203125" style="171" customWidth="1"/>
    <col min="3" max="3" width="11.5" style="130" customWidth="1"/>
    <col min="4" max="4" width="11.6640625" style="130" customWidth="1"/>
    <col min="5" max="5" width="5.6640625" style="130" customWidth="1"/>
    <col min="6" max="13" width="5" style="130" customWidth="1"/>
    <col min="14" max="14" width="5" style="550" customWidth="1"/>
    <col min="15" max="19" width="5" style="130" customWidth="1"/>
    <col min="20" max="16384" width="9" style="130"/>
  </cols>
  <sheetData>
    <row r="1" spans="1:20" s="1" customFormat="1" ht="19.5" customHeight="1">
      <c r="A1" s="1" t="s">
        <v>11</v>
      </c>
      <c r="B1" s="169"/>
      <c r="C1" s="150"/>
      <c r="D1" s="150"/>
      <c r="F1" s="1" t="s">
        <v>168</v>
      </c>
      <c r="N1" s="110"/>
      <c r="Q1" s="1" t="str">
        <f>女子Ｓ!O1</f>
        <v>2023/12/31現在</v>
      </c>
    </row>
    <row r="2" spans="1:20" s="30" customFormat="1" ht="5.25" customHeight="1">
      <c r="B2" s="170"/>
      <c r="N2" s="108"/>
    </row>
    <row r="3" spans="1:20" s="30" customFormat="1" ht="13.5" customHeight="1">
      <c r="A3" s="627" t="s">
        <v>171</v>
      </c>
      <c r="B3" s="628"/>
      <c r="C3" s="612" t="s">
        <v>12</v>
      </c>
      <c r="D3" s="614" t="s">
        <v>173</v>
      </c>
      <c r="E3" s="13" t="s">
        <v>174</v>
      </c>
      <c r="F3" s="622" t="str">
        <f>男Ｄ!F3</f>
        <v>R5春チャレ</v>
      </c>
      <c r="G3" s="622"/>
      <c r="H3" s="622" t="str">
        <f>男Ｄ!H3</f>
        <v>R5秋チャレ</v>
      </c>
      <c r="I3" s="622"/>
      <c r="J3" s="622" t="str">
        <f>男子S!J3</f>
        <v>R5会長杯</v>
      </c>
      <c r="K3" s="622"/>
      <c r="L3" s="622" t="str">
        <f>男Ｄ!L3</f>
        <v>R5ダンロップ</v>
      </c>
      <c r="M3" s="622"/>
      <c r="N3" s="622" t="str">
        <f>男Ｄ!N3</f>
        <v>R5県選手権</v>
      </c>
      <c r="O3" s="622"/>
      <c r="P3" s="617" t="str">
        <f>男Ｄ!P3</f>
        <v>R5室内</v>
      </c>
      <c r="Q3" s="617"/>
      <c r="R3" s="635" t="str">
        <f>男Ｄ!R3</f>
        <v>R4熊谷杯</v>
      </c>
      <c r="S3" s="636"/>
    </row>
    <row r="4" spans="1:20" ht="13.5" customHeight="1">
      <c r="A4" s="629"/>
      <c r="B4" s="630"/>
      <c r="C4" s="639"/>
      <c r="D4" s="615"/>
      <c r="E4" s="14" t="s">
        <v>175</v>
      </c>
      <c r="F4" s="117" t="s">
        <v>176</v>
      </c>
      <c r="G4" s="15" t="s">
        <v>174</v>
      </c>
      <c r="H4" s="120" t="s">
        <v>13</v>
      </c>
      <c r="I4" s="16" t="s">
        <v>9</v>
      </c>
      <c r="J4" s="151" t="s">
        <v>176</v>
      </c>
      <c r="K4" s="15" t="s">
        <v>174</v>
      </c>
      <c r="L4" s="151" t="s">
        <v>176</v>
      </c>
      <c r="M4" s="15" t="s">
        <v>174</v>
      </c>
      <c r="N4" s="544" t="s">
        <v>176</v>
      </c>
      <c r="O4" s="15" t="s">
        <v>174</v>
      </c>
      <c r="P4" s="551" t="s">
        <v>176</v>
      </c>
      <c r="Q4" s="449" t="s">
        <v>174</v>
      </c>
      <c r="R4" s="151" t="s">
        <v>176</v>
      </c>
      <c r="S4" s="15" t="s">
        <v>174</v>
      </c>
    </row>
    <row r="5" spans="1:20" ht="13.5" customHeight="1">
      <c r="A5" s="26">
        <v>1</v>
      </c>
      <c r="B5" s="351" t="s">
        <v>160</v>
      </c>
      <c r="C5" s="178" t="s">
        <v>462</v>
      </c>
      <c r="D5" s="186" t="s">
        <v>2</v>
      </c>
      <c r="E5" s="6">
        <v>380</v>
      </c>
      <c r="F5" s="144"/>
      <c r="G5" s="7" t="s">
        <v>160</v>
      </c>
      <c r="H5" s="144" t="s">
        <v>160</v>
      </c>
      <c r="I5" s="499" t="s">
        <v>160</v>
      </c>
      <c r="J5" s="545">
        <v>2</v>
      </c>
      <c r="K5" s="7">
        <v>100</v>
      </c>
      <c r="L5" s="546" t="s">
        <v>160</v>
      </c>
      <c r="M5" s="466" t="s">
        <v>160</v>
      </c>
      <c r="N5" s="547">
        <v>2</v>
      </c>
      <c r="O5" s="499">
        <v>150</v>
      </c>
      <c r="P5" s="552">
        <v>2</v>
      </c>
      <c r="Q5" s="469">
        <v>100</v>
      </c>
      <c r="R5" s="144">
        <v>16</v>
      </c>
      <c r="S5" s="466">
        <v>30</v>
      </c>
    </row>
    <row r="6" spans="1:20" ht="13.5" customHeight="1">
      <c r="A6" s="26">
        <v>2</v>
      </c>
      <c r="B6" s="351" t="s">
        <v>160</v>
      </c>
      <c r="C6" s="178" t="s">
        <v>698</v>
      </c>
      <c r="D6" s="186" t="s">
        <v>185</v>
      </c>
      <c r="E6" s="6">
        <v>300</v>
      </c>
      <c r="F6" s="144"/>
      <c r="G6" s="7" t="s">
        <v>160</v>
      </c>
      <c r="H6" s="144" t="s">
        <v>160</v>
      </c>
      <c r="I6" s="499" t="s">
        <v>160</v>
      </c>
      <c r="J6" s="545">
        <v>1</v>
      </c>
      <c r="K6" s="7">
        <v>150</v>
      </c>
      <c r="L6" s="546">
        <v>1</v>
      </c>
      <c r="M6" s="466">
        <v>150</v>
      </c>
      <c r="N6" s="547" t="s">
        <v>160</v>
      </c>
      <c r="O6" s="499" t="s">
        <v>160</v>
      </c>
      <c r="P6" s="552" t="s">
        <v>160</v>
      </c>
      <c r="Q6" s="469" t="s">
        <v>160</v>
      </c>
      <c r="R6" s="144"/>
      <c r="S6" s="466"/>
    </row>
    <row r="7" spans="1:20" ht="13.5" customHeight="1">
      <c r="A7" s="26">
        <v>3</v>
      </c>
      <c r="B7" s="351" t="s">
        <v>160</v>
      </c>
      <c r="C7" s="202" t="s">
        <v>464</v>
      </c>
      <c r="D7" s="243" t="s">
        <v>898</v>
      </c>
      <c r="E7" s="6">
        <v>280</v>
      </c>
      <c r="F7" s="144"/>
      <c r="G7" s="7" t="s">
        <v>160</v>
      </c>
      <c r="H7" s="144" t="s">
        <v>160</v>
      </c>
      <c r="I7" s="499" t="s">
        <v>160</v>
      </c>
      <c r="J7" s="545"/>
      <c r="K7" s="7" t="s">
        <v>160</v>
      </c>
      <c r="L7" s="546">
        <v>1</v>
      </c>
      <c r="M7" s="466">
        <v>150</v>
      </c>
      <c r="N7" s="547" t="s">
        <v>160</v>
      </c>
      <c r="O7" s="499" t="s">
        <v>160</v>
      </c>
      <c r="P7" s="552" t="s">
        <v>160</v>
      </c>
      <c r="Q7" s="469" t="s">
        <v>160</v>
      </c>
      <c r="R7" s="144">
        <v>2</v>
      </c>
      <c r="S7" s="466">
        <v>130</v>
      </c>
      <c r="T7"/>
    </row>
    <row r="8" spans="1:20" ht="13.5" customHeight="1">
      <c r="A8" s="26">
        <v>4</v>
      </c>
      <c r="B8" s="351" t="s">
        <v>160</v>
      </c>
      <c r="C8" s="178" t="s">
        <v>452</v>
      </c>
      <c r="D8" s="186" t="s">
        <v>18</v>
      </c>
      <c r="E8" s="6">
        <v>270</v>
      </c>
      <c r="F8" s="372"/>
      <c r="G8" s="7" t="s">
        <v>160</v>
      </c>
      <c r="H8" s="144" t="s">
        <v>160</v>
      </c>
      <c r="I8" s="499" t="s">
        <v>160</v>
      </c>
      <c r="J8" s="548">
        <v>8</v>
      </c>
      <c r="K8" s="7">
        <v>40</v>
      </c>
      <c r="L8" s="546">
        <v>4</v>
      </c>
      <c r="M8" s="466">
        <v>70</v>
      </c>
      <c r="N8" s="547" t="s">
        <v>160</v>
      </c>
      <c r="O8" s="499" t="s">
        <v>160</v>
      </c>
      <c r="P8" s="552">
        <v>4</v>
      </c>
      <c r="Q8" s="469">
        <v>70</v>
      </c>
      <c r="R8" s="144">
        <v>4</v>
      </c>
      <c r="S8" s="466">
        <v>90</v>
      </c>
      <c r="T8"/>
    </row>
    <row r="9" spans="1:20" ht="13.5" customHeight="1">
      <c r="A9" s="26">
        <v>5</v>
      </c>
      <c r="B9" s="351" t="s">
        <v>160</v>
      </c>
      <c r="C9" s="178" t="s">
        <v>454</v>
      </c>
      <c r="D9" s="186" t="s">
        <v>182</v>
      </c>
      <c r="E9" s="6">
        <v>200</v>
      </c>
      <c r="F9" s="144"/>
      <c r="G9" s="7" t="s">
        <v>160</v>
      </c>
      <c r="H9" s="144" t="s">
        <v>160</v>
      </c>
      <c r="I9" s="499" t="s">
        <v>160</v>
      </c>
      <c r="J9" s="545">
        <v>8</v>
      </c>
      <c r="K9" s="7">
        <v>40</v>
      </c>
      <c r="L9" s="546" t="s">
        <v>160</v>
      </c>
      <c r="M9" s="466" t="s">
        <v>160</v>
      </c>
      <c r="N9" s="547" t="s">
        <v>160</v>
      </c>
      <c r="O9" s="499" t="s">
        <v>160</v>
      </c>
      <c r="P9" s="552">
        <v>4</v>
      </c>
      <c r="Q9" s="469">
        <v>70</v>
      </c>
      <c r="R9" s="144">
        <v>4</v>
      </c>
      <c r="S9" s="466">
        <v>90</v>
      </c>
      <c r="T9"/>
    </row>
    <row r="10" spans="1:20" ht="13.5" customHeight="1">
      <c r="A10" s="26">
        <v>5</v>
      </c>
      <c r="B10" s="351" t="s">
        <v>251</v>
      </c>
      <c r="C10" s="178" t="s">
        <v>458</v>
      </c>
      <c r="D10" s="186" t="s">
        <v>190</v>
      </c>
      <c r="E10" s="6">
        <v>200</v>
      </c>
      <c r="F10" s="144"/>
      <c r="G10" s="7" t="s">
        <v>160</v>
      </c>
      <c r="H10" s="144" t="s">
        <v>160</v>
      </c>
      <c r="I10" s="499" t="s">
        <v>160</v>
      </c>
      <c r="J10" s="545"/>
      <c r="K10" s="7" t="s">
        <v>160</v>
      </c>
      <c r="L10" s="546" t="s">
        <v>160</v>
      </c>
      <c r="M10" s="466" t="s">
        <v>160</v>
      </c>
      <c r="N10" s="547">
        <v>4</v>
      </c>
      <c r="O10" s="499">
        <v>100</v>
      </c>
      <c r="P10" s="552">
        <v>4</v>
      </c>
      <c r="Q10" s="469">
        <v>70</v>
      </c>
      <c r="R10" s="144">
        <v>16</v>
      </c>
      <c r="S10" s="466">
        <v>30</v>
      </c>
      <c r="T10"/>
    </row>
    <row r="11" spans="1:20" ht="13.5" customHeight="1">
      <c r="A11" s="26">
        <v>5</v>
      </c>
      <c r="B11" s="351" t="s">
        <v>251</v>
      </c>
      <c r="C11" s="178" t="s">
        <v>456</v>
      </c>
      <c r="D11" s="186" t="s">
        <v>228</v>
      </c>
      <c r="E11" s="6">
        <v>200</v>
      </c>
      <c r="F11" s="144"/>
      <c r="G11" s="7" t="s">
        <v>160</v>
      </c>
      <c r="H11" s="144" t="s">
        <v>160</v>
      </c>
      <c r="I11" s="499" t="s">
        <v>160</v>
      </c>
      <c r="J11" s="545"/>
      <c r="K11" s="7" t="s">
        <v>160</v>
      </c>
      <c r="L11" s="546" t="s">
        <v>160</v>
      </c>
      <c r="M11" s="466" t="s">
        <v>160</v>
      </c>
      <c r="N11" s="547">
        <v>1</v>
      </c>
      <c r="O11" s="499">
        <v>200</v>
      </c>
      <c r="P11" s="552" t="s">
        <v>160</v>
      </c>
      <c r="Q11" s="469" t="s">
        <v>160</v>
      </c>
      <c r="R11" s="144"/>
      <c r="S11" s="466"/>
      <c r="T11"/>
    </row>
    <row r="12" spans="1:20" ht="13.5" customHeight="1">
      <c r="A12" s="26">
        <v>5</v>
      </c>
      <c r="B12" s="351" t="s">
        <v>251</v>
      </c>
      <c r="C12" s="178" t="s">
        <v>876</v>
      </c>
      <c r="D12" s="186" t="s">
        <v>228</v>
      </c>
      <c r="E12" s="6">
        <v>200</v>
      </c>
      <c r="F12" s="144"/>
      <c r="G12" s="7"/>
      <c r="H12" s="144" t="s">
        <v>160</v>
      </c>
      <c r="I12" s="499" t="s">
        <v>160</v>
      </c>
      <c r="J12" s="545"/>
      <c r="K12" s="7"/>
      <c r="L12" s="546" t="s">
        <v>160</v>
      </c>
      <c r="M12" s="466" t="s">
        <v>160</v>
      </c>
      <c r="N12" s="547">
        <v>1</v>
      </c>
      <c r="O12" s="499">
        <v>200</v>
      </c>
      <c r="P12" s="552" t="s">
        <v>160</v>
      </c>
      <c r="Q12" s="469" t="s">
        <v>160</v>
      </c>
      <c r="R12" s="144"/>
      <c r="S12" s="466"/>
      <c r="T12"/>
    </row>
    <row r="13" spans="1:20" ht="13.5" customHeight="1">
      <c r="A13" s="26">
        <v>9</v>
      </c>
      <c r="B13" s="351" t="s">
        <v>160</v>
      </c>
      <c r="C13" s="178" t="s">
        <v>457</v>
      </c>
      <c r="D13" s="186" t="s">
        <v>196</v>
      </c>
      <c r="E13" s="6">
        <v>180</v>
      </c>
      <c r="F13" s="144"/>
      <c r="G13" s="7" t="s">
        <v>160</v>
      </c>
      <c r="H13" s="144" t="s">
        <v>160</v>
      </c>
      <c r="I13" s="499" t="s">
        <v>160</v>
      </c>
      <c r="J13" s="545"/>
      <c r="K13" s="7" t="s">
        <v>160</v>
      </c>
      <c r="L13" s="546" t="s">
        <v>160</v>
      </c>
      <c r="M13" s="466" t="s">
        <v>160</v>
      </c>
      <c r="N13" s="547" t="s">
        <v>160</v>
      </c>
      <c r="O13" s="499" t="s">
        <v>160</v>
      </c>
      <c r="P13" s="552">
        <v>1</v>
      </c>
      <c r="Q13" s="469">
        <v>150</v>
      </c>
      <c r="R13" s="144">
        <v>16</v>
      </c>
      <c r="S13" s="466">
        <v>30</v>
      </c>
    </row>
    <row r="14" spans="1:20" ht="13.5" customHeight="1">
      <c r="A14" s="26">
        <v>10</v>
      </c>
      <c r="B14" s="351" t="s">
        <v>160</v>
      </c>
      <c r="C14" s="178" t="s">
        <v>934</v>
      </c>
      <c r="D14" s="186" t="s">
        <v>2</v>
      </c>
      <c r="E14" s="6">
        <v>150</v>
      </c>
      <c r="F14" s="144"/>
      <c r="G14" s="7"/>
      <c r="H14" s="144"/>
      <c r="I14" s="499"/>
      <c r="J14" s="545"/>
      <c r="K14" s="7"/>
      <c r="L14" s="546"/>
      <c r="M14" s="466"/>
      <c r="N14" s="547"/>
      <c r="O14" s="499"/>
      <c r="P14" s="552">
        <v>1</v>
      </c>
      <c r="Q14" s="469">
        <v>150</v>
      </c>
      <c r="R14" s="144"/>
      <c r="S14" s="466"/>
    </row>
    <row r="15" spans="1:20" ht="13.5" customHeight="1">
      <c r="A15" s="26">
        <v>10</v>
      </c>
      <c r="B15" s="351" t="s">
        <v>251</v>
      </c>
      <c r="C15" s="178" t="s">
        <v>470</v>
      </c>
      <c r="D15" s="186" t="s">
        <v>2</v>
      </c>
      <c r="E15" s="6">
        <v>150</v>
      </c>
      <c r="F15" s="144"/>
      <c r="G15" s="7" t="s">
        <v>160</v>
      </c>
      <c r="H15" s="144" t="s">
        <v>160</v>
      </c>
      <c r="I15" s="499" t="s">
        <v>160</v>
      </c>
      <c r="J15" s="545"/>
      <c r="K15" s="7" t="s">
        <v>160</v>
      </c>
      <c r="L15" s="546" t="s">
        <v>160</v>
      </c>
      <c r="M15" s="466" t="s">
        <v>160</v>
      </c>
      <c r="N15" s="547">
        <v>2</v>
      </c>
      <c r="O15" s="499">
        <v>150</v>
      </c>
      <c r="P15" s="552" t="s">
        <v>160</v>
      </c>
      <c r="Q15" s="469" t="s">
        <v>160</v>
      </c>
      <c r="R15" s="144"/>
      <c r="S15" s="466"/>
    </row>
    <row r="16" spans="1:20" ht="13.5" customHeight="1">
      <c r="A16" s="26">
        <v>12</v>
      </c>
      <c r="B16" s="351" t="s">
        <v>160</v>
      </c>
      <c r="C16" s="178" t="s">
        <v>701</v>
      </c>
      <c r="D16" s="186" t="s">
        <v>228</v>
      </c>
      <c r="E16" s="6">
        <v>140</v>
      </c>
      <c r="F16" s="144"/>
      <c r="G16" s="7" t="s">
        <v>160</v>
      </c>
      <c r="H16" s="144" t="s">
        <v>160</v>
      </c>
      <c r="I16" s="499" t="s">
        <v>160</v>
      </c>
      <c r="J16" s="545">
        <v>8</v>
      </c>
      <c r="K16" s="7">
        <v>40</v>
      </c>
      <c r="L16" s="546">
        <v>2</v>
      </c>
      <c r="M16" s="466">
        <v>100</v>
      </c>
      <c r="N16" s="547" t="s">
        <v>160</v>
      </c>
      <c r="O16" s="499" t="s">
        <v>160</v>
      </c>
      <c r="P16" s="552" t="s">
        <v>160</v>
      </c>
      <c r="Q16" s="469" t="s">
        <v>160</v>
      </c>
      <c r="R16" s="144"/>
      <c r="S16" s="466"/>
      <c r="T16"/>
    </row>
    <row r="17" spans="1:20" ht="13.5" customHeight="1">
      <c r="A17" s="26">
        <v>13</v>
      </c>
      <c r="B17" s="351" t="s">
        <v>160</v>
      </c>
      <c r="C17" s="178" t="s">
        <v>455</v>
      </c>
      <c r="D17" s="186" t="s">
        <v>199</v>
      </c>
      <c r="E17" s="6">
        <v>130</v>
      </c>
      <c r="F17" s="144"/>
      <c r="G17" s="7" t="s">
        <v>160</v>
      </c>
      <c r="H17" s="144" t="s">
        <v>160</v>
      </c>
      <c r="I17" s="499" t="s">
        <v>160</v>
      </c>
      <c r="J17" s="545">
        <v>2</v>
      </c>
      <c r="K17" s="7">
        <v>100</v>
      </c>
      <c r="L17" s="546" t="s">
        <v>160</v>
      </c>
      <c r="M17" s="466" t="s">
        <v>160</v>
      </c>
      <c r="N17" s="547" t="s">
        <v>160</v>
      </c>
      <c r="O17" s="499" t="s">
        <v>160</v>
      </c>
      <c r="P17" s="552" t="s">
        <v>160</v>
      </c>
      <c r="Q17" s="469" t="s">
        <v>160</v>
      </c>
      <c r="R17" s="144">
        <v>16</v>
      </c>
      <c r="S17" s="466">
        <v>30</v>
      </c>
      <c r="T17"/>
    </row>
    <row r="18" spans="1:20" ht="13.5" customHeight="1">
      <c r="A18" s="26">
        <v>13</v>
      </c>
      <c r="B18" s="351" t="s">
        <v>251</v>
      </c>
      <c r="C18" s="178" t="s">
        <v>471</v>
      </c>
      <c r="D18" s="186" t="s">
        <v>244</v>
      </c>
      <c r="E18" s="6">
        <v>130</v>
      </c>
      <c r="F18" s="144"/>
      <c r="G18" s="7" t="s">
        <v>160</v>
      </c>
      <c r="H18" s="144" t="s">
        <v>160</v>
      </c>
      <c r="I18" s="499" t="s">
        <v>160</v>
      </c>
      <c r="J18" s="545"/>
      <c r="K18" s="7" t="s">
        <v>160</v>
      </c>
      <c r="L18" s="546" t="s">
        <v>160</v>
      </c>
      <c r="M18" s="466" t="s">
        <v>160</v>
      </c>
      <c r="N18" s="547">
        <v>4</v>
      </c>
      <c r="O18" s="499">
        <v>100</v>
      </c>
      <c r="P18" s="552" t="s">
        <v>160</v>
      </c>
      <c r="Q18" s="469" t="s">
        <v>160</v>
      </c>
      <c r="R18" s="144">
        <v>16</v>
      </c>
      <c r="S18" s="466">
        <v>30</v>
      </c>
      <c r="T18"/>
    </row>
    <row r="19" spans="1:20" ht="13.5" customHeight="1">
      <c r="A19" s="26">
        <v>13</v>
      </c>
      <c r="B19" s="351" t="s">
        <v>251</v>
      </c>
      <c r="C19" s="202" t="s">
        <v>463</v>
      </c>
      <c r="D19" s="186" t="s">
        <v>18</v>
      </c>
      <c r="E19" s="6">
        <v>130</v>
      </c>
      <c r="F19" s="144"/>
      <c r="G19" s="7" t="s">
        <v>160</v>
      </c>
      <c r="H19" s="144" t="s">
        <v>160</v>
      </c>
      <c r="I19" s="499" t="s">
        <v>160</v>
      </c>
      <c r="J19" s="545"/>
      <c r="K19" s="7" t="s">
        <v>160</v>
      </c>
      <c r="L19" s="546" t="s">
        <v>160</v>
      </c>
      <c r="M19" s="466" t="s">
        <v>160</v>
      </c>
      <c r="N19" s="547" t="s">
        <v>160</v>
      </c>
      <c r="O19" s="499" t="s">
        <v>160</v>
      </c>
      <c r="P19" s="552" t="s">
        <v>160</v>
      </c>
      <c r="Q19" s="469" t="s">
        <v>160</v>
      </c>
      <c r="R19" s="144">
        <v>2</v>
      </c>
      <c r="S19" s="466">
        <v>130</v>
      </c>
      <c r="T19"/>
    </row>
    <row r="20" spans="1:20" ht="13.5" customHeight="1">
      <c r="A20" s="26">
        <v>16</v>
      </c>
      <c r="B20" s="351" t="s">
        <v>160</v>
      </c>
      <c r="C20" s="202" t="s">
        <v>465</v>
      </c>
      <c r="D20" s="243" t="s">
        <v>10</v>
      </c>
      <c r="E20" s="6">
        <v>115</v>
      </c>
      <c r="F20" s="144">
        <v>1</v>
      </c>
      <c r="G20" s="7">
        <v>25</v>
      </c>
      <c r="H20" s="144" t="s">
        <v>160</v>
      </c>
      <c r="I20" s="499" t="s">
        <v>160</v>
      </c>
      <c r="J20" s="545"/>
      <c r="K20" s="7" t="s">
        <v>160</v>
      </c>
      <c r="L20" s="546" t="s">
        <v>160</v>
      </c>
      <c r="M20" s="466" t="s">
        <v>160</v>
      </c>
      <c r="N20" s="547" t="s">
        <v>160</v>
      </c>
      <c r="O20" s="499" t="s">
        <v>160</v>
      </c>
      <c r="P20" s="552" t="s">
        <v>160</v>
      </c>
      <c r="Q20" s="469" t="s">
        <v>160</v>
      </c>
      <c r="R20" s="144">
        <v>4</v>
      </c>
      <c r="S20" s="466">
        <v>90</v>
      </c>
      <c r="T20"/>
    </row>
    <row r="21" spans="1:20" ht="13.5" customHeight="1">
      <c r="A21" s="26">
        <v>17</v>
      </c>
      <c r="B21" s="351" t="s">
        <v>160</v>
      </c>
      <c r="C21" s="178" t="s">
        <v>696</v>
      </c>
      <c r="D21" s="186" t="s">
        <v>697</v>
      </c>
      <c r="E21" s="6">
        <v>110</v>
      </c>
      <c r="F21" s="144"/>
      <c r="G21" s="7" t="s">
        <v>160</v>
      </c>
      <c r="H21" s="144" t="s">
        <v>160</v>
      </c>
      <c r="I21" s="499" t="s">
        <v>160</v>
      </c>
      <c r="J21" s="545">
        <v>8</v>
      </c>
      <c r="K21" s="7">
        <v>40</v>
      </c>
      <c r="L21" s="546">
        <v>4</v>
      </c>
      <c r="M21" s="466">
        <v>70</v>
      </c>
      <c r="N21" s="547" t="s">
        <v>160</v>
      </c>
      <c r="O21" s="499" t="s">
        <v>160</v>
      </c>
      <c r="P21" s="552" t="s">
        <v>160</v>
      </c>
      <c r="Q21" s="469" t="s">
        <v>160</v>
      </c>
      <c r="R21" s="144"/>
      <c r="S21" s="466"/>
      <c r="T21"/>
    </row>
    <row r="22" spans="1:20" ht="13.5" customHeight="1">
      <c r="A22" s="26">
        <v>17</v>
      </c>
      <c r="B22" s="351" t="s">
        <v>251</v>
      </c>
      <c r="C22" s="178" t="s">
        <v>862</v>
      </c>
      <c r="D22" s="186" t="s">
        <v>863</v>
      </c>
      <c r="E22" s="6">
        <v>110</v>
      </c>
      <c r="F22" s="467"/>
      <c r="G22" s="7"/>
      <c r="H22" s="144" t="s">
        <v>160</v>
      </c>
      <c r="I22" s="499" t="s">
        <v>160</v>
      </c>
      <c r="J22" s="545"/>
      <c r="K22" s="7"/>
      <c r="L22" s="546" t="s">
        <v>160</v>
      </c>
      <c r="M22" s="466" t="s">
        <v>160</v>
      </c>
      <c r="N22" s="547">
        <v>3</v>
      </c>
      <c r="O22" s="499">
        <v>110</v>
      </c>
      <c r="P22" s="552" t="s">
        <v>160</v>
      </c>
      <c r="Q22" s="469" t="s">
        <v>160</v>
      </c>
      <c r="R22" s="144"/>
      <c r="S22" s="466"/>
      <c r="T22"/>
    </row>
    <row r="23" spans="1:20" ht="13.5" customHeight="1">
      <c r="A23" s="26">
        <v>17</v>
      </c>
      <c r="B23" s="351" t="s">
        <v>251</v>
      </c>
      <c r="C23" s="178" t="s">
        <v>877</v>
      </c>
      <c r="D23" s="186" t="s">
        <v>197</v>
      </c>
      <c r="E23" s="6">
        <v>110</v>
      </c>
      <c r="F23" s="467"/>
      <c r="G23" s="7"/>
      <c r="H23" s="144" t="s">
        <v>160</v>
      </c>
      <c r="I23" s="499" t="s">
        <v>160</v>
      </c>
      <c r="J23" s="545"/>
      <c r="K23" s="7"/>
      <c r="L23" s="546" t="s">
        <v>160</v>
      </c>
      <c r="M23" s="466" t="s">
        <v>160</v>
      </c>
      <c r="N23" s="547">
        <v>3</v>
      </c>
      <c r="O23" s="499">
        <v>110</v>
      </c>
      <c r="P23" s="552" t="s">
        <v>160</v>
      </c>
      <c r="Q23" s="469" t="s">
        <v>160</v>
      </c>
      <c r="R23" s="144"/>
      <c r="S23" s="466"/>
      <c r="T23"/>
    </row>
    <row r="24" spans="1:20" ht="13.5" customHeight="1">
      <c r="A24" s="26">
        <v>20</v>
      </c>
      <c r="B24" s="351" t="s">
        <v>160</v>
      </c>
      <c r="C24" s="178" t="s">
        <v>935</v>
      </c>
      <c r="D24" s="186" t="s">
        <v>936</v>
      </c>
      <c r="E24" s="6">
        <v>100</v>
      </c>
      <c r="F24" s="144"/>
      <c r="G24" s="7"/>
      <c r="H24" s="144"/>
      <c r="I24" s="499"/>
      <c r="J24" s="545"/>
      <c r="K24" s="7"/>
      <c r="L24" s="546"/>
      <c r="M24" s="466"/>
      <c r="N24" s="547"/>
      <c r="O24" s="499"/>
      <c r="P24" s="552">
        <v>2</v>
      </c>
      <c r="Q24" s="469">
        <v>100</v>
      </c>
      <c r="R24" s="144"/>
      <c r="S24" s="466"/>
    </row>
    <row r="25" spans="1:20" ht="13.5" customHeight="1">
      <c r="A25" s="26">
        <v>20</v>
      </c>
      <c r="B25" s="351" t="s">
        <v>251</v>
      </c>
      <c r="C25" s="178" t="s">
        <v>459</v>
      </c>
      <c r="D25" s="186" t="s">
        <v>236</v>
      </c>
      <c r="E25" s="6">
        <v>100</v>
      </c>
      <c r="F25" s="144"/>
      <c r="G25" s="7" t="s">
        <v>160</v>
      </c>
      <c r="H25" s="144" t="s">
        <v>160</v>
      </c>
      <c r="I25" s="499" t="s">
        <v>160</v>
      </c>
      <c r="J25" s="545"/>
      <c r="K25" s="7" t="s">
        <v>160</v>
      </c>
      <c r="L25" s="546">
        <v>3</v>
      </c>
      <c r="M25" s="466">
        <v>70</v>
      </c>
      <c r="N25" s="547" t="s">
        <v>160</v>
      </c>
      <c r="O25" s="499" t="s">
        <v>160</v>
      </c>
      <c r="P25" s="552" t="s">
        <v>160</v>
      </c>
      <c r="Q25" s="469" t="s">
        <v>160</v>
      </c>
      <c r="R25" s="144">
        <v>16</v>
      </c>
      <c r="S25" s="466">
        <v>30</v>
      </c>
      <c r="T25"/>
    </row>
    <row r="26" spans="1:20" ht="13.5" customHeight="1">
      <c r="A26" s="26">
        <v>20</v>
      </c>
      <c r="B26" s="351" t="s">
        <v>251</v>
      </c>
      <c r="C26" s="178" t="s">
        <v>460</v>
      </c>
      <c r="D26" s="186" t="s">
        <v>236</v>
      </c>
      <c r="E26" s="6">
        <v>100</v>
      </c>
      <c r="F26" s="144"/>
      <c r="G26" s="7" t="s">
        <v>160</v>
      </c>
      <c r="H26" s="144" t="s">
        <v>160</v>
      </c>
      <c r="I26" s="499" t="s">
        <v>160</v>
      </c>
      <c r="J26" s="545"/>
      <c r="K26" s="7" t="s">
        <v>160</v>
      </c>
      <c r="L26" s="546">
        <v>3</v>
      </c>
      <c r="M26" s="466">
        <v>70</v>
      </c>
      <c r="N26" s="547" t="s">
        <v>160</v>
      </c>
      <c r="O26" s="499" t="s">
        <v>160</v>
      </c>
      <c r="P26" s="552" t="s">
        <v>160</v>
      </c>
      <c r="Q26" s="469" t="s">
        <v>160</v>
      </c>
      <c r="R26" s="144">
        <v>16</v>
      </c>
      <c r="S26" s="466">
        <v>30</v>
      </c>
    </row>
    <row r="27" spans="1:20" ht="13.5" customHeight="1">
      <c r="A27" s="26">
        <v>20</v>
      </c>
      <c r="B27" s="351" t="s">
        <v>251</v>
      </c>
      <c r="C27" s="178" t="s">
        <v>478</v>
      </c>
      <c r="D27" s="186" t="s">
        <v>18</v>
      </c>
      <c r="E27" s="6">
        <v>100</v>
      </c>
      <c r="F27" s="144"/>
      <c r="G27" s="7" t="s">
        <v>160</v>
      </c>
      <c r="H27" s="144" t="s">
        <v>160</v>
      </c>
      <c r="I27" s="499" t="s">
        <v>160</v>
      </c>
      <c r="J27" s="545">
        <v>4</v>
      </c>
      <c r="K27" s="7">
        <v>70</v>
      </c>
      <c r="L27" s="546" t="s">
        <v>160</v>
      </c>
      <c r="M27" s="466" t="s">
        <v>160</v>
      </c>
      <c r="N27" s="547" t="s">
        <v>160</v>
      </c>
      <c r="O27" s="499" t="s">
        <v>160</v>
      </c>
      <c r="P27" s="552" t="s">
        <v>160</v>
      </c>
      <c r="Q27" s="469" t="s">
        <v>160</v>
      </c>
      <c r="R27" s="144">
        <v>16</v>
      </c>
      <c r="S27" s="466">
        <v>30</v>
      </c>
      <c r="T27"/>
    </row>
    <row r="28" spans="1:20" ht="13.5" customHeight="1">
      <c r="A28" s="26">
        <v>20</v>
      </c>
      <c r="B28" s="351" t="s">
        <v>251</v>
      </c>
      <c r="C28" s="178" t="s">
        <v>479</v>
      </c>
      <c r="D28" s="186" t="s">
        <v>18</v>
      </c>
      <c r="E28" s="6">
        <v>100</v>
      </c>
      <c r="F28" s="144"/>
      <c r="G28" s="7" t="s">
        <v>160</v>
      </c>
      <c r="H28" s="144" t="s">
        <v>160</v>
      </c>
      <c r="I28" s="499" t="s">
        <v>160</v>
      </c>
      <c r="J28" s="545">
        <v>4</v>
      </c>
      <c r="K28" s="7">
        <v>70</v>
      </c>
      <c r="L28" s="546" t="s">
        <v>160</v>
      </c>
      <c r="M28" s="466" t="s">
        <v>160</v>
      </c>
      <c r="N28" s="547" t="s">
        <v>160</v>
      </c>
      <c r="O28" s="499" t="s">
        <v>160</v>
      </c>
      <c r="P28" s="552" t="s">
        <v>160</v>
      </c>
      <c r="Q28" s="469" t="s">
        <v>160</v>
      </c>
      <c r="R28" s="144">
        <v>16</v>
      </c>
      <c r="S28" s="466">
        <v>30</v>
      </c>
      <c r="T28"/>
    </row>
    <row r="29" spans="1:20" ht="13.5" customHeight="1">
      <c r="A29" s="26">
        <v>20</v>
      </c>
      <c r="B29" s="351" t="s">
        <v>251</v>
      </c>
      <c r="C29" s="206" t="s">
        <v>878</v>
      </c>
      <c r="D29" s="186" t="s">
        <v>879</v>
      </c>
      <c r="E29" s="6">
        <v>100</v>
      </c>
      <c r="F29" s="144"/>
      <c r="G29" s="7"/>
      <c r="H29" s="144" t="s">
        <v>160</v>
      </c>
      <c r="I29" s="499" t="s">
        <v>160</v>
      </c>
      <c r="J29" s="545"/>
      <c r="K29" s="7"/>
      <c r="L29" s="549">
        <v>2</v>
      </c>
      <c r="M29" s="466">
        <v>100</v>
      </c>
      <c r="N29" s="144" t="s">
        <v>160</v>
      </c>
      <c r="O29" s="499" t="s">
        <v>160</v>
      </c>
      <c r="P29" s="552" t="s">
        <v>160</v>
      </c>
      <c r="Q29" s="469" t="s">
        <v>160</v>
      </c>
      <c r="R29" s="144"/>
      <c r="S29" s="466"/>
      <c r="T29"/>
    </row>
    <row r="30" spans="1:20" ht="13.5" customHeight="1">
      <c r="A30" s="26">
        <v>26</v>
      </c>
      <c r="B30" s="351" t="s">
        <v>160</v>
      </c>
      <c r="C30" s="178" t="s">
        <v>466</v>
      </c>
      <c r="D30" s="186" t="s">
        <v>178</v>
      </c>
      <c r="E30" s="6">
        <v>90</v>
      </c>
      <c r="F30" s="144"/>
      <c r="G30" s="7" t="s">
        <v>160</v>
      </c>
      <c r="H30" s="144" t="s">
        <v>160</v>
      </c>
      <c r="I30" s="499" t="s">
        <v>160</v>
      </c>
      <c r="J30" s="545"/>
      <c r="K30" s="7" t="s">
        <v>160</v>
      </c>
      <c r="L30" s="546" t="s">
        <v>160</v>
      </c>
      <c r="M30" s="466" t="s">
        <v>160</v>
      </c>
      <c r="N30" s="547" t="s">
        <v>160</v>
      </c>
      <c r="O30" s="499" t="s">
        <v>160</v>
      </c>
      <c r="P30" s="552" t="s">
        <v>160</v>
      </c>
      <c r="Q30" s="469" t="s">
        <v>160</v>
      </c>
      <c r="R30" s="144">
        <v>4</v>
      </c>
      <c r="S30" s="466">
        <v>90</v>
      </c>
      <c r="T30"/>
    </row>
    <row r="31" spans="1:20" ht="13.5" customHeight="1">
      <c r="A31" s="26">
        <v>27</v>
      </c>
      <c r="B31" s="351" t="s">
        <v>160</v>
      </c>
      <c r="C31" s="178" t="s">
        <v>881</v>
      </c>
      <c r="D31" s="186" t="s">
        <v>746</v>
      </c>
      <c r="E31" s="6">
        <v>82</v>
      </c>
      <c r="F31" s="144"/>
      <c r="G31" s="7"/>
      <c r="H31" s="144">
        <v>4</v>
      </c>
      <c r="I31" s="499">
        <v>12</v>
      </c>
      <c r="J31" s="545"/>
      <c r="K31" s="7"/>
      <c r="L31" s="546" t="s">
        <v>160</v>
      </c>
      <c r="M31" s="466" t="s">
        <v>160</v>
      </c>
      <c r="N31" s="547" t="s">
        <v>160</v>
      </c>
      <c r="O31" s="499" t="s">
        <v>160</v>
      </c>
      <c r="P31" s="552">
        <v>4</v>
      </c>
      <c r="Q31" s="469">
        <v>70</v>
      </c>
      <c r="R31" s="144"/>
      <c r="S31" s="466"/>
    </row>
    <row r="32" spans="1:20" ht="13.5" customHeight="1">
      <c r="A32" s="26">
        <v>28</v>
      </c>
      <c r="B32" s="351" t="s">
        <v>160</v>
      </c>
      <c r="C32" s="178" t="s">
        <v>682</v>
      </c>
      <c r="D32" s="186" t="s">
        <v>185</v>
      </c>
      <c r="E32" s="6">
        <v>56</v>
      </c>
      <c r="F32" s="144">
        <v>16</v>
      </c>
      <c r="G32" s="7">
        <v>6</v>
      </c>
      <c r="H32" s="144">
        <v>1</v>
      </c>
      <c r="I32" s="499">
        <v>25</v>
      </c>
      <c r="J32" s="545"/>
      <c r="K32" s="7" t="s">
        <v>160</v>
      </c>
      <c r="L32" s="546" t="s">
        <v>806</v>
      </c>
      <c r="M32" s="466">
        <v>25</v>
      </c>
      <c r="N32" s="547" t="s">
        <v>160</v>
      </c>
      <c r="O32" s="499" t="s">
        <v>160</v>
      </c>
      <c r="P32" s="552" t="s">
        <v>160</v>
      </c>
      <c r="Q32" s="469" t="s">
        <v>160</v>
      </c>
      <c r="R32" s="144"/>
      <c r="S32" s="466"/>
    </row>
    <row r="33" spans="1:20" ht="13.5" customHeight="1">
      <c r="A33" s="26">
        <v>28</v>
      </c>
      <c r="B33" s="351" t="s">
        <v>251</v>
      </c>
      <c r="C33" s="162" t="s">
        <v>683</v>
      </c>
      <c r="D33" s="186" t="s">
        <v>195</v>
      </c>
      <c r="E33" s="6">
        <v>56</v>
      </c>
      <c r="F33" s="144">
        <v>16</v>
      </c>
      <c r="G33" s="7">
        <v>6</v>
      </c>
      <c r="H33" s="144">
        <v>1</v>
      </c>
      <c r="I33" s="499">
        <v>25</v>
      </c>
      <c r="J33" s="545"/>
      <c r="K33" s="7" t="s">
        <v>160</v>
      </c>
      <c r="L33" s="549" t="s">
        <v>806</v>
      </c>
      <c r="M33" s="466">
        <v>25</v>
      </c>
      <c r="N33" s="144" t="s">
        <v>160</v>
      </c>
      <c r="O33" s="499" t="s">
        <v>160</v>
      </c>
      <c r="P33" s="552" t="s">
        <v>160</v>
      </c>
      <c r="Q33" s="469" t="s">
        <v>160</v>
      </c>
      <c r="R33" s="144"/>
      <c r="S33" s="466"/>
      <c r="T33"/>
    </row>
    <row r="34" spans="1:20" ht="13.5" customHeight="1">
      <c r="A34" s="26">
        <v>30</v>
      </c>
      <c r="B34" s="351" t="s">
        <v>160</v>
      </c>
      <c r="C34" s="178" t="s">
        <v>468</v>
      </c>
      <c r="D34" s="186" t="s">
        <v>218</v>
      </c>
      <c r="E34" s="6">
        <v>50</v>
      </c>
      <c r="F34" s="144"/>
      <c r="G34" s="7" t="s">
        <v>160</v>
      </c>
      <c r="H34" s="144" t="s">
        <v>160</v>
      </c>
      <c r="I34" s="499" t="s">
        <v>160</v>
      </c>
      <c r="J34" s="545"/>
      <c r="K34" s="7" t="s">
        <v>160</v>
      </c>
      <c r="L34" s="546" t="s">
        <v>160</v>
      </c>
      <c r="M34" s="466" t="s">
        <v>160</v>
      </c>
      <c r="N34" s="547" t="s">
        <v>160</v>
      </c>
      <c r="O34" s="499" t="s">
        <v>160</v>
      </c>
      <c r="P34" s="552" t="s">
        <v>160</v>
      </c>
      <c r="Q34" s="469" t="s">
        <v>160</v>
      </c>
      <c r="R34" s="144">
        <v>8</v>
      </c>
      <c r="S34" s="466">
        <v>50</v>
      </c>
      <c r="T34"/>
    </row>
    <row r="35" spans="1:20" ht="13.5" customHeight="1">
      <c r="A35" s="26">
        <v>30</v>
      </c>
      <c r="B35" s="351" t="s">
        <v>251</v>
      </c>
      <c r="C35" s="206" t="s">
        <v>469</v>
      </c>
      <c r="D35" s="172" t="s">
        <v>179</v>
      </c>
      <c r="E35" s="6">
        <v>50</v>
      </c>
      <c r="F35" s="372"/>
      <c r="G35" s="7" t="s">
        <v>160</v>
      </c>
      <c r="H35" s="144" t="s">
        <v>160</v>
      </c>
      <c r="I35" s="499" t="s">
        <v>160</v>
      </c>
      <c r="J35" s="545"/>
      <c r="K35" s="7" t="s">
        <v>160</v>
      </c>
      <c r="L35" s="549" t="s">
        <v>160</v>
      </c>
      <c r="M35" s="466" t="s">
        <v>160</v>
      </c>
      <c r="N35" s="144" t="s">
        <v>160</v>
      </c>
      <c r="O35" s="499" t="s">
        <v>160</v>
      </c>
      <c r="P35" s="552" t="s">
        <v>160</v>
      </c>
      <c r="Q35" s="469" t="s">
        <v>160</v>
      </c>
      <c r="R35" s="144">
        <v>8</v>
      </c>
      <c r="S35" s="466">
        <v>50</v>
      </c>
      <c r="T35"/>
    </row>
    <row r="36" spans="1:20" ht="13.5" customHeight="1">
      <c r="A36" s="26">
        <v>32</v>
      </c>
      <c r="B36" s="351" t="s">
        <v>160</v>
      </c>
      <c r="C36" s="178" t="s">
        <v>482</v>
      </c>
      <c r="D36" s="186" t="s">
        <v>2</v>
      </c>
      <c r="E36" s="6">
        <v>38</v>
      </c>
      <c r="F36" s="372">
        <v>4</v>
      </c>
      <c r="G36" s="7">
        <v>12</v>
      </c>
      <c r="H36" s="144">
        <v>2</v>
      </c>
      <c r="I36" s="499">
        <v>18</v>
      </c>
      <c r="J36" s="545"/>
      <c r="K36" s="7" t="s">
        <v>160</v>
      </c>
      <c r="L36" s="546" t="s">
        <v>803</v>
      </c>
      <c r="M36" s="466">
        <v>8</v>
      </c>
      <c r="N36" s="144" t="s">
        <v>160</v>
      </c>
      <c r="O36" s="499" t="s">
        <v>160</v>
      </c>
      <c r="P36" s="552" t="s">
        <v>160</v>
      </c>
      <c r="Q36" s="469" t="s">
        <v>160</v>
      </c>
      <c r="R36" s="144"/>
      <c r="S36" s="466"/>
      <c r="T36"/>
    </row>
    <row r="37" spans="1:20" ht="13.5" customHeight="1">
      <c r="A37" s="26">
        <v>32</v>
      </c>
      <c r="B37" s="351" t="s">
        <v>251</v>
      </c>
      <c r="C37" s="178" t="s">
        <v>483</v>
      </c>
      <c r="D37" s="186" t="s">
        <v>2</v>
      </c>
      <c r="E37" s="6">
        <v>38</v>
      </c>
      <c r="F37" s="144">
        <v>4</v>
      </c>
      <c r="G37" s="7">
        <v>12</v>
      </c>
      <c r="H37" s="144">
        <v>2</v>
      </c>
      <c r="I37" s="499">
        <v>18</v>
      </c>
      <c r="J37" s="545"/>
      <c r="K37" s="7" t="s">
        <v>160</v>
      </c>
      <c r="L37" s="546" t="s">
        <v>803</v>
      </c>
      <c r="M37" s="466">
        <v>8</v>
      </c>
      <c r="N37" s="547" t="s">
        <v>160</v>
      </c>
      <c r="O37" s="499" t="s">
        <v>160</v>
      </c>
      <c r="P37" s="552" t="s">
        <v>160</v>
      </c>
      <c r="Q37" s="469" t="s">
        <v>160</v>
      </c>
      <c r="R37" s="144"/>
      <c r="S37" s="466"/>
      <c r="T37"/>
    </row>
    <row r="38" spans="1:20" ht="13.5" customHeight="1">
      <c r="A38" s="26">
        <v>34</v>
      </c>
      <c r="B38" s="351" t="s">
        <v>160</v>
      </c>
      <c r="C38" s="178" t="s">
        <v>472</v>
      </c>
      <c r="D38" s="186" t="s">
        <v>236</v>
      </c>
      <c r="E38" s="6">
        <v>34</v>
      </c>
      <c r="F38" s="144">
        <v>32</v>
      </c>
      <c r="G38" s="7">
        <v>4</v>
      </c>
      <c r="H38" s="144" t="s">
        <v>160</v>
      </c>
      <c r="I38" s="499" t="s">
        <v>160</v>
      </c>
      <c r="J38" s="545"/>
      <c r="K38" s="7" t="s">
        <v>160</v>
      </c>
      <c r="L38" s="546" t="s">
        <v>160</v>
      </c>
      <c r="M38" s="466" t="s">
        <v>160</v>
      </c>
      <c r="N38" s="547" t="s">
        <v>160</v>
      </c>
      <c r="O38" s="499" t="s">
        <v>160</v>
      </c>
      <c r="P38" s="552" t="s">
        <v>160</v>
      </c>
      <c r="Q38" s="469" t="s">
        <v>160</v>
      </c>
      <c r="R38" s="144">
        <v>16</v>
      </c>
      <c r="S38" s="466">
        <v>30</v>
      </c>
      <c r="T38"/>
    </row>
    <row r="39" spans="1:20" ht="13.5" customHeight="1">
      <c r="A39" s="26">
        <v>34</v>
      </c>
      <c r="B39" s="351" t="s">
        <v>251</v>
      </c>
      <c r="C39" s="194" t="s">
        <v>473</v>
      </c>
      <c r="D39" s="186" t="s">
        <v>236</v>
      </c>
      <c r="E39" s="6">
        <v>34</v>
      </c>
      <c r="F39" s="144">
        <v>32</v>
      </c>
      <c r="G39" s="7">
        <v>4</v>
      </c>
      <c r="H39" s="144" t="s">
        <v>160</v>
      </c>
      <c r="I39" s="499" t="s">
        <v>160</v>
      </c>
      <c r="J39" s="545"/>
      <c r="K39" s="7" t="s">
        <v>160</v>
      </c>
      <c r="L39" s="546" t="s">
        <v>160</v>
      </c>
      <c r="M39" s="466" t="s">
        <v>160</v>
      </c>
      <c r="N39" s="547" t="s">
        <v>160</v>
      </c>
      <c r="O39" s="499" t="s">
        <v>160</v>
      </c>
      <c r="P39" s="552" t="s">
        <v>160</v>
      </c>
      <c r="Q39" s="469" t="s">
        <v>160</v>
      </c>
      <c r="R39" s="468">
        <v>16</v>
      </c>
      <c r="S39" s="466">
        <v>30</v>
      </c>
    </row>
    <row r="40" spans="1:20" ht="13.5" customHeight="1">
      <c r="A40" s="26">
        <v>36</v>
      </c>
      <c r="B40" s="351" t="s">
        <v>160</v>
      </c>
      <c r="C40" s="178" t="s">
        <v>693</v>
      </c>
      <c r="D40" s="186" t="s">
        <v>10</v>
      </c>
      <c r="E40" s="6">
        <v>25</v>
      </c>
      <c r="F40" s="144">
        <v>1</v>
      </c>
      <c r="G40" s="7">
        <v>25</v>
      </c>
      <c r="H40" s="144" t="s">
        <v>160</v>
      </c>
      <c r="I40" s="499" t="s">
        <v>160</v>
      </c>
      <c r="J40" s="545"/>
      <c r="K40" s="7" t="s">
        <v>160</v>
      </c>
      <c r="L40" s="546" t="s">
        <v>160</v>
      </c>
      <c r="M40" s="466" t="s">
        <v>160</v>
      </c>
      <c r="N40" s="547" t="s">
        <v>160</v>
      </c>
      <c r="O40" s="499" t="s">
        <v>160</v>
      </c>
      <c r="P40" s="552" t="s">
        <v>160</v>
      </c>
      <c r="Q40" s="469" t="s">
        <v>160</v>
      </c>
      <c r="R40" s="144"/>
      <c r="S40" s="466"/>
      <c r="T40"/>
    </row>
    <row r="41" spans="1:20" ht="13.5" customHeight="1">
      <c r="A41" s="26">
        <v>37</v>
      </c>
      <c r="B41" s="351" t="s">
        <v>160</v>
      </c>
      <c r="C41" s="178" t="s">
        <v>488</v>
      </c>
      <c r="D41" s="186" t="s">
        <v>180</v>
      </c>
      <c r="E41" s="6">
        <v>22</v>
      </c>
      <c r="F41" s="144">
        <v>16</v>
      </c>
      <c r="G41" s="7">
        <v>6</v>
      </c>
      <c r="H41" s="144">
        <v>8</v>
      </c>
      <c r="I41" s="499">
        <v>8</v>
      </c>
      <c r="J41" s="545"/>
      <c r="K41" s="7" t="s">
        <v>160</v>
      </c>
      <c r="L41" s="546" t="s">
        <v>803</v>
      </c>
      <c r="M41" s="466">
        <v>8</v>
      </c>
      <c r="N41" s="144" t="s">
        <v>160</v>
      </c>
      <c r="O41" s="499" t="s">
        <v>160</v>
      </c>
      <c r="P41" s="552" t="s">
        <v>160</v>
      </c>
      <c r="Q41" s="469" t="s">
        <v>160</v>
      </c>
      <c r="R41" s="144"/>
      <c r="S41" s="466"/>
      <c r="T41"/>
    </row>
    <row r="42" spans="1:20" ht="13.5" customHeight="1">
      <c r="A42" s="26">
        <v>37</v>
      </c>
      <c r="B42" s="351" t="s">
        <v>251</v>
      </c>
      <c r="C42" s="178" t="s">
        <v>501</v>
      </c>
      <c r="D42" s="186" t="s">
        <v>19</v>
      </c>
      <c r="E42" s="6">
        <v>22</v>
      </c>
      <c r="F42" s="144">
        <v>16</v>
      </c>
      <c r="G42" s="7">
        <v>6</v>
      </c>
      <c r="H42" s="144">
        <v>8</v>
      </c>
      <c r="I42" s="499">
        <v>8</v>
      </c>
      <c r="J42" s="545"/>
      <c r="K42" s="7" t="s">
        <v>160</v>
      </c>
      <c r="L42" s="546" t="s">
        <v>803</v>
      </c>
      <c r="M42" s="466">
        <v>8</v>
      </c>
      <c r="N42" s="144" t="s">
        <v>160</v>
      </c>
      <c r="O42" s="499" t="s">
        <v>160</v>
      </c>
      <c r="P42" s="552" t="s">
        <v>160</v>
      </c>
      <c r="Q42" s="469" t="s">
        <v>160</v>
      </c>
      <c r="R42" s="144"/>
      <c r="S42" s="466"/>
      <c r="T42"/>
    </row>
    <row r="43" spans="1:20" ht="13.5" customHeight="1">
      <c r="A43" s="26">
        <v>39</v>
      </c>
      <c r="B43" s="351" t="s">
        <v>160</v>
      </c>
      <c r="C43" s="178" t="s">
        <v>694</v>
      </c>
      <c r="D43" s="186" t="s">
        <v>181</v>
      </c>
      <c r="E43" s="6">
        <v>18</v>
      </c>
      <c r="F43" s="144">
        <v>2</v>
      </c>
      <c r="G43" s="7">
        <v>18</v>
      </c>
      <c r="H43" s="144" t="s">
        <v>160</v>
      </c>
      <c r="I43" s="499" t="s">
        <v>160</v>
      </c>
      <c r="J43" s="545"/>
      <c r="K43" s="7" t="s">
        <v>160</v>
      </c>
      <c r="L43" s="546" t="s">
        <v>160</v>
      </c>
      <c r="M43" s="466" t="s">
        <v>160</v>
      </c>
      <c r="N43" s="547" t="s">
        <v>160</v>
      </c>
      <c r="O43" s="499" t="s">
        <v>160</v>
      </c>
      <c r="P43" s="552" t="s">
        <v>160</v>
      </c>
      <c r="Q43" s="469" t="s">
        <v>160</v>
      </c>
      <c r="R43" s="144"/>
      <c r="S43" s="466"/>
      <c r="T43"/>
    </row>
    <row r="44" spans="1:20" ht="13.5" customHeight="1">
      <c r="A44" s="26">
        <v>39</v>
      </c>
      <c r="B44" s="351" t="s">
        <v>251</v>
      </c>
      <c r="C44" s="178" t="s">
        <v>695</v>
      </c>
      <c r="D44" s="186" t="s">
        <v>181</v>
      </c>
      <c r="E44" s="6">
        <v>18</v>
      </c>
      <c r="F44" s="144">
        <v>2</v>
      </c>
      <c r="G44" s="7">
        <v>18</v>
      </c>
      <c r="H44" s="144" t="s">
        <v>160</v>
      </c>
      <c r="I44" s="499" t="s">
        <v>160</v>
      </c>
      <c r="J44" s="545"/>
      <c r="K44" s="7" t="s">
        <v>160</v>
      </c>
      <c r="L44" s="546" t="s">
        <v>160</v>
      </c>
      <c r="M44" s="466" t="s">
        <v>160</v>
      </c>
      <c r="N44" s="547" t="s">
        <v>160</v>
      </c>
      <c r="O44" s="499" t="s">
        <v>160</v>
      </c>
      <c r="P44" s="552" t="s">
        <v>160</v>
      </c>
      <c r="Q44" s="469" t="s">
        <v>160</v>
      </c>
      <c r="R44" s="144"/>
      <c r="S44" s="466"/>
      <c r="T44"/>
    </row>
    <row r="45" spans="1:20" ht="13.5" customHeight="1">
      <c r="A45" s="26">
        <v>39</v>
      </c>
      <c r="B45" s="351" t="s">
        <v>251</v>
      </c>
      <c r="C45" s="178" t="s">
        <v>476</v>
      </c>
      <c r="D45" s="186" t="s">
        <v>19</v>
      </c>
      <c r="E45" s="6">
        <v>18</v>
      </c>
      <c r="F45" s="144"/>
      <c r="G45" s="7" t="s">
        <v>160</v>
      </c>
      <c r="H45" s="144" t="s">
        <v>160</v>
      </c>
      <c r="I45" s="499" t="s">
        <v>160</v>
      </c>
      <c r="J45" s="545"/>
      <c r="K45" s="7" t="s">
        <v>160</v>
      </c>
      <c r="L45" s="546" t="s">
        <v>801</v>
      </c>
      <c r="M45" s="466">
        <v>18</v>
      </c>
      <c r="N45" s="547" t="s">
        <v>160</v>
      </c>
      <c r="O45" s="499" t="s">
        <v>160</v>
      </c>
      <c r="P45" s="552" t="s">
        <v>160</v>
      </c>
      <c r="Q45" s="469" t="s">
        <v>160</v>
      </c>
      <c r="R45" s="144"/>
      <c r="S45" s="466"/>
      <c r="T45"/>
    </row>
    <row r="46" spans="1:20" ht="13.5" customHeight="1">
      <c r="A46" s="26">
        <v>39</v>
      </c>
      <c r="B46" s="351" t="s">
        <v>251</v>
      </c>
      <c r="C46" s="178" t="s">
        <v>477</v>
      </c>
      <c r="D46" s="186" t="s">
        <v>200</v>
      </c>
      <c r="E46" s="6">
        <v>18</v>
      </c>
      <c r="F46" s="144"/>
      <c r="G46" s="7" t="s">
        <v>160</v>
      </c>
      <c r="H46" s="144" t="s">
        <v>160</v>
      </c>
      <c r="I46" s="499" t="s">
        <v>160</v>
      </c>
      <c r="J46" s="545"/>
      <c r="K46" s="7" t="s">
        <v>160</v>
      </c>
      <c r="L46" s="546" t="s">
        <v>801</v>
      </c>
      <c r="M46" s="466">
        <v>18</v>
      </c>
      <c r="N46" s="547" t="s">
        <v>160</v>
      </c>
      <c r="O46" s="499" t="s">
        <v>160</v>
      </c>
      <c r="P46" s="552" t="s">
        <v>160</v>
      </c>
      <c r="Q46" s="469" t="s">
        <v>160</v>
      </c>
      <c r="R46" s="144"/>
      <c r="S46" s="466"/>
      <c r="T46"/>
    </row>
    <row r="47" spans="1:20" ht="13.5" customHeight="1">
      <c r="A47" s="26">
        <v>43</v>
      </c>
      <c r="B47" s="351" t="s">
        <v>160</v>
      </c>
      <c r="C47" s="178" t="s">
        <v>689</v>
      </c>
      <c r="D47" s="186" t="s">
        <v>18</v>
      </c>
      <c r="E47" s="6">
        <v>16</v>
      </c>
      <c r="F47" s="144">
        <v>8</v>
      </c>
      <c r="G47" s="7">
        <v>8</v>
      </c>
      <c r="H47" s="144">
        <v>8</v>
      </c>
      <c r="I47" s="499">
        <v>8</v>
      </c>
      <c r="J47" s="545"/>
      <c r="K47" s="7" t="s">
        <v>160</v>
      </c>
      <c r="L47" s="546" t="s">
        <v>160</v>
      </c>
      <c r="M47" s="466" t="s">
        <v>160</v>
      </c>
      <c r="N47" s="547" t="s">
        <v>160</v>
      </c>
      <c r="O47" s="499" t="s">
        <v>160</v>
      </c>
      <c r="P47" s="552" t="s">
        <v>160</v>
      </c>
      <c r="Q47" s="469" t="s">
        <v>160</v>
      </c>
      <c r="R47" s="144"/>
      <c r="S47" s="466"/>
      <c r="T47"/>
    </row>
    <row r="48" spans="1:20" ht="13.5" customHeight="1">
      <c r="A48" s="26">
        <v>43</v>
      </c>
      <c r="B48" s="351" t="s">
        <v>251</v>
      </c>
      <c r="C48" s="178" t="s">
        <v>690</v>
      </c>
      <c r="D48" s="186" t="s">
        <v>2</v>
      </c>
      <c r="E48" s="6">
        <v>16</v>
      </c>
      <c r="F48" s="144">
        <v>8</v>
      </c>
      <c r="G48" s="7">
        <v>8</v>
      </c>
      <c r="H48" s="144">
        <v>8</v>
      </c>
      <c r="I48" s="499">
        <v>8</v>
      </c>
      <c r="J48" s="545"/>
      <c r="K48" s="7" t="s">
        <v>160</v>
      </c>
      <c r="L48" s="546" t="s">
        <v>160</v>
      </c>
      <c r="M48" s="466" t="s">
        <v>160</v>
      </c>
      <c r="N48" s="547" t="s">
        <v>160</v>
      </c>
      <c r="O48" s="499" t="s">
        <v>160</v>
      </c>
      <c r="P48" s="552" t="s">
        <v>160</v>
      </c>
      <c r="Q48" s="469" t="s">
        <v>160</v>
      </c>
      <c r="R48" s="144"/>
      <c r="S48" s="466"/>
      <c r="T48"/>
    </row>
    <row r="49" spans="1:20" ht="13.5" customHeight="1">
      <c r="A49" s="26">
        <v>43</v>
      </c>
      <c r="B49" s="351" t="s">
        <v>251</v>
      </c>
      <c r="C49" s="178" t="s">
        <v>493</v>
      </c>
      <c r="D49" s="172" t="s">
        <v>178</v>
      </c>
      <c r="E49" s="6">
        <v>16</v>
      </c>
      <c r="F49" s="144">
        <v>32</v>
      </c>
      <c r="G49" s="7">
        <v>4</v>
      </c>
      <c r="H49" s="144" t="s">
        <v>160</v>
      </c>
      <c r="I49" s="499" t="s">
        <v>160</v>
      </c>
      <c r="J49" s="545"/>
      <c r="K49" s="7" t="s">
        <v>160</v>
      </c>
      <c r="L49" s="546" t="s">
        <v>805</v>
      </c>
      <c r="M49" s="466">
        <v>12</v>
      </c>
      <c r="N49" s="547" t="s">
        <v>160</v>
      </c>
      <c r="O49" s="499" t="s">
        <v>160</v>
      </c>
      <c r="P49" s="552" t="s">
        <v>160</v>
      </c>
      <c r="Q49" s="469" t="s">
        <v>160</v>
      </c>
      <c r="R49" s="144"/>
      <c r="S49" s="466"/>
    </row>
    <row r="50" spans="1:20" ht="13.5" customHeight="1">
      <c r="A50" s="26">
        <v>43</v>
      </c>
      <c r="B50" s="351" t="s">
        <v>251</v>
      </c>
      <c r="C50" s="178" t="s">
        <v>505</v>
      </c>
      <c r="D50" s="186" t="s">
        <v>178</v>
      </c>
      <c r="E50" s="6">
        <v>16</v>
      </c>
      <c r="F50" s="144">
        <v>32</v>
      </c>
      <c r="G50" s="7">
        <v>4</v>
      </c>
      <c r="H50" s="144" t="s">
        <v>160</v>
      </c>
      <c r="I50" s="499" t="s">
        <v>160</v>
      </c>
      <c r="J50" s="545"/>
      <c r="K50" s="7" t="s">
        <v>160</v>
      </c>
      <c r="L50" s="546" t="s">
        <v>805</v>
      </c>
      <c r="M50" s="466">
        <v>12</v>
      </c>
      <c r="N50" s="547" t="s">
        <v>160</v>
      </c>
      <c r="O50" s="499" t="s">
        <v>160</v>
      </c>
      <c r="P50" s="552" t="s">
        <v>160</v>
      </c>
      <c r="Q50" s="469" t="s">
        <v>160</v>
      </c>
      <c r="R50" s="144"/>
      <c r="S50" s="466"/>
      <c r="T50"/>
    </row>
    <row r="51" spans="1:20" ht="13.5" customHeight="1">
      <c r="A51" s="26">
        <v>43</v>
      </c>
      <c r="B51" s="351" t="s">
        <v>251</v>
      </c>
      <c r="C51" s="178" t="s">
        <v>508</v>
      </c>
      <c r="D51" s="186" t="s">
        <v>181</v>
      </c>
      <c r="E51" s="6">
        <v>16</v>
      </c>
      <c r="F51" s="144">
        <v>32</v>
      </c>
      <c r="G51" s="7">
        <v>4</v>
      </c>
      <c r="H51" s="144" t="s">
        <v>160</v>
      </c>
      <c r="I51" s="499" t="s">
        <v>160</v>
      </c>
      <c r="J51" s="548"/>
      <c r="K51" s="7" t="s">
        <v>160</v>
      </c>
      <c r="L51" s="549" t="s">
        <v>805</v>
      </c>
      <c r="M51" s="466">
        <v>12</v>
      </c>
      <c r="N51" s="547" t="s">
        <v>160</v>
      </c>
      <c r="O51" s="499" t="s">
        <v>160</v>
      </c>
      <c r="P51" s="552" t="s">
        <v>160</v>
      </c>
      <c r="Q51" s="469" t="s">
        <v>160</v>
      </c>
      <c r="R51" s="144"/>
      <c r="S51" s="466"/>
    </row>
    <row r="52" spans="1:20" ht="13.5" customHeight="1">
      <c r="A52" s="26">
        <v>48</v>
      </c>
      <c r="B52" s="351" t="s">
        <v>160</v>
      </c>
      <c r="C52" s="194" t="s">
        <v>497</v>
      </c>
      <c r="D52" s="186" t="s">
        <v>18</v>
      </c>
      <c r="E52" s="6">
        <v>14</v>
      </c>
      <c r="F52" s="144">
        <v>16</v>
      </c>
      <c r="G52" s="7">
        <v>6</v>
      </c>
      <c r="H52" s="144" t="s">
        <v>160</v>
      </c>
      <c r="I52" s="499" t="s">
        <v>160</v>
      </c>
      <c r="J52" s="545"/>
      <c r="K52" s="7" t="s">
        <v>160</v>
      </c>
      <c r="L52" s="502" t="s">
        <v>803</v>
      </c>
      <c r="M52" s="466">
        <v>8</v>
      </c>
      <c r="N52" s="547" t="s">
        <v>160</v>
      </c>
      <c r="O52" s="499" t="s">
        <v>160</v>
      </c>
      <c r="P52" s="552" t="s">
        <v>160</v>
      </c>
      <c r="Q52" s="469" t="s">
        <v>160</v>
      </c>
      <c r="R52" s="468"/>
      <c r="S52" s="466"/>
      <c r="T52"/>
    </row>
    <row r="53" spans="1:20" ht="13.5" customHeight="1">
      <c r="A53" s="26">
        <v>48</v>
      </c>
      <c r="B53" s="351" t="s">
        <v>251</v>
      </c>
      <c r="C53" s="178" t="s">
        <v>686</v>
      </c>
      <c r="D53" s="186" t="s">
        <v>180</v>
      </c>
      <c r="E53" s="6">
        <v>14</v>
      </c>
      <c r="F53" s="144">
        <v>16</v>
      </c>
      <c r="G53" s="7">
        <v>6</v>
      </c>
      <c r="H53" s="144" t="s">
        <v>160</v>
      </c>
      <c r="I53" s="499" t="s">
        <v>160</v>
      </c>
      <c r="J53" s="545"/>
      <c r="K53" s="7" t="s">
        <v>160</v>
      </c>
      <c r="L53" s="546" t="s">
        <v>803</v>
      </c>
      <c r="M53" s="466">
        <v>8</v>
      </c>
      <c r="N53" s="547" t="s">
        <v>160</v>
      </c>
      <c r="O53" s="499" t="s">
        <v>160</v>
      </c>
      <c r="P53" s="552" t="s">
        <v>160</v>
      </c>
      <c r="Q53" s="469" t="s">
        <v>160</v>
      </c>
      <c r="R53" s="144"/>
      <c r="S53" s="466"/>
      <c r="T53"/>
    </row>
    <row r="54" spans="1:20" ht="13.5" customHeight="1">
      <c r="A54" s="26">
        <v>50</v>
      </c>
      <c r="B54" s="351" t="s">
        <v>160</v>
      </c>
      <c r="C54" s="162" t="s">
        <v>467</v>
      </c>
      <c r="D54" s="186" t="s">
        <v>180</v>
      </c>
      <c r="E54" s="6">
        <v>12</v>
      </c>
      <c r="F54" s="144">
        <v>32</v>
      </c>
      <c r="G54" s="7">
        <v>4</v>
      </c>
      <c r="H54" s="144">
        <v>8</v>
      </c>
      <c r="I54" s="499">
        <v>8</v>
      </c>
      <c r="J54" s="545"/>
      <c r="K54" s="7" t="s">
        <v>160</v>
      </c>
      <c r="L54" s="546" t="s">
        <v>160</v>
      </c>
      <c r="M54" s="466" t="s">
        <v>160</v>
      </c>
      <c r="N54" s="547" t="s">
        <v>160</v>
      </c>
      <c r="O54" s="499" t="s">
        <v>160</v>
      </c>
      <c r="P54" s="552" t="s">
        <v>160</v>
      </c>
      <c r="Q54" s="469" t="s">
        <v>160</v>
      </c>
      <c r="R54" s="144"/>
      <c r="S54" s="466"/>
      <c r="T54"/>
    </row>
    <row r="55" spans="1:20" ht="13.5" customHeight="1">
      <c r="A55" s="26">
        <v>50</v>
      </c>
      <c r="B55" s="351" t="s">
        <v>251</v>
      </c>
      <c r="C55" s="178" t="s">
        <v>492</v>
      </c>
      <c r="D55" s="186" t="s">
        <v>18</v>
      </c>
      <c r="E55" s="6">
        <v>12</v>
      </c>
      <c r="F55" s="144">
        <v>4</v>
      </c>
      <c r="G55" s="7">
        <v>12</v>
      </c>
      <c r="H55" s="144" t="s">
        <v>160</v>
      </c>
      <c r="I55" s="499" t="s">
        <v>160</v>
      </c>
      <c r="J55" s="545"/>
      <c r="K55" s="7" t="s">
        <v>160</v>
      </c>
      <c r="L55" s="546" t="s">
        <v>160</v>
      </c>
      <c r="M55" s="466" t="s">
        <v>160</v>
      </c>
      <c r="N55" s="547" t="s">
        <v>160</v>
      </c>
      <c r="O55" s="499" t="s">
        <v>160</v>
      </c>
      <c r="P55" s="552" t="s">
        <v>160</v>
      </c>
      <c r="Q55" s="469" t="s">
        <v>160</v>
      </c>
      <c r="R55" s="144"/>
      <c r="S55" s="466"/>
    </row>
    <row r="56" spans="1:20" ht="13.5" customHeight="1">
      <c r="A56" s="26">
        <v>50</v>
      </c>
      <c r="B56" s="351" t="s">
        <v>251</v>
      </c>
      <c r="C56" s="178" t="s">
        <v>494</v>
      </c>
      <c r="D56" s="186" t="s">
        <v>19</v>
      </c>
      <c r="E56" s="6">
        <v>12</v>
      </c>
      <c r="F56" s="144">
        <v>4</v>
      </c>
      <c r="G56" s="7">
        <v>12</v>
      </c>
      <c r="H56" s="144" t="s">
        <v>160</v>
      </c>
      <c r="I56" s="499" t="s">
        <v>160</v>
      </c>
      <c r="J56" s="545"/>
      <c r="K56" s="7" t="s">
        <v>160</v>
      </c>
      <c r="L56" s="546" t="s">
        <v>160</v>
      </c>
      <c r="M56" s="466" t="s">
        <v>160</v>
      </c>
      <c r="N56" s="547" t="s">
        <v>160</v>
      </c>
      <c r="O56" s="499" t="s">
        <v>160</v>
      </c>
      <c r="P56" s="552" t="s">
        <v>160</v>
      </c>
      <c r="Q56" s="469" t="s">
        <v>160</v>
      </c>
      <c r="R56" s="144"/>
      <c r="S56" s="466"/>
      <c r="T56"/>
    </row>
    <row r="57" spans="1:20" ht="13.5" customHeight="1">
      <c r="A57" s="26">
        <v>50</v>
      </c>
      <c r="B57" s="351" t="s">
        <v>251</v>
      </c>
      <c r="C57" s="178" t="s">
        <v>481</v>
      </c>
      <c r="D57" s="186" t="s">
        <v>814</v>
      </c>
      <c r="E57" s="6">
        <v>12</v>
      </c>
      <c r="F57" s="144">
        <v>8</v>
      </c>
      <c r="G57" s="7">
        <v>8</v>
      </c>
      <c r="H57" s="144">
        <v>32</v>
      </c>
      <c r="I57" s="499">
        <v>4</v>
      </c>
      <c r="J57" s="545"/>
      <c r="K57" s="7" t="s">
        <v>160</v>
      </c>
      <c r="L57" s="546" t="s">
        <v>160</v>
      </c>
      <c r="M57" s="466" t="s">
        <v>160</v>
      </c>
      <c r="N57" s="547" t="s">
        <v>160</v>
      </c>
      <c r="O57" s="499" t="s">
        <v>160</v>
      </c>
      <c r="P57" s="552" t="s">
        <v>160</v>
      </c>
      <c r="Q57" s="469" t="s">
        <v>160</v>
      </c>
      <c r="R57" s="144"/>
      <c r="S57" s="466"/>
    </row>
    <row r="58" spans="1:20" ht="13.5" customHeight="1">
      <c r="A58" s="26">
        <v>50</v>
      </c>
      <c r="B58" s="351" t="s">
        <v>251</v>
      </c>
      <c r="C58" s="178" t="s">
        <v>490</v>
      </c>
      <c r="D58" s="186" t="s">
        <v>814</v>
      </c>
      <c r="E58" s="6">
        <v>12</v>
      </c>
      <c r="F58" s="144">
        <v>8</v>
      </c>
      <c r="G58" s="7">
        <v>8</v>
      </c>
      <c r="H58" s="144">
        <v>32</v>
      </c>
      <c r="I58" s="499">
        <v>4</v>
      </c>
      <c r="J58" s="545"/>
      <c r="K58" s="7" t="s">
        <v>160</v>
      </c>
      <c r="L58" s="546" t="s">
        <v>160</v>
      </c>
      <c r="M58" s="466" t="s">
        <v>160</v>
      </c>
      <c r="N58" s="547" t="s">
        <v>160</v>
      </c>
      <c r="O58" s="499" t="s">
        <v>160</v>
      </c>
      <c r="P58" s="552" t="s">
        <v>160</v>
      </c>
      <c r="Q58" s="469" t="s">
        <v>160</v>
      </c>
      <c r="R58" s="144"/>
      <c r="S58" s="466"/>
    </row>
    <row r="59" spans="1:20" ht="13.5" customHeight="1">
      <c r="A59" s="26">
        <v>50</v>
      </c>
      <c r="B59" s="351" t="s">
        <v>251</v>
      </c>
      <c r="C59" s="178" t="s">
        <v>486</v>
      </c>
      <c r="D59" s="186" t="s">
        <v>18</v>
      </c>
      <c r="E59" s="6">
        <v>12</v>
      </c>
      <c r="F59" s="144">
        <v>32</v>
      </c>
      <c r="G59" s="7">
        <v>4</v>
      </c>
      <c r="H59" s="144" t="s">
        <v>160</v>
      </c>
      <c r="I59" s="499" t="s">
        <v>160</v>
      </c>
      <c r="J59" s="548"/>
      <c r="K59" s="7" t="s">
        <v>160</v>
      </c>
      <c r="L59" s="502" t="s">
        <v>803</v>
      </c>
      <c r="M59" s="466">
        <v>8</v>
      </c>
      <c r="N59" s="144" t="s">
        <v>160</v>
      </c>
      <c r="O59" s="499" t="s">
        <v>160</v>
      </c>
      <c r="P59" s="552" t="s">
        <v>160</v>
      </c>
      <c r="Q59" s="469" t="s">
        <v>160</v>
      </c>
      <c r="R59" s="144"/>
      <c r="S59" s="466"/>
      <c r="T59"/>
    </row>
    <row r="60" spans="1:20" ht="13.5" customHeight="1">
      <c r="A60" s="26">
        <v>50</v>
      </c>
      <c r="B60" s="351" t="s">
        <v>251</v>
      </c>
      <c r="C60" s="178" t="s">
        <v>502</v>
      </c>
      <c r="D60" s="186" t="s">
        <v>747</v>
      </c>
      <c r="E60" s="6">
        <v>12</v>
      </c>
      <c r="F60" s="144">
        <v>32</v>
      </c>
      <c r="G60" s="7">
        <v>4</v>
      </c>
      <c r="H60" s="144">
        <v>8</v>
      </c>
      <c r="I60" s="499">
        <v>8</v>
      </c>
      <c r="J60" s="545"/>
      <c r="K60" s="7" t="s">
        <v>160</v>
      </c>
      <c r="L60" s="546" t="s">
        <v>160</v>
      </c>
      <c r="M60" s="466" t="s">
        <v>160</v>
      </c>
      <c r="N60" s="547" t="s">
        <v>160</v>
      </c>
      <c r="O60" s="499" t="s">
        <v>160</v>
      </c>
      <c r="P60" s="552" t="s">
        <v>160</v>
      </c>
      <c r="Q60" s="469" t="s">
        <v>160</v>
      </c>
      <c r="R60" s="144"/>
      <c r="S60" s="466"/>
      <c r="T60"/>
    </row>
    <row r="61" spans="1:20" ht="13.5" customHeight="1">
      <c r="A61" s="26">
        <v>50</v>
      </c>
      <c r="B61" s="351" t="s">
        <v>251</v>
      </c>
      <c r="C61" s="178" t="s">
        <v>495</v>
      </c>
      <c r="D61" s="186" t="s">
        <v>661</v>
      </c>
      <c r="E61" s="6">
        <v>12</v>
      </c>
      <c r="F61" s="144">
        <v>8</v>
      </c>
      <c r="G61" s="7">
        <v>8</v>
      </c>
      <c r="H61" s="144">
        <v>32</v>
      </c>
      <c r="I61" s="499">
        <v>4</v>
      </c>
      <c r="J61" s="545"/>
      <c r="K61" s="7" t="s">
        <v>160</v>
      </c>
      <c r="L61" s="546" t="s">
        <v>160</v>
      </c>
      <c r="M61" s="466" t="s">
        <v>160</v>
      </c>
      <c r="N61" s="547" t="s">
        <v>160</v>
      </c>
      <c r="O61" s="499" t="s">
        <v>160</v>
      </c>
      <c r="P61" s="552" t="s">
        <v>160</v>
      </c>
      <c r="Q61" s="469" t="s">
        <v>160</v>
      </c>
      <c r="R61" s="144"/>
      <c r="S61" s="466"/>
      <c r="T61"/>
    </row>
    <row r="62" spans="1:20" ht="13.5" customHeight="1">
      <c r="A62" s="26">
        <v>50</v>
      </c>
      <c r="B62" s="351" t="s">
        <v>251</v>
      </c>
      <c r="C62" s="178" t="s">
        <v>496</v>
      </c>
      <c r="D62" s="186" t="s">
        <v>210</v>
      </c>
      <c r="E62" s="6">
        <v>12</v>
      </c>
      <c r="F62" s="144">
        <v>8</v>
      </c>
      <c r="G62" s="7">
        <v>8</v>
      </c>
      <c r="H62" s="144">
        <v>32</v>
      </c>
      <c r="I62" s="499">
        <v>4</v>
      </c>
      <c r="J62" s="545"/>
      <c r="K62" s="7" t="s">
        <v>160</v>
      </c>
      <c r="L62" s="546" t="s">
        <v>160</v>
      </c>
      <c r="M62" s="466" t="s">
        <v>160</v>
      </c>
      <c r="N62" s="547" t="s">
        <v>160</v>
      </c>
      <c r="O62" s="499" t="s">
        <v>160</v>
      </c>
      <c r="P62" s="552" t="s">
        <v>160</v>
      </c>
      <c r="Q62" s="469" t="s">
        <v>160</v>
      </c>
      <c r="R62" s="144"/>
      <c r="S62" s="466"/>
      <c r="T62"/>
    </row>
    <row r="63" spans="1:20" ht="13.5" customHeight="1">
      <c r="A63" s="26">
        <v>50</v>
      </c>
      <c r="B63" s="351" t="s">
        <v>251</v>
      </c>
      <c r="C63" s="178" t="s">
        <v>691</v>
      </c>
      <c r="D63" s="186" t="s">
        <v>880</v>
      </c>
      <c r="E63" s="6">
        <v>12</v>
      </c>
      <c r="F63" s="144">
        <v>8</v>
      </c>
      <c r="G63" s="7">
        <v>8</v>
      </c>
      <c r="H63" s="144">
        <v>32</v>
      </c>
      <c r="I63" s="499">
        <v>4</v>
      </c>
      <c r="J63" s="545"/>
      <c r="K63" s="7" t="s">
        <v>160</v>
      </c>
      <c r="L63" s="546" t="s">
        <v>160</v>
      </c>
      <c r="M63" s="466" t="s">
        <v>160</v>
      </c>
      <c r="N63" s="547" t="s">
        <v>160</v>
      </c>
      <c r="O63" s="499" t="s">
        <v>160</v>
      </c>
      <c r="P63" s="552" t="s">
        <v>160</v>
      </c>
      <c r="Q63" s="469" t="s">
        <v>160</v>
      </c>
      <c r="R63" s="144"/>
      <c r="S63" s="466"/>
      <c r="T63"/>
    </row>
    <row r="64" spans="1:20" ht="13.5" customHeight="1">
      <c r="A64" s="26">
        <v>50</v>
      </c>
      <c r="B64" s="351" t="s">
        <v>251</v>
      </c>
      <c r="C64" s="178" t="s">
        <v>692</v>
      </c>
      <c r="D64" s="186" t="s">
        <v>880</v>
      </c>
      <c r="E64" s="6">
        <v>12</v>
      </c>
      <c r="F64" s="144">
        <v>8</v>
      </c>
      <c r="G64" s="7">
        <v>8</v>
      </c>
      <c r="H64" s="144">
        <v>32</v>
      </c>
      <c r="I64" s="499">
        <v>4</v>
      </c>
      <c r="J64" s="545"/>
      <c r="K64" s="7" t="s">
        <v>160</v>
      </c>
      <c r="L64" s="546" t="s">
        <v>160</v>
      </c>
      <c r="M64" s="466" t="s">
        <v>160</v>
      </c>
      <c r="N64" s="547" t="s">
        <v>160</v>
      </c>
      <c r="O64" s="499" t="s">
        <v>160</v>
      </c>
      <c r="P64" s="552" t="s">
        <v>160</v>
      </c>
      <c r="Q64" s="469" t="s">
        <v>160</v>
      </c>
      <c r="R64" s="144"/>
      <c r="S64" s="466"/>
      <c r="T64"/>
    </row>
    <row r="65" spans="1:20" ht="13.5" customHeight="1">
      <c r="A65" s="26">
        <v>50</v>
      </c>
      <c r="B65" s="351" t="s">
        <v>251</v>
      </c>
      <c r="C65" s="178" t="s">
        <v>685</v>
      </c>
      <c r="D65" s="186" t="s">
        <v>181</v>
      </c>
      <c r="E65" s="6">
        <v>12</v>
      </c>
      <c r="F65" s="144">
        <v>16</v>
      </c>
      <c r="G65" s="7">
        <v>6</v>
      </c>
      <c r="H65" s="144">
        <v>16</v>
      </c>
      <c r="I65" s="499">
        <v>6</v>
      </c>
      <c r="J65" s="545"/>
      <c r="K65" s="7" t="s">
        <v>160</v>
      </c>
      <c r="L65" s="546" t="s">
        <v>160</v>
      </c>
      <c r="M65" s="466" t="s">
        <v>160</v>
      </c>
      <c r="N65" s="547" t="s">
        <v>160</v>
      </c>
      <c r="O65" s="499" t="s">
        <v>160</v>
      </c>
      <c r="P65" s="552" t="s">
        <v>160</v>
      </c>
      <c r="Q65" s="469" t="s">
        <v>160</v>
      </c>
      <c r="R65" s="144"/>
      <c r="S65" s="466"/>
    </row>
    <row r="66" spans="1:20" ht="13.5" customHeight="1">
      <c r="A66" s="26">
        <v>50</v>
      </c>
      <c r="B66" s="351" t="s">
        <v>251</v>
      </c>
      <c r="C66" s="178" t="s">
        <v>687</v>
      </c>
      <c r="D66" s="186" t="s">
        <v>899</v>
      </c>
      <c r="E66" s="6">
        <v>12</v>
      </c>
      <c r="F66" s="144">
        <v>16</v>
      </c>
      <c r="G66" s="7">
        <v>6</v>
      </c>
      <c r="H66" s="144">
        <v>16</v>
      </c>
      <c r="I66" s="499">
        <v>6</v>
      </c>
      <c r="J66" s="545"/>
      <c r="K66" s="7" t="s">
        <v>160</v>
      </c>
      <c r="L66" s="546" t="s">
        <v>160</v>
      </c>
      <c r="M66" s="466" t="s">
        <v>160</v>
      </c>
      <c r="N66" s="547" t="s">
        <v>160</v>
      </c>
      <c r="O66" s="499" t="s">
        <v>160</v>
      </c>
      <c r="P66" s="552" t="s">
        <v>160</v>
      </c>
      <c r="Q66" s="469" t="s">
        <v>160</v>
      </c>
      <c r="R66" s="144"/>
      <c r="S66" s="466"/>
    </row>
    <row r="67" spans="1:20" ht="13.5" customHeight="1">
      <c r="A67" s="26">
        <v>50</v>
      </c>
      <c r="B67" s="351" t="s">
        <v>251</v>
      </c>
      <c r="C67" s="178" t="s">
        <v>688</v>
      </c>
      <c r="D67" s="186" t="s">
        <v>899</v>
      </c>
      <c r="E67" s="6">
        <v>12</v>
      </c>
      <c r="F67" s="144">
        <v>16</v>
      </c>
      <c r="G67" s="7">
        <v>6</v>
      </c>
      <c r="H67" s="144">
        <v>16</v>
      </c>
      <c r="I67" s="499">
        <v>6</v>
      </c>
      <c r="J67" s="545"/>
      <c r="K67" s="7" t="s">
        <v>160</v>
      </c>
      <c r="L67" s="546" t="s">
        <v>160</v>
      </c>
      <c r="M67" s="466" t="s">
        <v>160</v>
      </c>
      <c r="N67" s="547" t="s">
        <v>160</v>
      </c>
      <c r="O67" s="499" t="s">
        <v>160</v>
      </c>
      <c r="P67" s="552" t="s">
        <v>160</v>
      </c>
      <c r="Q67" s="469" t="s">
        <v>160</v>
      </c>
      <c r="R67" s="144"/>
      <c r="S67" s="466"/>
      <c r="T67"/>
    </row>
    <row r="68" spans="1:20" ht="13.5" customHeight="1">
      <c r="A68" s="26">
        <v>50</v>
      </c>
      <c r="B68" s="351" t="s">
        <v>251</v>
      </c>
      <c r="C68" s="178" t="s">
        <v>499</v>
      </c>
      <c r="D68" s="186" t="s">
        <v>900</v>
      </c>
      <c r="E68" s="6">
        <v>12</v>
      </c>
      <c r="F68" s="144"/>
      <c r="G68" s="7" t="s">
        <v>160</v>
      </c>
      <c r="H68" s="144">
        <v>4</v>
      </c>
      <c r="I68" s="499">
        <v>12</v>
      </c>
      <c r="J68" s="545"/>
      <c r="K68" s="7" t="s">
        <v>160</v>
      </c>
      <c r="L68" s="546" t="s">
        <v>160</v>
      </c>
      <c r="M68" s="466" t="s">
        <v>160</v>
      </c>
      <c r="N68" s="547" t="s">
        <v>160</v>
      </c>
      <c r="O68" s="499" t="s">
        <v>160</v>
      </c>
      <c r="P68" s="552" t="s">
        <v>160</v>
      </c>
      <c r="Q68" s="469" t="s">
        <v>160</v>
      </c>
      <c r="R68" s="144"/>
      <c r="S68" s="466"/>
      <c r="T68"/>
    </row>
    <row r="69" spans="1:20" ht="13.5" customHeight="1">
      <c r="A69" s="26">
        <v>50</v>
      </c>
      <c r="B69" s="351" t="s">
        <v>251</v>
      </c>
      <c r="C69" s="178" t="s">
        <v>882</v>
      </c>
      <c r="D69" s="186" t="s">
        <v>746</v>
      </c>
      <c r="E69" s="6">
        <v>12</v>
      </c>
      <c r="F69" s="144"/>
      <c r="G69" s="7"/>
      <c r="H69" s="144">
        <v>4</v>
      </c>
      <c r="I69" s="499">
        <v>12</v>
      </c>
      <c r="J69" s="548"/>
      <c r="K69" s="7"/>
      <c r="L69" s="546" t="s">
        <v>160</v>
      </c>
      <c r="M69" s="466" t="s">
        <v>160</v>
      </c>
      <c r="N69" s="144" t="s">
        <v>160</v>
      </c>
      <c r="O69" s="499" t="s">
        <v>160</v>
      </c>
      <c r="P69" s="552" t="s">
        <v>160</v>
      </c>
      <c r="Q69" s="469" t="s">
        <v>160</v>
      </c>
      <c r="R69" s="144"/>
      <c r="S69" s="466"/>
      <c r="T69"/>
    </row>
    <row r="70" spans="1:20" ht="13.5" customHeight="1">
      <c r="A70" s="26">
        <v>50</v>
      </c>
      <c r="B70" s="351" t="s">
        <v>251</v>
      </c>
      <c r="C70" s="178" t="s">
        <v>883</v>
      </c>
      <c r="D70" s="186" t="s">
        <v>178</v>
      </c>
      <c r="E70" s="6">
        <v>12</v>
      </c>
      <c r="F70" s="144"/>
      <c r="G70" s="7"/>
      <c r="H70" s="144">
        <v>4</v>
      </c>
      <c r="I70" s="499">
        <v>12</v>
      </c>
      <c r="J70" s="545"/>
      <c r="K70" s="7"/>
      <c r="L70" s="546" t="s">
        <v>160</v>
      </c>
      <c r="M70" s="466" t="s">
        <v>160</v>
      </c>
      <c r="N70" s="547" t="s">
        <v>160</v>
      </c>
      <c r="O70" s="499" t="s">
        <v>160</v>
      </c>
      <c r="P70" s="552" t="s">
        <v>160</v>
      </c>
      <c r="Q70" s="469" t="s">
        <v>160</v>
      </c>
      <c r="R70" s="144"/>
      <c r="S70" s="466"/>
      <c r="T70"/>
    </row>
    <row r="71" spans="1:20" ht="13.5" customHeight="1">
      <c r="A71" s="26">
        <v>50</v>
      </c>
      <c r="B71" s="351" t="s">
        <v>251</v>
      </c>
      <c r="C71" s="178" t="s">
        <v>553</v>
      </c>
      <c r="D71" s="186" t="s">
        <v>191</v>
      </c>
      <c r="E71" s="6">
        <v>12</v>
      </c>
      <c r="F71" s="144"/>
      <c r="G71" s="7"/>
      <c r="H71" s="144" t="s">
        <v>160</v>
      </c>
      <c r="I71" s="499" t="s">
        <v>160</v>
      </c>
      <c r="J71" s="545"/>
      <c r="K71" s="7"/>
      <c r="L71" s="546" t="s">
        <v>805</v>
      </c>
      <c r="M71" s="466">
        <v>12</v>
      </c>
      <c r="N71" s="547" t="s">
        <v>160</v>
      </c>
      <c r="O71" s="499" t="s">
        <v>160</v>
      </c>
      <c r="P71" s="552" t="s">
        <v>160</v>
      </c>
      <c r="Q71" s="469" t="s">
        <v>160</v>
      </c>
      <c r="R71" s="144"/>
      <c r="S71" s="466"/>
      <c r="T71"/>
    </row>
    <row r="72" spans="1:20" ht="13.5" customHeight="1">
      <c r="A72" s="26">
        <v>68</v>
      </c>
      <c r="B72" s="351" t="s">
        <v>160</v>
      </c>
      <c r="C72" s="178" t="s">
        <v>506</v>
      </c>
      <c r="D72" s="186" t="s">
        <v>870</v>
      </c>
      <c r="E72" s="6">
        <v>8</v>
      </c>
      <c r="F72" s="144">
        <v>32</v>
      </c>
      <c r="G72" s="7">
        <v>4</v>
      </c>
      <c r="H72" s="144">
        <v>32</v>
      </c>
      <c r="I72" s="499">
        <v>4</v>
      </c>
      <c r="J72" s="545"/>
      <c r="K72" s="7" t="s">
        <v>160</v>
      </c>
      <c r="L72" s="546" t="s">
        <v>160</v>
      </c>
      <c r="M72" s="466" t="s">
        <v>160</v>
      </c>
      <c r="N72" s="547" t="s">
        <v>160</v>
      </c>
      <c r="O72" s="499" t="s">
        <v>160</v>
      </c>
      <c r="P72" s="552" t="s">
        <v>160</v>
      </c>
      <c r="Q72" s="469" t="s">
        <v>160</v>
      </c>
      <c r="R72" s="144"/>
      <c r="S72" s="466"/>
      <c r="T72"/>
    </row>
    <row r="73" spans="1:20" ht="13.5" customHeight="1">
      <c r="A73" s="26">
        <v>68</v>
      </c>
      <c r="B73" s="351" t="s">
        <v>251</v>
      </c>
      <c r="C73" s="178" t="s">
        <v>509</v>
      </c>
      <c r="D73" s="186" t="s">
        <v>660</v>
      </c>
      <c r="E73" s="6">
        <v>8</v>
      </c>
      <c r="F73" s="144">
        <v>32</v>
      </c>
      <c r="G73" s="7">
        <v>4</v>
      </c>
      <c r="H73" s="144">
        <v>32</v>
      </c>
      <c r="I73" s="499">
        <v>4</v>
      </c>
      <c r="J73" s="545"/>
      <c r="K73" s="7" t="s">
        <v>160</v>
      </c>
      <c r="L73" s="546" t="s">
        <v>160</v>
      </c>
      <c r="M73" s="466" t="s">
        <v>160</v>
      </c>
      <c r="N73" s="547" t="s">
        <v>160</v>
      </c>
      <c r="O73" s="499" t="s">
        <v>160</v>
      </c>
      <c r="P73" s="552" t="s">
        <v>160</v>
      </c>
      <c r="Q73" s="469" t="s">
        <v>160</v>
      </c>
      <c r="R73" s="144"/>
      <c r="S73" s="466"/>
      <c r="T73"/>
    </row>
    <row r="74" spans="1:20" ht="13.5" customHeight="1">
      <c r="A74" s="26">
        <v>68</v>
      </c>
      <c r="B74" s="351" t="s">
        <v>251</v>
      </c>
      <c r="C74" s="178" t="s">
        <v>510</v>
      </c>
      <c r="D74" s="186" t="s">
        <v>661</v>
      </c>
      <c r="E74" s="6">
        <v>8</v>
      </c>
      <c r="F74" s="144">
        <v>32</v>
      </c>
      <c r="G74" s="7">
        <v>4</v>
      </c>
      <c r="H74" s="144">
        <v>32</v>
      </c>
      <c r="I74" s="499">
        <v>4</v>
      </c>
      <c r="J74" s="545"/>
      <c r="K74" s="7" t="s">
        <v>160</v>
      </c>
      <c r="L74" s="546" t="s">
        <v>160</v>
      </c>
      <c r="M74" s="466" t="s">
        <v>160</v>
      </c>
      <c r="N74" s="547" t="s">
        <v>160</v>
      </c>
      <c r="O74" s="499" t="s">
        <v>160</v>
      </c>
      <c r="P74" s="552" t="s">
        <v>160</v>
      </c>
      <c r="Q74" s="469" t="s">
        <v>160</v>
      </c>
      <c r="R74" s="144"/>
      <c r="S74" s="466"/>
      <c r="T74"/>
    </row>
    <row r="75" spans="1:20" ht="13.5" customHeight="1">
      <c r="A75" s="26">
        <v>68</v>
      </c>
      <c r="B75" s="351" t="s">
        <v>251</v>
      </c>
      <c r="C75" s="178" t="s">
        <v>670</v>
      </c>
      <c r="D75" s="186" t="s">
        <v>671</v>
      </c>
      <c r="E75" s="6">
        <v>8</v>
      </c>
      <c r="F75" s="144">
        <v>32</v>
      </c>
      <c r="G75" s="7">
        <v>4</v>
      </c>
      <c r="H75" s="144">
        <v>32</v>
      </c>
      <c r="I75" s="499">
        <v>4</v>
      </c>
      <c r="J75" s="545"/>
      <c r="K75" s="7" t="s">
        <v>160</v>
      </c>
      <c r="L75" s="546" t="s">
        <v>160</v>
      </c>
      <c r="M75" s="466" t="s">
        <v>160</v>
      </c>
      <c r="N75" s="547" t="s">
        <v>160</v>
      </c>
      <c r="O75" s="499" t="s">
        <v>160</v>
      </c>
      <c r="P75" s="552" t="s">
        <v>160</v>
      </c>
      <c r="Q75" s="469" t="s">
        <v>160</v>
      </c>
      <c r="R75" s="144"/>
      <c r="S75" s="466"/>
      <c r="T75"/>
    </row>
    <row r="76" spans="1:20" ht="13.5" customHeight="1">
      <c r="A76" s="26">
        <v>68</v>
      </c>
      <c r="B76" s="351" t="s">
        <v>251</v>
      </c>
      <c r="C76" s="178" t="s">
        <v>673</v>
      </c>
      <c r="D76" s="186" t="s">
        <v>672</v>
      </c>
      <c r="E76" s="6">
        <v>8</v>
      </c>
      <c r="F76" s="144">
        <v>32</v>
      </c>
      <c r="G76" s="7">
        <v>4</v>
      </c>
      <c r="H76" s="144">
        <v>32</v>
      </c>
      <c r="I76" s="499">
        <v>4</v>
      </c>
      <c r="J76" s="545"/>
      <c r="K76" s="7" t="s">
        <v>160</v>
      </c>
      <c r="L76" s="546" t="s">
        <v>160</v>
      </c>
      <c r="M76" s="466" t="s">
        <v>160</v>
      </c>
      <c r="N76" s="547" t="s">
        <v>160</v>
      </c>
      <c r="O76" s="499" t="s">
        <v>160</v>
      </c>
      <c r="P76" s="552" t="s">
        <v>160</v>
      </c>
      <c r="Q76" s="469" t="s">
        <v>160</v>
      </c>
      <c r="R76" s="144"/>
      <c r="S76" s="466"/>
      <c r="T76"/>
    </row>
    <row r="77" spans="1:20" ht="13.5" customHeight="1">
      <c r="A77" s="26">
        <v>68</v>
      </c>
      <c r="B77" s="351" t="s">
        <v>251</v>
      </c>
      <c r="C77" s="178" t="s">
        <v>678</v>
      </c>
      <c r="D77" s="186" t="s">
        <v>672</v>
      </c>
      <c r="E77" s="6">
        <v>8</v>
      </c>
      <c r="F77" s="144">
        <v>32</v>
      </c>
      <c r="G77" s="7">
        <v>4</v>
      </c>
      <c r="H77" s="144">
        <v>32</v>
      </c>
      <c r="I77" s="499">
        <v>4</v>
      </c>
      <c r="J77" s="545"/>
      <c r="K77" s="7" t="s">
        <v>160</v>
      </c>
      <c r="L77" s="546" t="s">
        <v>160</v>
      </c>
      <c r="M77" s="466" t="s">
        <v>160</v>
      </c>
      <c r="N77" s="547" t="s">
        <v>160</v>
      </c>
      <c r="O77" s="499" t="s">
        <v>160</v>
      </c>
      <c r="P77" s="552" t="s">
        <v>160</v>
      </c>
      <c r="Q77" s="469" t="s">
        <v>160</v>
      </c>
      <c r="R77" s="144"/>
      <c r="S77" s="466"/>
      <c r="T77"/>
    </row>
    <row r="78" spans="1:20" ht="13.5" customHeight="1">
      <c r="A78" s="26">
        <v>68</v>
      </c>
      <c r="B78" s="351" t="s">
        <v>251</v>
      </c>
      <c r="C78" s="178" t="s">
        <v>679</v>
      </c>
      <c r="D78" s="186" t="s">
        <v>672</v>
      </c>
      <c r="E78" s="6">
        <v>8</v>
      </c>
      <c r="F78" s="144">
        <v>32</v>
      </c>
      <c r="G78" s="7">
        <v>4</v>
      </c>
      <c r="H78" s="144">
        <v>32</v>
      </c>
      <c r="I78" s="499">
        <v>4</v>
      </c>
      <c r="J78" s="545"/>
      <c r="K78" s="7" t="s">
        <v>160</v>
      </c>
      <c r="L78" s="546" t="s">
        <v>160</v>
      </c>
      <c r="M78" s="466" t="s">
        <v>160</v>
      </c>
      <c r="N78" s="547" t="s">
        <v>160</v>
      </c>
      <c r="O78" s="499" t="s">
        <v>160</v>
      </c>
      <c r="P78" s="552" t="s">
        <v>160</v>
      </c>
      <c r="Q78" s="469" t="s">
        <v>160</v>
      </c>
      <c r="R78" s="144"/>
      <c r="S78" s="466"/>
      <c r="T78"/>
    </row>
    <row r="79" spans="1:20" ht="13.5" customHeight="1">
      <c r="A79" s="26">
        <v>68</v>
      </c>
      <c r="B79" s="351" t="s">
        <v>251</v>
      </c>
      <c r="C79" s="178" t="s">
        <v>680</v>
      </c>
      <c r="D79" s="186" t="s">
        <v>672</v>
      </c>
      <c r="E79" s="6">
        <v>8</v>
      </c>
      <c r="F79" s="144">
        <v>32</v>
      </c>
      <c r="G79" s="7">
        <v>4</v>
      </c>
      <c r="H79" s="144">
        <v>32</v>
      </c>
      <c r="I79" s="499">
        <v>4</v>
      </c>
      <c r="J79" s="545"/>
      <c r="K79" s="7" t="s">
        <v>160</v>
      </c>
      <c r="L79" s="546" t="s">
        <v>160</v>
      </c>
      <c r="M79" s="466" t="s">
        <v>160</v>
      </c>
      <c r="N79" s="547" t="s">
        <v>160</v>
      </c>
      <c r="O79" s="499" t="s">
        <v>160</v>
      </c>
      <c r="P79" s="552" t="s">
        <v>160</v>
      </c>
      <c r="Q79" s="469" t="s">
        <v>160</v>
      </c>
      <c r="R79" s="144"/>
      <c r="S79" s="466"/>
      <c r="T79"/>
    </row>
    <row r="80" spans="1:20" ht="13.5" customHeight="1">
      <c r="A80" s="26">
        <v>68</v>
      </c>
      <c r="B80" s="351" t="s">
        <v>251</v>
      </c>
      <c r="C80" s="178" t="s">
        <v>681</v>
      </c>
      <c r="D80" s="186" t="s">
        <v>672</v>
      </c>
      <c r="E80" s="6">
        <v>8</v>
      </c>
      <c r="F80" s="144">
        <v>32</v>
      </c>
      <c r="G80" s="7">
        <v>4</v>
      </c>
      <c r="H80" s="144">
        <v>32</v>
      </c>
      <c r="I80" s="499">
        <v>4</v>
      </c>
      <c r="J80" s="545"/>
      <c r="K80" s="7" t="s">
        <v>160</v>
      </c>
      <c r="L80" s="546" t="s">
        <v>160</v>
      </c>
      <c r="M80" s="466" t="s">
        <v>160</v>
      </c>
      <c r="N80" s="547" t="s">
        <v>160</v>
      </c>
      <c r="O80" s="499" t="s">
        <v>160</v>
      </c>
      <c r="P80" s="552" t="s">
        <v>160</v>
      </c>
      <c r="Q80" s="469" t="s">
        <v>160</v>
      </c>
      <c r="R80" s="144"/>
      <c r="S80" s="466"/>
      <c r="T80"/>
    </row>
    <row r="81" spans="1:20" ht="13.5" customHeight="1">
      <c r="A81" s="26">
        <v>68</v>
      </c>
      <c r="B81" s="351" t="s">
        <v>251</v>
      </c>
      <c r="C81" s="178" t="s">
        <v>484</v>
      </c>
      <c r="D81" s="186" t="s">
        <v>228</v>
      </c>
      <c r="E81" s="6">
        <v>8</v>
      </c>
      <c r="F81" s="144"/>
      <c r="G81" s="7" t="s">
        <v>160</v>
      </c>
      <c r="H81" s="144">
        <v>8</v>
      </c>
      <c r="I81" s="499">
        <v>8</v>
      </c>
      <c r="J81" s="545"/>
      <c r="K81" s="7" t="s">
        <v>160</v>
      </c>
      <c r="L81" s="546" t="s">
        <v>160</v>
      </c>
      <c r="M81" s="466" t="s">
        <v>160</v>
      </c>
      <c r="N81" s="547" t="s">
        <v>160</v>
      </c>
      <c r="O81" s="499" t="s">
        <v>160</v>
      </c>
      <c r="P81" s="552" t="s">
        <v>160</v>
      </c>
      <c r="Q81" s="469" t="s">
        <v>160</v>
      </c>
      <c r="R81" s="144"/>
      <c r="S81" s="466"/>
      <c r="T81"/>
    </row>
    <row r="82" spans="1:20" ht="13.5" customHeight="1">
      <c r="A82" s="26">
        <v>68</v>
      </c>
      <c r="B82" s="351" t="s">
        <v>251</v>
      </c>
      <c r="C82" s="178" t="s">
        <v>884</v>
      </c>
      <c r="D82" s="186" t="s">
        <v>180</v>
      </c>
      <c r="E82" s="6">
        <v>8</v>
      </c>
      <c r="F82" s="144"/>
      <c r="G82" s="7"/>
      <c r="H82" s="144">
        <v>8</v>
      </c>
      <c r="I82" s="499">
        <v>8</v>
      </c>
      <c r="J82" s="545"/>
      <c r="K82" s="7"/>
      <c r="L82" s="546" t="s">
        <v>160</v>
      </c>
      <c r="M82" s="466" t="s">
        <v>160</v>
      </c>
      <c r="N82" s="547" t="s">
        <v>160</v>
      </c>
      <c r="O82" s="499" t="s">
        <v>160</v>
      </c>
      <c r="P82" s="552" t="s">
        <v>160</v>
      </c>
      <c r="Q82" s="469" t="s">
        <v>160</v>
      </c>
      <c r="R82" s="144"/>
      <c r="S82" s="466"/>
      <c r="T82"/>
    </row>
    <row r="83" spans="1:20" ht="13.5" customHeight="1">
      <c r="A83" s="26">
        <v>68</v>
      </c>
      <c r="B83" s="351" t="s">
        <v>251</v>
      </c>
      <c r="C83" s="178" t="s">
        <v>885</v>
      </c>
      <c r="D83" s="186" t="s">
        <v>180</v>
      </c>
      <c r="E83" s="6">
        <v>8</v>
      </c>
      <c r="F83" s="144"/>
      <c r="G83" s="7"/>
      <c r="H83" s="144" t="s">
        <v>160</v>
      </c>
      <c r="I83" s="499" t="s">
        <v>160</v>
      </c>
      <c r="J83" s="545"/>
      <c r="K83" s="7"/>
      <c r="L83" s="549" t="s">
        <v>803</v>
      </c>
      <c r="M83" s="466">
        <v>8</v>
      </c>
      <c r="N83" s="144" t="s">
        <v>160</v>
      </c>
      <c r="O83" s="499" t="s">
        <v>160</v>
      </c>
      <c r="P83" s="552" t="s">
        <v>160</v>
      </c>
      <c r="Q83" s="469" t="s">
        <v>160</v>
      </c>
      <c r="R83" s="144"/>
      <c r="S83" s="466"/>
      <c r="T83"/>
    </row>
    <row r="84" spans="1:20" ht="13.5" customHeight="1">
      <c r="A84" s="26">
        <v>80</v>
      </c>
      <c r="B84" s="351" t="s">
        <v>160</v>
      </c>
      <c r="C84" s="178" t="s">
        <v>489</v>
      </c>
      <c r="D84" s="186" t="s">
        <v>2</v>
      </c>
      <c r="E84" s="6">
        <v>6</v>
      </c>
      <c r="F84" s="144">
        <v>16</v>
      </c>
      <c r="G84" s="7">
        <v>6</v>
      </c>
      <c r="H84" s="144" t="s">
        <v>160</v>
      </c>
      <c r="I84" s="499" t="s">
        <v>160</v>
      </c>
      <c r="J84" s="545"/>
      <c r="K84" s="7" t="s">
        <v>160</v>
      </c>
      <c r="L84" s="546" t="s">
        <v>160</v>
      </c>
      <c r="M84" s="466" t="s">
        <v>160</v>
      </c>
      <c r="N84" s="547" t="s">
        <v>160</v>
      </c>
      <c r="O84" s="499" t="s">
        <v>160</v>
      </c>
      <c r="P84" s="552" t="s">
        <v>160</v>
      </c>
      <c r="Q84" s="469" t="s">
        <v>160</v>
      </c>
      <c r="R84" s="144"/>
      <c r="S84" s="466"/>
      <c r="T84"/>
    </row>
    <row r="85" spans="1:20" ht="13.5" customHeight="1">
      <c r="A85" s="26">
        <v>80</v>
      </c>
      <c r="B85" s="351" t="s">
        <v>251</v>
      </c>
      <c r="C85" s="178" t="s">
        <v>504</v>
      </c>
      <c r="D85" s="186" t="s">
        <v>2</v>
      </c>
      <c r="E85" s="6">
        <v>6</v>
      </c>
      <c r="F85" s="144">
        <v>16</v>
      </c>
      <c r="G85" s="7">
        <v>6</v>
      </c>
      <c r="H85" s="144" t="s">
        <v>160</v>
      </c>
      <c r="I85" s="499" t="s">
        <v>160</v>
      </c>
      <c r="J85" s="545"/>
      <c r="K85" s="7" t="s">
        <v>160</v>
      </c>
      <c r="L85" s="546" t="s">
        <v>160</v>
      </c>
      <c r="M85" s="466" t="s">
        <v>160</v>
      </c>
      <c r="N85" s="547" t="s">
        <v>160</v>
      </c>
      <c r="O85" s="499" t="s">
        <v>160</v>
      </c>
      <c r="P85" s="552" t="s">
        <v>160</v>
      </c>
      <c r="Q85" s="469" t="s">
        <v>160</v>
      </c>
      <c r="R85" s="144"/>
      <c r="S85" s="466"/>
      <c r="T85"/>
    </row>
    <row r="86" spans="1:20" ht="13.5" customHeight="1">
      <c r="A86" s="26">
        <v>80</v>
      </c>
      <c r="B86" s="351" t="s">
        <v>251</v>
      </c>
      <c r="C86" s="178" t="s">
        <v>684</v>
      </c>
      <c r="D86" s="186" t="s">
        <v>181</v>
      </c>
      <c r="E86" s="6">
        <v>6</v>
      </c>
      <c r="F86" s="144">
        <v>16</v>
      </c>
      <c r="G86" s="7">
        <v>6</v>
      </c>
      <c r="H86" s="144" t="s">
        <v>160</v>
      </c>
      <c r="I86" s="499" t="s">
        <v>160</v>
      </c>
      <c r="J86" s="545"/>
      <c r="K86" s="7" t="s">
        <v>160</v>
      </c>
      <c r="L86" s="546" t="s">
        <v>160</v>
      </c>
      <c r="M86" s="466" t="s">
        <v>160</v>
      </c>
      <c r="N86" s="547" t="s">
        <v>160</v>
      </c>
      <c r="O86" s="499" t="s">
        <v>160</v>
      </c>
      <c r="P86" s="552" t="s">
        <v>160</v>
      </c>
      <c r="Q86" s="469" t="s">
        <v>160</v>
      </c>
      <c r="R86" s="144"/>
      <c r="S86" s="466"/>
      <c r="T86"/>
    </row>
    <row r="87" spans="1:20" ht="13.5" customHeight="1">
      <c r="A87" s="26">
        <v>80</v>
      </c>
      <c r="B87" s="351" t="s">
        <v>251</v>
      </c>
      <c r="C87" s="178" t="s">
        <v>498</v>
      </c>
      <c r="D87" s="186" t="s">
        <v>900</v>
      </c>
      <c r="E87" s="6">
        <v>6</v>
      </c>
      <c r="F87" s="144"/>
      <c r="G87" s="7" t="s">
        <v>160</v>
      </c>
      <c r="H87" s="144">
        <v>16</v>
      </c>
      <c r="I87" s="499">
        <v>6</v>
      </c>
      <c r="J87" s="545"/>
      <c r="K87" s="7" t="s">
        <v>160</v>
      </c>
      <c r="L87" s="546" t="s">
        <v>160</v>
      </c>
      <c r="M87" s="466" t="s">
        <v>160</v>
      </c>
      <c r="N87" s="547" t="s">
        <v>160</v>
      </c>
      <c r="O87" s="499" t="s">
        <v>160</v>
      </c>
      <c r="P87" s="552" t="s">
        <v>160</v>
      </c>
      <c r="Q87" s="469" t="s">
        <v>160</v>
      </c>
      <c r="R87" s="144"/>
      <c r="S87" s="466"/>
      <c r="T87"/>
    </row>
    <row r="88" spans="1:20" ht="13.5" customHeight="1">
      <c r="A88" s="26">
        <v>80</v>
      </c>
      <c r="B88" s="351" t="s">
        <v>251</v>
      </c>
      <c r="C88" s="178" t="s">
        <v>500</v>
      </c>
      <c r="D88" s="186" t="s">
        <v>18</v>
      </c>
      <c r="E88" s="6">
        <v>6</v>
      </c>
      <c r="F88" s="144"/>
      <c r="G88" s="7" t="s">
        <v>160</v>
      </c>
      <c r="H88" s="144">
        <v>16</v>
      </c>
      <c r="I88" s="499">
        <v>6</v>
      </c>
      <c r="J88" s="545"/>
      <c r="K88" s="7" t="s">
        <v>160</v>
      </c>
      <c r="L88" s="546" t="s">
        <v>160</v>
      </c>
      <c r="M88" s="466" t="s">
        <v>160</v>
      </c>
      <c r="N88" s="144" t="s">
        <v>160</v>
      </c>
      <c r="O88" s="499" t="s">
        <v>160</v>
      </c>
      <c r="P88" s="552" t="s">
        <v>160</v>
      </c>
      <c r="Q88" s="469" t="s">
        <v>160</v>
      </c>
      <c r="R88" s="144"/>
      <c r="S88" s="466"/>
      <c r="T88"/>
    </row>
    <row r="89" spans="1:20" ht="13.5" customHeight="1">
      <c r="A89" s="26">
        <v>80</v>
      </c>
      <c r="B89" s="351" t="s">
        <v>251</v>
      </c>
      <c r="C89" s="178" t="s">
        <v>886</v>
      </c>
      <c r="D89" s="186" t="s">
        <v>887</v>
      </c>
      <c r="E89" s="6">
        <v>6</v>
      </c>
      <c r="F89" s="144"/>
      <c r="G89" s="7"/>
      <c r="H89" s="144">
        <v>16</v>
      </c>
      <c r="I89" s="499">
        <v>6</v>
      </c>
      <c r="J89" s="545"/>
      <c r="K89" s="7"/>
      <c r="L89" s="546" t="s">
        <v>160</v>
      </c>
      <c r="M89" s="466" t="s">
        <v>160</v>
      </c>
      <c r="N89" s="547" t="s">
        <v>160</v>
      </c>
      <c r="O89" s="499" t="s">
        <v>160</v>
      </c>
      <c r="P89" s="552" t="s">
        <v>160</v>
      </c>
      <c r="Q89" s="469" t="s">
        <v>160</v>
      </c>
      <c r="R89" s="144"/>
      <c r="S89" s="466"/>
      <c r="T89"/>
    </row>
    <row r="90" spans="1:20" ht="13.5" customHeight="1">
      <c r="A90" s="26">
        <v>80</v>
      </c>
      <c r="B90" s="351" t="s">
        <v>251</v>
      </c>
      <c r="C90" s="178" t="s">
        <v>888</v>
      </c>
      <c r="D90" s="186" t="s">
        <v>887</v>
      </c>
      <c r="E90" s="6">
        <v>6</v>
      </c>
      <c r="F90" s="144"/>
      <c r="G90" s="7"/>
      <c r="H90" s="144">
        <v>16</v>
      </c>
      <c r="I90" s="499">
        <v>6</v>
      </c>
      <c r="J90" s="545"/>
      <c r="K90" s="7"/>
      <c r="L90" s="546" t="s">
        <v>160</v>
      </c>
      <c r="M90" s="466" t="s">
        <v>160</v>
      </c>
      <c r="N90" s="547" t="s">
        <v>160</v>
      </c>
      <c r="O90" s="499" t="s">
        <v>160</v>
      </c>
      <c r="P90" s="552" t="s">
        <v>160</v>
      </c>
      <c r="Q90" s="469" t="s">
        <v>160</v>
      </c>
      <c r="R90" s="144"/>
      <c r="S90" s="466"/>
      <c r="T90"/>
    </row>
    <row r="91" spans="1:20" ht="13.5" customHeight="1">
      <c r="A91" s="26">
        <v>80</v>
      </c>
      <c r="B91" s="351" t="s">
        <v>251</v>
      </c>
      <c r="C91" s="178" t="s">
        <v>867</v>
      </c>
      <c r="D91" s="186" t="s">
        <v>181</v>
      </c>
      <c r="E91" s="6">
        <v>6</v>
      </c>
      <c r="F91" s="144"/>
      <c r="G91" s="7"/>
      <c r="H91" s="144">
        <v>16</v>
      </c>
      <c r="I91" s="499">
        <v>6</v>
      </c>
      <c r="J91" s="545"/>
      <c r="K91" s="7"/>
      <c r="L91" s="546" t="s">
        <v>160</v>
      </c>
      <c r="M91" s="466" t="s">
        <v>160</v>
      </c>
      <c r="N91" s="547" t="s">
        <v>160</v>
      </c>
      <c r="O91" s="499" t="s">
        <v>160</v>
      </c>
      <c r="P91" s="552" t="s">
        <v>160</v>
      </c>
      <c r="Q91" s="469" t="s">
        <v>160</v>
      </c>
      <c r="R91" s="144"/>
      <c r="S91" s="466"/>
      <c r="T91"/>
    </row>
    <row r="92" spans="1:20" ht="13.5" customHeight="1">
      <c r="A92" s="26">
        <v>80</v>
      </c>
      <c r="B92" s="351" t="s">
        <v>251</v>
      </c>
      <c r="C92" s="178" t="s">
        <v>865</v>
      </c>
      <c r="D92" s="186" t="s">
        <v>209</v>
      </c>
      <c r="E92" s="6">
        <v>6</v>
      </c>
      <c r="F92" s="144"/>
      <c r="G92" s="7"/>
      <c r="H92" s="144">
        <v>16</v>
      </c>
      <c r="I92" s="499">
        <v>6</v>
      </c>
      <c r="J92" s="545"/>
      <c r="K92" s="7"/>
      <c r="L92" s="546" t="s">
        <v>160</v>
      </c>
      <c r="M92" s="466" t="s">
        <v>160</v>
      </c>
      <c r="N92" s="547" t="s">
        <v>160</v>
      </c>
      <c r="O92" s="499" t="s">
        <v>160</v>
      </c>
      <c r="P92" s="552" t="s">
        <v>160</v>
      </c>
      <c r="Q92" s="469" t="s">
        <v>160</v>
      </c>
      <c r="R92" s="144"/>
      <c r="S92" s="466"/>
      <c r="T92"/>
    </row>
    <row r="93" spans="1:20" ht="13.5" customHeight="1">
      <c r="A93" s="26">
        <v>80</v>
      </c>
      <c r="B93" s="351" t="s">
        <v>251</v>
      </c>
      <c r="C93" s="178" t="s">
        <v>874</v>
      </c>
      <c r="D93" s="186" t="s">
        <v>209</v>
      </c>
      <c r="E93" s="6">
        <v>6</v>
      </c>
      <c r="F93" s="144"/>
      <c r="G93" s="7"/>
      <c r="H93" s="144">
        <v>16</v>
      </c>
      <c r="I93" s="499">
        <v>6</v>
      </c>
      <c r="J93" s="545"/>
      <c r="K93" s="7"/>
      <c r="L93" s="546" t="s">
        <v>160</v>
      </c>
      <c r="M93" s="466" t="s">
        <v>160</v>
      </c>
      <c r="N93" s="547" t="s">
        <v>160</v>
      </c>
      <c r="O93" s="499" t="s">
        <v>160</v>
      </c>
      <c r="P93" s="552" t="s">
        <v>160</v>
      </c>
      <c r="Q93" s="469" t="s">
        <v>160</v>
      </c>
      <c r="R93" s="144"/>
      <c r="S93" s="466"/>
      <c r="T93"/>
    </row>
    <row r="94" spans="1:20" ht="13.5" customHeight="1">
      <c r="A94" s="26">
        <v>90</v>
      </c>
      <c r="B94" s="351" t="s">
        <v>160</v>
      </c>
      <c r="C94" s="178" t="s">
        <v>487</v>
      </c>
      <c r="D94" s="186" t="s">
        <v>18</v>
      </c>
      <c r="E94" s="6">
        <v>4</v>
      </c>
      <c r="F94" s="144">
        <v>32</v>
      </c>
      <c r="G94" s="7">
        <v>4</v>
      </c>
      <c r="H94" s="144" t="s">
        <v>160</v>
      </c>
      <c r="I94" s="499" t="s">
        <v>160</v>
      </c>
      <c r="J94" s="545"/>
      <c r="K94" s="7" t="s">
        <v>160</v>
      </c>
      <c r="L94" s="546" t="s">
        <v>160</v>
      </c>
      <c r="M94" s="466" t="s">
        <v>160</v>
      </c>
      <c r="N94" s="547" t="s">
        <v>160</v>
      </c>
      <c r="O94" s="499" t="s">
        <v>160</v>
      </c>
      <c r="P94" s="552" t="s">
        <v>160</v>
      </c>
      <c r="Q94" s="469" t="s">
        <v>160</v>
      </c>
      <c r="R94" s="144"/>
      <c r="S94" s="466"/>
      <c r="T94"/>
    </row>
    <row r="95" spans="1:20" ht="13.5" customHeight="1">
      <c r="A95" s="26">
        <v>90</v>
      </c>
      <c r="B95" s="351" t="s">
        <v>251</v>
      </c>
      <c r="C95" s="178" t="s">
        <v>485</v>
      </c>
      <c r="D95" s="186" t="s">
        <v>191</v>
      </c>
      <c r="E95" s="6">
        <v>4</v>
      </c>
      <c r="F95" s="144">
        <v>32</v>
      </c>
      <c r="G95" s="7">
        <v>4</v>
      </c>
      <c r="H95" s="144" t="s">
        <v>160</v>
      </c>
      <c r="I95" s="499" t="s">
        <v>160</v>
      </c>
      <c r="J95" s="545"/>
      <c r="K95" s="7" t="s">
        <v>160</v>
      </c>
      <c r="L95" s="546" t="s">
        <v>160</v>
      </c>
      <c r="M95" s="466" t="s">
        <v>160</v>
      </c>
      <c r="N95" s="547" t="s">
        <v>160</v>
      </c>
      <c r="O95" s="499" t="s">
        <v>160</v>
      </c>
      <c r="P95" s="552" t="s">
        <v>160</v>
      </c>
      <c r="Q95" s="469" t="s">
        <v>160</v>
      </c>
      <c r="R95" s="144"/>
      <c r="S95" s="466"/>
      <c r="T95"/>
    </row>
    <row r="96" spans="1:20" ht="13.5" customHeight="1">
      <c r="A96" s="26">
        <v>90</v>
      </c>
      <c r="B96" s="351" t="s">
        <v>251</v>
      </c>
      <c r="C96" s="178" t="s">
        <v>507</v>
      </c>
      <c r="D96" s="186" t="s">
        <v>1021</v>
      </c>
      <c r="E96" s="6">
        <v>4</v>
      </c>
      <c r="F96" s="144">
        <v>32</v>
      </c>
      <c r="G96" s="7">
        <v>4</v>
      </c>
      <c r="H96" s="144" t="s">
        <v>160</v>
      </c>
      <c r="I96" s="499" t="s">
        <v>160</v>
      </c>
      <c r="J96" s="545"/>
      <c r="K96" s="7" t="s">
        <v>160</v>
      </c>
      <c r="L96" s="546" t="s">
        <v>160</v>
      </c>
      <c r="M96" s="466" t="s">
        <v>160</v>
      </c>
      <c r="N96" s="547" t="s">
        <v>160</v>
      </c>
      <c r="O96" s="499" t="s">
        <v>160</v>
      </c>
      <c r="P96" s="552" t="s">
        <v>160</v>
      </c>
      <c r="Q96" s="469" t="s">
        <v>160</v>
      </c>
      <c r="R96" s="144"/>
      <c r="S96" s="466"/>
      <c r="T96"/>
    </row>
    <row r="97" spans="1:20" ht="13.5" customHeight="1">
      <c r="A97" s="26">
        <v>90</v>
      </c>
      <c r="B97" s="351" t="s">
        <v>251</v>
      </c>
      <c r="C97" s="178" t="s">
        <v>665</v>
      </c>
      <c r="D97" s="219" t="s">
        <v>198</v>
      </c>
      <c r="E97" s="6">
        <v>4</v>
      </c>
      <c r="F97" s="144">
        <v>32</v>
      </c>
      <c r="G97" s="7">
        <v>4</v>
      </c>
      <c r="H97" s="144" t="s">
        <v>160</v>
      </c>
      <c r="I97" s="499" t="s">
        <v>160</v>
      </c>
      <c r="J97" s="545"/>
      <c r="K97" s="7" t="s">
        <v>160</v>
      </c>
      <c r="L97" s="546" t="s">
        <v>160</v>
      </c>
      <c r="M97" s="466" t="s">
        <v>160</v>
      </c>
      <c r="N97" s="547" t="s">
        <v>160</v>
      </c>
      <c r="O97" s="499" t="s">
        <v>160</v>
      </c>
      <c r="P97" s="552" t="s">
        <v>160</v>
      </c>
      <c r="Q97" s="469" t="s">
        <v>160</v>
      </c>
      <c r="R97" s="144"/>
      <c r="S97" s="466"/>
      <c r="T97"/>
    </row>
    <row r="98" spans="1:20" ht="13.5" customHeight="1">
      <c r="A98" s="26">
        <v>90</v>
      </c>
      <c r="B98" s="351" t="s">
        <v>251</v>
      </c>
      <c r="C98" s="178" t="s">
        <v>666</v>
      </c>
      <c r="D98" s="186" t="s">
        <v>181</v>
      </c>
      <c r="E98" s="6">
        <v>4</v>
      </c>
      <c r="F98" s="144">
        <v>32</v>
      </c>
      <c r="G98" s="7">
        <v>4</v>
      </c>
      <c r="H98" s="144" t="s">
        <v>160</v>
      </c>
      <c r="I98" s="499" t="s">
        <v>160</v>
      </c>
      <c r="J98" s="545"/>
      <c r="K98" s="7" t="s">
        <v>160</v>
      </c>
      <c r="L98" s="546" t="s">
        <v>160</v>
      </c>
      <c r="M98" s="466" t="s">
        <v>160</v>
      </c>
      <c r="N98" s="547" t="s">
        <v>160</v>
      </c>
      <c r="O98" s="499" t="s">
        <v>160</v>
      </c>
      <c r="P98" s="552" t="s">
        <v>160</v>
      </c>
      <c r="Q98" s="469" t="s">
        <v>160</v>
      </c>
      <c r="R98" s="144"/>
      <c r="S98" s="466"/>
      <c r="T98"/>
    </row>
    <row r="99" spans="1:20" ht="13.5" customHeight="1">
      <c r="A99" s="26">
        <v>90</v>
      </c>
      <c r="B99" s="351" t="s">
        <v>251</v>
      </c>
      <c r="C99" s="178" t="s">
        <v>667</v>
      </c>
      <c r="D99" s="186" t="s">
        <v>668</v>
      </c>
      <c r="E99" s="6">
        <v>4</v>
      </c>
      <c r="F99" s="144">
        <v>32</v>
      </c>
      <c r="G99" s="7">
        <v>4</v>
      </c>
      <c r="H99" s="144" t="s">
        <v>160</v>
      </c>
      <c r="I99" s="499" t="s">
        <v>160</v>
      </c>
      <c r="J99" s="545"/>
      <c r="K99" s="7" t="s">
        <v>160</v>
      </c>
      <c r="L99" s="546" t="s">
        <v>160</v>
      </c>
      <c r="M99" s="466" t="s">
        <v>160</v>
      </c>
      <c r="N99" s="547" t="s">
        <v>160</v>
      </c>
      <c r="O99" s="499" t="s">
        <v>160</v>
      </c>
      <c r="P99" s="552" t="s">
        <v>160</v>
      </c>
      <c r="Q99" s="469" t="s">
        <v>160</v>
      </c>
      <c r="R99" s="144"/>
      <c r="S99" s="466"/>
      <c r="T99"/>
    </row>
    <row r="100" spans="1:20" ht="13.5" customHeight="1">
      <c r="A100" s="26">
        <v>90</v>
      </c>
      <c r="B100" s="351" t="s">
        <v>251</v>
      </c>
      <c r="C100" s="178" t="s">
        <v>669</v>
      </c>
      <c r="D100" s="186" t="s">
        <v>668</v>
      </c>
      <c r="E100" s="6">
        <v>4</v>
      </c>
      <c r="F100" s="144">
        <v>32</v>
      </c>
      <c r="G100" s="7">
        <v>4</v>
      </c>
      <c r="H100" s="144" t="s">
        <v>160</v>
      </c>
      <c r="I100" s="499" t="s">
        <v>160</v>
      </c>
      <c r="J100" s="545"/>
      <c r="K100" s="7" t="s">
        <v>160</v>
      </c>
      <c r="L100" s="546" t="s">
        <v>160</v>
      </c>
      <c r="M100" s="466" t="s">
        <v>160</v>
      </c>
      <c r="N100" s="547" t="s">
        <v>160</v>
      </c>
      <c r="O100" s="499" t="s">
        <v>160</v>
      </c>
      <c r="P100" s="552" t="s">
        <v>160</v>
      </c>
      <c r="Q100" s="469" t="s">
        <v>160</v>
      </c>
      <c r="R100" s="144"/>
      <c r="S100" s="466"/>
    </row>
    <row r="101" spans="1:20" ht="13.5" customHeight="1">
      <c r="A101" s="26">
        <v>90</v>
      </c>
      <c r="B101" s="351" t="s">
        <v>251</v>
      </c>
      <c r="C101" s="178" t="s">
        <v>674</v>
      </c>
      <c r="D101" s="186" t="s">
        <v>236</v>
      </c>
      <c r="E101" s="6">
        <v>4</v>
      </c>
      <c r="F101" s="144">
        <v>32</v>
      </c>
      <c r="G101" s="7">
        <v>4</v>
      </c>
      <c r="H101" s="144" t="s">
        <v>160</v>
      </c>
      <c r="I101" s="499" t="s">
        <v>160</v>
      </c>
      <c r="J101" s="545"/>
      <c r="K101" s="7" t="s">
        <v>160</v>
      </c>
      <c r="L101" s="546" t="s">
        <v>160</v>
      </c>
      <c r="M101" s="466" t="s">
        <v>160</v>
      </c>
      <c r="N101" s="547" t="s">
        <v>160</v>
      </c>
      <c r="O101" s="499" t="s">
        <v>160</v>
      </c>
      <c r="P101" s="552" t="s">
        <v>160</v>
      </c>
      <c r="Q101" s="469" t="s">
        <v>160</v>
      </c>
      <c r="R101" s="144"/>
      <c r="S101" s="466"/>
      <c r="T101"/>
    </row>
    <row r="102" spans="1:20" ht="13.5" customHeight="1">
      <c r="A102" s="26">
        <v>90</v>
      </c>
      <c r="B102" s="351" t="s">
        <v>251</v>
      </c>
      <c r="C102" s="178" t="s">
        <v>675</v>
      </c>
      <c r="D102" s="186" t="s">
        <v>236</v>
      </c>
      <c r="E102" s="6">
        <v>4</v>
      </c>
      <c r="F102" s="144">
        <v>32</v>
      </c>
      <c r="G102" s="7">
        <v>4</v>
      </c>
      <c r="H102" s="144" t="s">
        <v>160</v>
      </c>
      <c r="I102" s="499" t="s">
        <v>160</v>
      </c>
      <c r="J102" s="545"/>
      <c r="K102" s="7" t="s">
        <v>160</v>
      </c>
      <c r="L102" s="546" t="s">
        <v>160</v>
      </c>
      <c r="M102" s="466" t="s">
        <v>160</v>
      </c>
      <c r="N102" s="547" t="s">
        <v>160</v>
      </c>
      <c r="O102" s="499" t="s">
        <v>160</v>
      </c>
      <c r="P102" s="552" t="s">
        <v>160</v>
      </c>
      <c r="Q102" s="469" t="s">
        <v>160</v>
      </c>
      <c r="R102" s="144"/>
      <c r="S102" s="466"/>
      <c r="T102"/>
    </row>
    <row r="103" spans="1:20" ht="13.5" customHeight="1">
      <c r="A103" s="26">
        <v>90</v>
      </c>
      <c r="B103" s="351" t="s">
        <v>251</v>
      </c>
      <c r="C103" s="178" t="s">
        <v>676</v>
      </c>
      <c r="D103" s="186" t="s">
        <v>668</v>
      </c>
      <c r="E103" s="6">
        <v>4</v>
      </c>
      <c r="F103" s="144">
        <v>32</v>
      </c>
      <c r="G103" s="7">
        <v>4</v>
      </c>
      <c r="H103" s="144" t="s">
        <v>160</v>
      </c>
      <c r="I103" s="499" t="s">
        <v>160</v>
      </c>
      <c r="J103" s="545"/>
      <c r="K103" s="7" t="s">
        <v>160</v>
      </c>
      <c r="L103" s="546" t="s">
        <v>160</v>
      </c>
      <c r="M103" s="466" t="s">
        <v>160</v>
      </c>
      <c r="N103" s="547" t="s">
        <v>160</v>
      </c>
      <c r="O103" s="499" t="s">
        <v>160</v>
      </c>
      <c r="P103" s="552" t="s">
        <v>160</v>
      </c>
      <c r="Q103" s="469" t="s">
        <v>160</v>
      </c>
      <c r="R103" s="144"/>
      <c r="S103" s="466"/>
      <c r="T103"/>
    </row>
    <row r="104" spans="1:20" ht="13.5" customHeight="1">
      <c r="A104" s="26">
        <v>90</v>
      </c>
      <c r="B104" s="351" t="s">
        <v>251</v>
      </c>
      <c r="C104" s="178" t="s">
        <v>677</v>
      </c>
      <c r="D104" s="186" t="s">
        <v>668</v>
      </c>
      <c r="E104" s="6">
        <v>4</v>
      </c>
      <c r="F104" s="144">
        <v>32</v>
      </c>
      <c r="G104" s="7">
        <v>4</v>
      </c>
      <c r="H104" s="144" t="s">
        <v>160</v>
      </c>
      <c r="I104" s="499" t="s">
        <v>160</v>
      </c>
      <c r="J104" s="545"/>
      <c r="K104" s="7" t="s">
        <v>160</v>
      </c>
      <c r="L104" s="546" t="s">
        <v>160</v>
      </c>
      <c r="M104" s="466" t="s">
        <v>160</v>
      </c>
      <c r="N104" s="547" t="s">
        <v>160</v>
      </c>
      <c r="O104" s="499" t="s">
        <v>160</v>
      </c>
      <c r="P104" s="552" t="s">
        <v>160</v>
      </c>
      <c r="Q104" s="469" t="s">
        <v>160</v>
      </c>
      <c r="R104" s="144"/>
      <c r="S104" s="466"/>
      <c r="T104"/>
    </row>
    <row r="105" spans="1:20" ht="13.5" customHeight="1">
      <c r="A105" s="26">
        <v>90</v>
      </c>
      <c r="B105" s="351" t="s">
        <v>251</v>
      </c>
      <c r="C105" s="178" t="s">
        <v>889</v>
      </c>
      <c r="D105" s="186" t="s">
        <v>843</v>
      </c>
      <c r="E105" s="6">
        <v>4</v>
      </c>
      <c r="F105" s="144"/>
      <c r="G105" s="7"/>
      <c r="H105" s="144">
        <v>32</v>
      </c>
      <c r="I105" s="499">
        <v>4</v>
      </c>
      <c r="J105" s="545"/>
      <c r="K105" s="7"/>
      <c r="L105" s="546" t="s">
        <v>160</v>
      </c>
      <c r="M105" s="466" t="s">
        <v>160</v>
      </c>
      <c r="N105" s="547" t="s">
        <v>160</v>
      </c>
      <c r="O105" s="499" t="s">
        <v>160</v>
      </c>
      <c r="P105" s="552" t="s">
        <v>160</v>
      </c>
      <c r="Q105" s="469" t="s">
        <v>160</v>
      </c>
      <c r="R105" s="144"/>
      <c r="S105" s="466"/>
      <c r="T105"/>
    </row>
    <row r="106" spans="1:20" ht="13.5" customHeight="1">
      <c r="A106" s="26">
        <v>90</v>
      </c>
      <c r="B106" s="351" t="s">
        <v>251</v>
      </c>
      <c r="C106" s="178" t="s">
        <v>890</v>
      </c>
      <c r="D106" s="186" t="s">
        <v>843</v>
      </c>
      <c r="E106" s="6">
        <v>4</v>
      </c>
      <c r="F106" s="144"/>
      <c r="G106" s="7"/>
      <c r="H106" s="144">
        <v>32</v>
      </c>
      <c r="I106" s="499">
        <v>4</v>
      </c>
      <c r="J106" s="545"/>
      <c r="K106" s="7"/>
      <c r="L106" s="546" t="s">
        <v>160</v>
      </c>
      <c r="M106" s="466" t="s">
        <v>160</v>
      </c>
      <c r="N106" s="547" t="s">
        <v>160</v>
      </c>
      <c r="O106" s="499" t="s">
        <v>160</v>
      </c>
      <c r="P106" s="552" t="s">
        <v>160</v>
      </c>
      <c r="Q106" s="469" t="s">
        <v>160</v>
      </c>
      <c r="R106" s="144"/>
      <c r="S106" s="466"/>
      <c r="T106"/>
    </row>
    <row r="107" spans="1:20" ht="13.5" customHeight="1">
      <c r="A107" s="26">
        <v>90</v>
      </c>
      <c r="B107" s="351" t="s">
        <v>251</v>
      </c>
      <c r="C107" s="178" t="s">
        <v>891</v>
      </c>
      <c r="D107" s="186" t="s">
        <v>866</v>
      </c>
      <c r="E107" s="6">
        <v>4</v>
      </c>
      <c r="F107" s="144"/>
      <c r="G107" s="7"/>
      <c r="H107" s="144">
        <v>32</v>
      </c>
      <c r="I107" s="499">
        <v>4</v>
      </c>
      <c r="J107" s="545"/>
      <c r="K107" s="7"/>
      <c r="L107" s="546" t="s">
        <v>160</v>
      </c>
      <c r="M107" s="466" t="s">
        <v>160</v>
      </c>
      <c r="N107" s="547" t="s">
        <v>160</v>
      </c>
      <c r="O107" s="499" t="s">
        <v>160</v>
      </c>
      <c r="P107" s="552" t="s">
        <v>160</v>
      </c>
      <c r="Q107" s="469" t="s">
        <v>160</v>
      </c>
      <c r="R107" s="144"/>
      <c r="S107" s="466"/>
      <c r="T107"/>
    </row>
    <row r="108" spans="1:20" ht="13.5" customHeight="1">
      <c r="A108" s="26">
        <v>90</v>
      </c>
      <c r="B108" s="351" t="s">
        <v>251</v>
      </c>
      <c r="C108" s="178" t="s">
        <v>871</v>
      </c>
      <c r="D108" s="186" t="s">
        <v>209</v>
      </c>
      <c r="E108" s="6">
        <v>4</v>
      </c>
      <c r="F108" s="144"/>
      <c r="G108" s="7"/>
      <c r="H108" s="144">
        <v>32</v>
      </c>
      <c r="I108" s="499">
        <v>4</v>
      </c>
      <c r="J108" s="545"/>
      <c r="K108" s="7"/>
      <c r="L108" s="546" t="s">
        <v>160</v>
      </c>
      <c r="M108" s="466" t="s">
        <v>160</v>
      </c>
      <c r="N108" s="547" t="s">
        <v>160</v>
      </c>
      <c r="O108" s="499" t="s">
        <v>160</v>
      </c>
      <c r="P108" s="552" t="s">
        <v>160</v>
      </c>
      <c r="Q108" s="469" t="s">
        <v>160</v>
      </c>
      <c r="R108" s="144"/>
      <c r="S108" s="466"/>
      <c r="T108"/>
    </row>
    <row r="109" spans="1:20" ht="13.5" customHeight="1">
      <c r="A109" s="26">
        <v>90</v>
      </c>
      <c r="B109" s="351" t="s">
        <v>251</v>
      </c>
      <c r="C109" s="162" t="s">
        <v>868</v>
      </c>
      <c r="D109" s="186" t="s">
        <v>209</v>
      </c>
      <c r="E109" s="6">
        <v>4</v>
      </c>
      <c r="F109" s="144"/>
      <c r="G109" s="7"/>
      <c r="H109" s="144">
        <v>32</v>
      </c>
      <c r="I109" s="499">
        <v>4</v>
      </c>
      <c r="J109" s="548"/>
      <c r="K109" s="7"/>
      <c r="L109" s="502" t="s">
        <v>160</v>
      </c>
      <c r="M109" s="466" t="s">
        <v>160</v>
      </c>
      <c r="N109" s="144" t="s">
        <v>160</v>
      </c>
      <c r="O109" s="499" t="s">
        <v>160</v>
      </c>
      <c r="P109" s="552" t="s">
        <v>160</v>
      </c>
      <c r="Q109" s="469" t="s">
        <v>160</v>
      </c>
      <c r="R109" s="144"/>
      <c r="S109" s="466"/>
      <c r="T109"/>
    </row>
    <row r="110" spans="1:20" ht="13.5" customHeight="1">
      <c r="A110" s="26">
        <v>90</v>
      </c>
      <c r="B110" s="351" t="s">
        <v>251</v>
      </c>
      <c r="C110" s="178" t="s">
        <v>869</v>
      </c>
      <c r="D110" s="186" t="s">
        <v>870</v>
      </c>
      <c r="E110" s="6">
        <v>4</v>
      </c>
      <c r="F110" s="144"/>
      <c r="G110" s="7"/>
      <c r="H110" s="144">
        <v>32</v>
      </c>
      <c r="I110" s="499">
        <v>4</v>
      </c>
      <c r="J110" s="545"/>
      <c r="K110" s="7"/>
      <c r="L110" s="546" t="s">
        <v>160</v>
      </c>
      <c r="M110" s="466" t="s">
        <v>160</v>
      </c>
      <c r="N110" s="547" t="s">
        <v>160</v>
      </c>
      <c r="O110" s="499" t="s">
        <v>160</v>
      </c>
      <c r="P110" s="552" t="s">
        <v>160</v>
      </c>
      <c r="Q110" s="469" t="s">
        <v>160</v>
      </c>
      <c r="R110" s="144"/>
      <c r="S110" s="466"/>
      <c r="T110"/>
    </row>
    <row r="111" spans="1:20" ht="13.5" customHeight="1">
      <c r="A111" s="26">
        <v>90</v>
      </c>
      <c r="B111" s="351" t="s">
        <v>251</v>
      </c>
      <c r="C111" s="178" t="s">
        <v>503</v>
      </c>
      <c r="D111" s="186" t="s">
        <v>828</v>
      </c>
      <c r="E111" s="6">
        <v>4</v>
      </c>
      <c r="F111" s="144"/>
      <c r="G111" s="7"/>
      <c r="H111" s="144">
        <v>32</v>
      </c>
      <c r="I111" s="499">
        <v>4</v>
      </c>
      <c r="J111" s="545"/>
      <c r="K111" s="7"/>
      <c r="L111" s="546" t="s">
        <v>160</v>
      </c>
      <c r="M111" s="466" t="s">
        <v>160</v>
      </c>
      <c r="N111" s="547" t="s">
        <v>160</v>
      </c>
      <c r="O111" s="499" t="s">
        <v>160</v>
      </c>
      <c r="P111" s="552" t="s">
        <v>160</v>
      </c>
      <c r="Q111" s="469" t="s">
        <v>160</v>
      </c>
      <c r="R111" s="144"/>
      <c r="S111" s="466"/>
      <c r="T111"/>
    </row>
    <row r="112" spans="1:20" ht="13.25" customHeight="1">
      <c r="A112" s="26">
        <v>90</v>
      </c>
      <c r="B112" s="351" t="s">
        <v>251</v>
      </c>
      <c r="C112" s="178" t="s">
        <v>892</v>
      </c>
      <c r="D112" s="186" t="s">
        <v>181</v>
      </c>
      <c r="E112" s="6">
        <v>4</v>
      </c>
      <c r="F112" s="144"/>
      <c r="G112" s="7"/>
      <c r="H112" s="144">
        <v>32</v>
      </c>
      <c r="I112" s="499">
        <v>4</v>
      </c>
      <c r="J112" s="545"/>
      <c r="K112" s="7"/>
      <c r="L112" s="546" t="s">
        <v>160</v>
      </c>
      <c r="M112" s="466" t="s">
        <v>160</v>
      </c>
      <c r="N112" s="547" t="s">
        <v>160</v>
      </c>
      <c r="O112" s="499" t="s">
        <v>160</v>
      </c>
      <c r="P112" s="552" t="s">
        <v>160</v>
      </c>
      <c r="Q112" s="469" t="s">
        <v>160</v>
      </c>
      <c r="R112" s="144"/>
      <c r="S112" s="466"/>
      <c r="T112"/>
    </row>
    <row r="113" spans="1:20" ht="13.5" customHeight="1">
      <c r="A113" s="26">
        <v>90</v>
      </c>
      <c r="B113" s="351" t="s">
        <v>251</v>
      </c>
      <c r="C113" s="178" t="s">
        <v>893</v>
      </c>
      <c r="D113" s="186" t="s">
        <v>783</v>
      </c>
      <c r="E113" s="6">
        <v>4</v>
      </c>
      <c r="F113" s="144"/>
      <c r="G113" s="7"/>
      <c r="H113" s="144">
        <v>32</v>
      </c>
      <c r="I113" s="499">
        <v>4</v>
      </c>
      <c r="J113" s="545"/>
      <c r="K113" s="7"/>
      <c r="L113" s="546" t="s">
        <v>160</v>
      </c>
      <c r="M113" s="466" t="s">
        <v>160</v>
      </c>
      <c r="N113" s="547" t="s">
        <v>160</v>
      </c>
      <c r="O113" s="499" t="s">
        <v>160</v>
      </c>
      <c r="P113" s="552" t="s">
        <v>160</v>
      </c>
      <c r="Q113" s="469" t="s">
        <v>160</v>
      </c>
      <c r="R113" s="144"/>
      <c r="S113" s="466"/>
      <c r="T113"/>
    </row>
    <row r="114" spans="1:20" ht="13.5" customHeight="1">
      <c r="A114" s="26">
        <v>110</v>
      </c>
      <c r="B114" s="351" t="s">
        <v>160</v>
      </c>
      <c r="C114" s="178" t="s">
        <v>450</v>
      </c>
      <c r="D114" s="186" t="s">
        <v>217</v>
      </c>
      <c r="E114" s="6">
        <v>0</v>
      </c>
      <c r="F114" s="144"/>
      <c r="G114" s="7" t="s">
        <v>160</v>
      </c>
      <c r="H114" s="144" t="s">
        <v>160</v>
      </c>
      <c r="I114" s="499" t="s">
        <v>160</v>
      </c>
      <c r="J114" s="545"/>
      <c r="K114" s="7" t="s">
        <v>160</v>
      </c>
      <c r="L114" s="546" t="s">
        <v>160</v>
      </c>
      <c r="M114" s="466" t="s">
        <v>160</v>
      </c>
      <c r="N114" s="547" t="s">
        <v>160</v>
      </c>
      <c r="O114" s="499" t="s">
        <v>160</v>
      </c>
      <c r="P114" s="552" t="s">
        <v>160</v>
      </c>
      <c r="Q114" s="469" t="s">
        <v>160</v>
      </c>
      <c r="R114" s="144"/>
      <c r="S114" s="466"/>
      <c r="T114"/>
    </row>
    <row r="115" spans="1:20" ht="13.5" customHeight="1">
      <c r="A115" s="26">
        <v>110</v>
      </c>
      <c r="B115" s="351" t="s">
        <v>251</v>
      </c>
      <c r="C115" s="178" t="s">
        <v>451</v>
      </c>
      <c r="D115" s="186" t="s">
        <v>201</v>
      </c>
      <c r="E115" s="6">
        <v>0</v>
      </c>
      <c r="F115" s="144"/>
      <c r="G115" s="7" t="s">
        <v>160</v>
      </c>
      <c r="H115" s="144" t="s">
        <v>160</v>
      </c>
      <c r="I115" s="499" t="s">
        <v>160</v>
      </c>
      <c r="J115" s="545"/>
      <c r="K115" s="7" t="s">
        <v>160</v>
      </c>
      <c r="L115" s="546" t="s">
        <v>160</v>
      </c>
      <c r="M115" s="466" t="s">
        <v>160</v>
      </c>
      <c r="N115" s="547" t="s">
        <v>160</v>
      </c>
      <c r="O115" s="499" t="s">
        <v>160</v>
      </c>
      <c r="P115" s="552" t="s">
        <v>160</v>
      </c>
      <c r="Q115" s="469" t="s">
        <v>160</v>
      </c>
      <c r="R115" s="144"/>
      <c r="S115" s="466"/>
      <c r="T115"/>
    </row>
    <row r="116" spans="1:20" ht="13.5" customHeight="1">
      <c r="A116" s="26">
        <v>110</v>
      </c>
      <c r="B116" s="351" t="s">
        <v>251</v>
      </c>
      <c r="C116" s="178" t="s">
        <v>453</v>
      </c>
      <c r="D116" s="186" t="s">
        <v>235</v>
      </c>
      <c r="E116" s="6">
        <v>0</v>
      </c>
      <c r="F116" s="144"/>
      <c r="G116" s="7" t="s">
        <v>160</v>
      </c>
      <c r="H116" s="144" t="s">
        <v>160</v>
      </c>
      <c r="I116" s="499" t="s">
        <v>160</v>
      </c>
      <c r="J116" s="545"/>
      <c r="K116" s="7" t="s">
        <v>160</v>
      </c>
      <c r="L116" s="546" t="s">
        <v>160</v>
      </c>
      <c r="M116" s="466" t="s">
        <v>160</v>
      </c>
      <c r="N116" s="547" t="s">
        <v>160</v>
      </c>
      <c r="O116" s="499" t="s">
        <v>160</v>
      </c>
      <c r="P116" s="552" t="s">
        <v>160</v>
      </c>
      <c r="Q116" s="469" t="s">
        <v>160</v>
      </c>
      <c r="R116" s="144"/>
      <c r="S116" s="466"/>
      <c r="T116"/>
    </row>
    <row r="117" spans="1:20" ht="13.5" customHeight="1">
      <c r="A117" s="26">
        <v>110</v>
      </c>
      <c r="B117" s="351" t="s">
        <v>251</v>
      </c>
      <c r="C117" s="178" t="s">
        <v>474</v>
      </c>
      <c r="D117" s="186" t="s">
        <v>194</v>
      </c>
      <c r="E117" s="6">
        <v>0</v>
      </c>
      <c r="F117" s="144"/>
      <c r="G117" s="7" t="s">
        <v>160</v>
      </c>
      <c r="H117" s="144" t="s">
        <v>160</v>
      </c>
      <c r="I117" s="499" t="s">
        <v>160</v>
      </c>
      <c r="J117" s="545"/>
      <c r="K117" s="7" t="s">
        <v>160</v>
      </c>
      <c r="L117" s="546" t="s">
        <v>160</v>
      </c>
      <c r="M117" s="466" t="s">
        <v>160</v>
      </c>
      <c r="N117" s="547" t="s">
        <v>160</v>
      </c>
      <c r="O117" s="499" t="s">
        <v>160</v>
      </c>
      <c r="P117" s="552" t="s">
        <v>160</v>
      </c>
      <c r="Q117" s="469" t="s">
        <v>160</v>
      </c>
      <c r="R117" s="144"/>
      <c r="S117" s="466"/>
      <c r="T117"/>
    </row>
    <row r="118" spans="1:20" ht="13.5" customHeight="1">
      <c r="A118" s="26">
        <v>110</v>
      </c>
      <c r="B118" s="351" t="s">
        <v>251</v>
      </c>
      <c r="C118" s="178" t="s">
        <v>475</v>
      </c>
      <c r="D118" s="186" t="s">
        <v>194</v>
      </c>
      <c r="E118" s="6">
        <v>0</v>
      </c>
      <c r="F118" s="144"/>
      <c r="G118" s="7" t="s">
        <v>160</v>
      </c>
      <c r="H118" s="144" t="s">
        <v>160</v>
      </c>
      <c r="I118" s="499" t="s">
        <v>160</v>
      </c>
      <c r="J118" s="545"/>
      <c r="K118" s="7" t="s">
        <v>160</v>
      </c>
      <c r="L118" s="546" t="s">
        <v>160</v>
      </c>
      <c r="M118" s="466" t="s">
        <v>160</v>
      </c>
      <c r="N118" s="547" t="s">
        <v>160</v>
      </c>
      <c r="O118" s="499" t="s">
        <v>160</v>
      </c>
      <c r="P118" s="552" t="s">
        <v>160</v>
      </c>
      <c r="Q118" s="469" t="s">
        <v>160</v>
      </c>
      <c r="R118" s="144"/>
      <c r="S118" s="466"/>
      <c r="T118"/>
    </row>
    <row r="119" spans="1:20">
      <c r="B119" s="130"/>
      <c r="E119" s="158"/>
      <c r="N119" s="130"/>
    </row>
    <row r="120" spans="1:20">
      <c r="B120" s="130"/>
      <c r="E120" s="158"/>
      <c r="N120" s="130"/>
    </row>
    <row r="121" spans="1:20">
      <c r="B121" s="130"/>
      <c r="E121" s="158"/>
      <c r="N121" s="130"/>
    </row>
    <row r="122" spans="1:20">
      <c r="B122" s="130"/>
      <c r="E122" s="158"/>
      <c r="N122" s="130"/>
    </row>
    <row r="123" spans="1:20">
      <c r="B123" s="130"/>
      <c r="E123" s="158"/>
      <c r="N123" s="130"/>
    </row>
    <row r="124" spans="1:20">
      <c r="B124" s="130"/>
      <c r="E124" s="158"/>
      <c r="N124" s="130"/>
    </row>
    <row r="125" spans="1:20">
      <c r="B125" s="130"/>
      <c r="E125" s="158"/>
      <c r="N125" s="130"/>
    </row>
    <row r="126" spans="1:20">
      <c r="B126" s="130"/>
      <c r="E126" s="158"/>
      <c r="N126" s="130"/>
    </row>
    <row r="127" spans="1:20">
      <c r="B127" s="130"/>
      <c r="E127" s="158"/>
      <c r="N127" s="130"/>
    </row>
    <row r="128" spans="1:20">
      <c r="B128" s="130"/>
      <c r="E128" s="158"/>
      <c r="N128" s="130"/>
    </row>
    <row r="129" spans="2:14">
      <c r="B129" s="130"/>
      <c r="E129" s="158"/>
      <c r="N129" s="130"/>
    </row>
    <row r="130" spans="2:14">
      <c r="B130" s="130"/>
      <c r="E130" s="158"/>
      <c r="N130" s="130"/>
    </row>
    <row r="131" spans="2:14">
      <c r="B131" s="130"/>
      <c r="E131" s="158"/>
      <c r="N131" s="130"/>
    </row>
    <row r="132" spans="2:14">
      <c r="B132" s="130"/>
      <c r="E132" s="158"/>
      <c r="N132" s="130"/>
    </row>
    <row r="133" spans="2:14">
      <c r="B133" s="130"/>
      <c r="E133" s="158"/>
      <c r="N133" s="130"/>
    </row>
    <row r="134" spans="2:14">
      <c r="B134" s="130"/>
      <c r="E134" s="158"/>
      <c r="N134" s="130"/>
    </row>
    <row r="135" spans="2:14">
      <c r="B135" s="130"/>
      <c r="E135" s="158"/>
      <c r="N135" s="130"/>
    </row>
    <row r="136" spans="2:14">
      <c r="B136" s="130"/>
      <c r="E136" s="158"/>
      <c r="N136" s="130"/>
    </row>
    <row r="137" spans="2:14">
      <c r="B137" s="130"/>
      <c r="E137" s="158"/>
      <c r="N137" s="130"/>
    </row>
    <row r="138" spans="2:14">
      <c r="B138" s="130"/>
      <c r="E138" s="158"/>
      <c r="N138" s="130"/>
    </row>
    <row r="139" spans="2:14">
      <c r="B139" s="130"/>
      <c r="E139" s="158"/>
      <c r="N139" s="130"/>
    </row>
    <row r="140" spans="2:14">
      <c r="B140" s="130"/>
      <c r="E140" s="158"/>
      <c r="N140" s="130"/>
    </row>
    <row r="141" spans="2:14">
      <c r="B141" s="130"/>
      <c r="E141" s="158"/>
      <c r="N141" s="130"/>
    </row>
    <row r="142" spans="2:14">
      <c r="B142" s="130"/>
      <c r="E142" s="158"/>
      <c r="N142" s="130"/>
    </row>
    <row r="143" spans="2:14">
      <c r="B143" s="130"/>
      <c r="E143" s="158"/>
      <c r="N143" s="130"/>
    </row>
    <row r="144" spans="2:14">
      <c r="B144" s="130"/>
      <c r="E144" s="158"/>
      <c r="N144" s="130"/>
    </row>
    <row r="145" spans="2:14">
      <c r="B145" s="130"/>
      <c r="E145" s="158"/>
      <c r="N145" s="130"/>
    </row>
    <row r="146" spans="2:14">
      <c r="B146" s="130"/>
      <c r="E146" s="158"/>
      <c r="N146" s="130"/>
    </row>
    <row r="147" spans="2:14">
      <c r="B147" s="130"/>
      <c r="E147" s="158"/>
      <c r="N147" s="130"/>
    </row>
    <row r="148" spans="2:14">
      <c r="B148" s="130"/>
      <c r="E148" s="158"/>
      <c r="N148" s="130"/>
    </row>
    <row r="149" spans="2:14">
      <c r="B149" s="130"/>
      <c r="E149" s="158"/>
      <c r="N149" s="130"/>
    </row>
    <row r="150" spans="2:14">
      <c r="B150" s="130"/>
      <c r="E150" s="158"/>
      <c r="N150" s="130"/>
    </row>
    <row r="151" spans="2:14">
      <c r="B151" s="130"/>
      <c r="E151" s="158"/>
      <c r="N151" s="130"/>
    </row>
    <row r="152" spans="2:14">
      <c r="B152" s="130"/>
      <c r="E152" s="158"/>
      <c r="N152" s="130"/>
    </row>
    <row r="153" spans="2:14">
      <c r="B153" s="130"/>
      <c r="E153" s="158"/>
      <c r="N153" s="130"/>
    </row>
    <row r="154" spans="2:14">
      <c r="B154" s="130"/>
      <c r="E154" s="158"/>
      <c r="N154" s="130"/>
    </row>
    <row r="155" spans="2:14">
      <c r="B155" s="130"/>
      <c r="E155" s="158"/>
      <c r="N155" s="130"/>
    </row>
    <row r="156" spans="2:14">
      <c r="B156" s="130"/>
      <c r="E156" s="158"/>
      <c r="N156" s="130"/>
    </row>
    <row r="157" spans="2:14">
      <c r="B157" s="130"/>
      <c r="E157" s="158"/>
      <c r="N157" s="130"/>
    </row>
    <row r="158" spans="2:14">
      <c r="B158" s="130"/>
      <c r="E158" s="158"/>
      <c r="N158" s="130"/>
    </row>
    <row r="159" spans="2:14">
      <c r="B159" s="130"/>
      <c r="E159" s="158"/>
      <c r="N159" s="130"/>
    </row>
    <row r="160" spans="2:14">
      <c r="B160" s="130"/>
      <c r="E160" s="158"/>
      <c r="N160" s="130"/>
    </row>
    <row r="161" spans="2:14">
      <c r="B161" s="130"/>
      <c r="E161" s="158"/>
      <c r="N161" s="130"/>
    </row>
    <row r="162" spans="2:14">
      <c r="B162" s="130"/>
      <c r="E162" s="158"/>
      <c r="N162" s="130"/>
    </row>
    <row r="163" spans="2:14">
      <c r="B163" s="130"/>
      <c r="E163" s="158"/>
      <c r="N163" s="130"/>
    </row>
    <row r="164" spans="2:14">
      <c r="B164" s="130"/>
      <c r="E164" s="158"/>
      <c r="N164" s="130"/>
    </row>
    <row r="165" spans="2:14">
      <c r="B165" s="130"/>
      <c r="E165" s="158"/>
      <c r="N165" s="130"/>
    </row>
    <row r="166" spans="2:14">
      <c r="B166" s="130"/>
      <c r="E166" s="158"/>
      <c r="N166" s="130"/>
    </row>
    <row r="167" spans="2:14">
      <c r="B167" s="130"/>
      <c r="E167" s="158"/>
      <c r="N167" s="130"/>
    </row>
    <row r="168" spans="2:14">
      <c r="B168" s="130"/>
      <c r="E168" s="158"/>
      <c r="N168" s="130"/>
    </row>
    <row r="169" spans="2:14">
      <c r="B169" s="130"/>
      <c r="E169" s="158"/>
      <c r="N169" s="130"/>
    </row>
    <row r="170" spans="2:14">
      <c r="B170" s="130"/>
      <c r="E170" s="158"/>
      <c r="N170" s="130"/>
    </row>
    <row r="171" spans="2:14">
      <c r="B171" s="130"/>
      <c r="E171" s="158"/>
      <c r="N171" s="130"/>
    </row>
    <row r="172" spans="2:14">
      <c r="B172" s="130"/>
      <c r="E172" s="158"/>
      <c r="N172" s="130"/>
    </row>
    <row r="173" spans="2:14">
      <c r="B173" s="130"/>
      <c r="E173" s="158"/>
      <c r="N173" s="130"/>
    </row>
    <row r="174" spans="2:14">
      <c r="B174" s="130"/>
      <c r="E174" s="158"/>
      <c r="N174" s="130"/>
    </row>
    <row r="175" spans="2:14">
      <c r="B175" s="130"/>
      <c r="E175" s="158"/>
      <c r="N175" s="130"/>
    </row>
    <row r="176" spans="2:14">
      <c r="B176" s="130"/>
      <c r="E176" s="158"/>
      <c r="N176" s="130"/>
    </row>
    <row r="177" spans="2:14">
      <c r="B177" s="130"/>
      <c r="E177" s="158"/>
      <c r="N177" s="130"/>
    </row>
    <row r="178" spans="2:14">
      <c r="B178" s="130"/>
      <c r="E178" s="158"/>
      <c r="N178" s="130"/>
    </row>
    <row r="179" spans="2:14">
      <c r="B179" s="130"/>
      <c r="E179" s="158"/>
      <c r="N179" s="130"/>
    </row>
    <row r="180" spans="2:14">
      <c r="B180" s="130"/>
      <c r="E180" s="158"/>
      <c r="N180" s="130"/>
    </row>
    <row r="181" spans="2:14">
      <c r="B181" s="130"/>
      <c r="E181" s="158"/>
      <c r="N181" s="130"/>
    </row>
    <row r="182" spans="2:14">
      <c r="B182" s="130"/>
      <c r="E182" s="158"/>
      <c r="N182" s="130"/>
    </row>
    <row r="183" spans="2:14">
      <c r="B183" s="130"/>
      <c r="E183" s="158"/>
      <c r="N183" s="130"/>
    </row>
    <row r="184" spans="2:14">
      <c r="B184" s="130"/>
      <c r="E184" s="158"/>
      <c r="N184" s="130"/>
    </row>
    <row r="185" spans="2:14">
      <c r="B185" s="130"/>
      <c r="E185" s="158"/>
      <c r="N185" s="130"/>
    </row>
    <row r="186" spans="2:14">
      <c r="B186" s="130"/>
      <c r="E186" s="158"/>
      <c r="N186" s="130"/>
    </row>
    <row r="187" spans="2:14">
      <c r="B187" s="130"/>
      <c r="E187" s="158"/>
      <c r="N187" s="130"/>
    </row>
    <row r="188" spans="2:14">
      <c r="B188" s="130"/>
      <c r="E188" s="158"/>
      <c r="N188" s="130"/>
    </row>
    <row r="189" spans="2:14">
      <c r="B189" s="130"/>
      <c r="E189" s="158"/>
      <c r="N189" s="130"/>
    </row>
    <row r="190" spans="2:14">
      <c r="B190" s="130"/>
      <c r="E190" s="158"/>
      <c r="N190" s="130"/>
    </row>
    <row r="191" spans="2:14">
      <c r="B191" s="130"/>
      <c r="E191" s="158"/>
      <c r="N191" s="130"/>
    </row>
    <row r="192" spans="2:14">
      <c r="B192" s="130"/>
      <c r="E192" s="158"/>
      <c r="N192" s="130"/>
    </row>
    <row r="193" spans="2:14">
      <c r="B193" s="130"/>
      <c r="E193" s="158"/>
      <c r="N193" s="130"/>
    </row>
    <row r="194" spans="2:14">
      <c r="B194" s="130"/>
      <c r="E194" s="158"/>
      <c r="N194" s="130"/>
    </row>
    <row r="195" spans="2:14">
      <c r="B195" s="130"/>
      <c r="E195" s="158"/>
      <c r="N195" s="130"/>
    </row>
    <row r="196" spans="2:14">
      <c r="B196" s="130"/>
      <c r="E196" s="158"/>
      <c r="N196" s="130"/>
    </row>
    <row r="197" spans="2:14">
      <c r="B197" s="130"/>
      <c r="E197" s="158"/>
      <c r="N197" s="130"/>
    </row>
    <row r="198" spans="2:14">
      <c r="B198" s="130"/>
      <c r="E198" s="158"/>
      <c r="N198" s="130"/>
    </row>
    <row r="199" spans="2:14">
      <c r="B199" s="130"/>
      <c r="E199" s="158"/>
      <c r="N199" s="130"/>
    </row>
    <row r="200" spans="2:14">
      <c r="B200" s="130"/>
      <c r="E200" s="158"/>
      <c r="N200" s="130"/>
    </row>
    <row r="201" spans="2:14">
      <c r="B201" s="130"/>
      <c r="E201" s="158"/>
      <c r="N201" s="130"/>
    </row>
    <row r="202" spans="2:14">
      <c r="B202" s="130"/>
      <c r="E202" s="158"/>
      <c r="N202" s="130"/>
    </row>
    <row r="203" spans="2:14">
      <c r="B203" s="130"/>
      <c r="E203" s="158"/>
      <c r="N203" s="130"/>
    </row>
    <row r="204" spans="2:14">
      <c r="B204" s="130"/>
      <c r="E204" s="158"/>
      <c r="N204" s="130"/>
    </row>
    <row r="205" spans="2:14">
      <c r="B205" s="130"/>
      <c r="E205" s="158"/>
      <c r="N205" s="130"/>
    </row>
    <row r="206" spans="2:14">
      <c r="B206" s="130"/>
      <c r="E206" s="158"/>
      <c r="N206" s="130"/>
    </row>
    <row r="207" spans="2:14">
      <c r="B207" s="130"/>
      <c r="E207" s="158"/>
      <c r="N207" s="130"/>
    </row>
    <row r="208" spans="2:14">
      <c r="B208" s="130"/>
      <c r="E208" s="158"/>
      <c r="N208" s="130"/>
    </row>
    <row r="209" spans="2:14">
      <c r="B209" s="130"/>
      <c r="E209" s="158"/>
      <c r="N209" s="130"/>
    </row>
    <row r="210" spans="2:14">
      <c r="B210" s="130"/>
      <c r="E210" s="158"/>
      <c r="N210" s="130"/>
    </row>
    <row r="211" spans="2:14">
      <c r="B211" s="130"/>
      <c r="E211" s="158"/>
      <c r="N211" s="130"/>
    </row>
    <row r="212" spans="2:14">
      <c r="B212" s="130"/>
      <c r="E212" s="158"/>
      <c r="N212" s="130"/>
    </row>
    <row r="213" spans="2:14">
      <c r="B213" s="130"/>
      <c r="E213" s="158"/>
      <c r="N213" s="130"/>
    </row>
    <row r="214" spans="2:14">
      <c r="B214" s="130"/>
      <c r="E214" s="158"/>
      <c r="N214" s="130"/>
    </row>
    <row r="215" spans="2:14">
      <c r="B215" s="130"/>
      <c r="E215" s="158"/>
      <c r="N215" s="130"/>
    </row>
    <row r="216" spans="2:14">
      <c r="B216" s="130"/>
      <c r="E216" s="158"/>
      <c r="N216" s="130"/>
    </row>
    <row r="217" spans="2:14">
      <c r="B217" s="130"/>
      <c r="E217" s="158"/>
      <c r="N217" s="130"/>
    </row>
    <row r="218" spans="2:14">
      <c r="B218" s="130"/>
      <c r="E218" s="158"/>
      <c r="N218" s="130"/>
    </row>
    <row r="219" spans="2:14">
      <c r="B219" s="130"/>
      <c r="E219" s="158"/>
      <c r="N219" s="130"/>
    </row>
    <row r="220" spans="2:14">
      <c r="B220" s="130"/>
      <c r="E220" s="158"/>
      <c r="N220" s="130"/>
    </row>
    <row r="221" spans="2:14">
      <c r="B221" s="130"/>
      <c r="E221" s="158"/>
      <c r="N221" s="130"/>
    </row>
    <row r="222" spans="2:14">
      <c r="B222" s="130"/>
      <c r="E222" s="158"/>
      <c r="N222" s="130"/>
    </row>
    <row r="223" spans="2:14">
      <c r="B223" s="130"/>
      <c r="E223" s="158"/>
      <c r="N223" s="130"/>
    </row>
    <row r="224" spans="2:14">
      <c r="B224" s="130"/>
      <c r="E224" s="158"/>
      <c r="N224" s="130"/>
    </row>
    <row r="225" spans="2:14">
      <c r="B225" s="130"/>
      <c r="E225" s="158"/>
      <c r="N225" s="130"/>
    </row>
    <row r="226" spans="2:14">
      <c r="B226" s="130"/>
      <c r="E226" s="158"/>
      <c r="N226" s="130"/>
    </row>
    <row r="227" spans="2:14">
      <c r="B227" s="130"/>
      <c r="E227" s="158"/>
      <c r="N227" s="130"/>
    </row>
    <row r="228" spans="2:14">
      <c r="B228" s="130"/>
      <c r="E228" s="158"/>
      <c r="N228" s="130"/>
    </row>
    <row r="229" spans="2:14">
      <c r="B229" s="130"/>
      <c r="E229" s="158"/>
      <c r="N229" s="130"/>
    </row>
    <row r="230" spans="2:14">
      <c r="B230" s="130"/>
      <c r="E230" s="158"/>
      <c r="N230" s="130"/>
    </row>
    <row r="231" spans="2:14">
      <c r="B231" s="130"/>
      <c r="E231" s="158"/>
      <c r="N231" s="130"/>
    </row>
    <row r="232" spans="2:14">
      <c r="B232" s="130"/>
      <c r="E232" s="158"/>
      <c r="N232" s="130"/>
    </row>
    <row r="233" spans="2:14">
      <c r="B233" s="130"/>
      <c r="E233" s="158"/>
      <c r="N233" s="130"/>
    </row>
    <row r="234" spans="2:14">
      <c r="B234" s="130"/>
      <c r="E234" s="158"/>
      <c r="N234" s="130"/>
    </row>
    <row r="235" spans="2:14">
      <c r="B235" s="130"/>
      <c r="E235" s="158"/>
      <c r="N235" s="130"/>
    </row>
    <row r="236" spans="2:14">
      <c r="B236" s="130"/>
      <c r="E236" s="158"/>
      <c r="N236" s="130"/>
    </row>
    <row r="237" spans="2:14">
      <c r="B237" s="130"/>
      <c r="E237" s="158"/>
      <c r="N237" s="130"/>
    </row>
    <row r="238" spans="2:14">
      <c r="B238" s="130"/>
      <c r="E238" s="168"/>
      <c r="N238" s="130"/>
    </row>
    <row r="239" spans="2:14">
      <c r="B239" s="130"/>
      <c r="E239" s="168"/>
      <c r="N239" s="130"/>
    </row>
    <row r="240" spans="2:14">
      <c r="B240" s="130"/>
      <c r="E240" s="168"/>
      <c r="N240" s="130"/>
    </row>
    <row r="241" spans="2:14">
      <c r="B241" s="130"/>
      <c r="E241" s="168"/>
      <c r="N241" s="130"/>
    </row>
    <row r="242" spans="2:14">
      <c r="B242" s="130"/>
      <c r="E242" s="168"/>
      <c r="N242" s="130"/>
    </row>
    <row r="243" spans="2:14">
      <c r="B243" s="130"/>
      <c r="E243" s="168"/>
      <c r="N243" s="130"/>
    </row>
    <row r="244" spans="2:14">
      <c r="B244" s="130"/>
      <c r="E244" s="168"/>
      <c r="N244" s="130"/>
    </row>
    <row r="245" spans="2:14">
      <c r="B245" s="130"/>
      <c r="E245" s="168"/>
      <c r="N245" s="130"/>
    </row>
    <row r="246" spans="2:14">
      <c r="B246" s="130"/>
      <c r="E246" s="168"/>
      <c r="N246" s="130"/>
    </row>
    <row r="247" spans="2:14">
      <c r="B247" s="130"/>
      <c r="E247" s="168"/>
      <c r="N247" s="130"/>
    </row>
    <row r="248" spans="2:14">
      <c r="B248" s="130"/>
      <c r="E248" s="168"/>
      <c r="N248" s="130"/>
    </row>
    <row r="249" spans="2:14">
      <c r="B249" s="130"/>
      <c r="E249" s="168"/>
      <c r="N249" s="130"/>
    </row>
    <row r="250" spans="2:14">
      <c r="B250" s="130"/>
      <c r="E250" s="168"/>
      <c r="N250" s="130"/>
    </row>
    <row r="251" spans="2:14">
      <c r="B251" s="130"/>
      <c r="E251" s="168"/>
      <c r="N251" s="130"/>
    </row>
    <row r="252" spans="2:14">
      <c r="B252" s="130"/>
      <c r="E252" s="168"/>
      <c r="N252" s="130"/>
    </row>
    <row r="253" spans="2:14">
      <c r="B253" s="130"/>
      <c r="E253" s="168"/>
      <c r="N253" s="130"/>
    </row>
    <row r="254" spans="2:14">
      <c r="B254" s="130"/>
      <c r="E254" s="168"/>
      <c r="N254" s="130"/>
    </row>
    <row r="255" spans="2:14">
      <c r="B255" s="130"/>
      <c r="E255" s="168"/>
      <c r="N255" s="130"/>
    </row>
    <row r="256" spans="2:14">
      <c r="B256" s="130"/>
      <c r="E256" s="168"/>
      <c r="N256" s="130"/>
    </row>
    <row r="257" spans="2:14">
      <c r="B257" s="130"/>
      <c r="E257" s="168"/>
      <c r="N257" s="130"/>
    </row>
    <row r="258" spans="2:14">
      <c r="B258" s="130"/>
      <c r="E258" s="160"/>
      <c r="N258" s="130"/>
    </row>
    <row r="259" spans="2:14" s="130" customFormat="1"/>
  </sheetData>
  <mergeCells count="10">
    <mergeCell ref="A3:B4"/>
    <mergeCell ref="C3:C4"/>
    <mergeCell ref="D3:D4"/>
    <mergeCell ref="P3:Q3"/>
    <mergeCell ref="J3:K3"/>
    <mergeCell ref="R3:S3"/>
    <mergeCell ref="F3:G3"/>
    <mergeCell ref="L3:M3"/>
    <mergeCell ref="N3:O3"/>
    <mergeCell ref="H3:I3"/>
  </mergeCells>
  <phoneticPr fontId="7"/>
  <pageMargins left="0.51181102362204722" right="0.43307086614173229" top="0.70866141732283472" bottom="0.6692913385826772" header="0.51181102362204722" footer="0.51181102362204722"/>
  <pageSetup paperSize="9" scale="90" fitToHeight="2" orientation="portrait" r:id="rId1"/>
  <headerFooter alignWithMargins="0">
    <oddHeader>&amp;A&amp;RPage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5"/>
  <sheetViews>
    <sheetView tabSelected="1" topLeftCell="A6" zoomScaleNormal="100" zoomScaleSheetLayoutView="100" workbookViewId="0">
      <selection activeCell="M26" sqref="M26"/>
    </sheetView>
  </sheetViews>
  <sheetFormatPr baseColWidth="10" defaultColWidth="9" defaultRowHeight="14"/>
  <cols>
    <col min="1" max="1" width="3.6640625" style="54" customWidth="1"/>
    <col min="2" max="2" width="1.6640625" style="54" customWidth="1"/>
    <col min="3" max="3" width="11.6640625" style="55" customWidth="1"/>
    <col min="4" max="4" width="12.6640625" style="55" customWidth="1"/>
    <col min="5" max="15" width="5.6640625" style="54" customWidth="1"/>
    <col min="16" max="16384" width="9" style="54"/>
  </cols>
  <sheetData>
    <row r="1" spans="1:16" customFormat="1" ht="19.5" customHeight="1">
      <c r="A1" t="s">
        <v>0</v>
      </c>
      <c r="F1" s="1" t="s">
        <v>8</v>
      </c>
      <c r="H1" s="1"/>
      <c r="K1" s="54"/>
      <c r="M1" t="str">
        <f>M12</f>
        <v>2023/12/31現在</v>
      </c>
    </row>
    <row r="2" spans="1:16" ht="4.5" customHeight="1"/>
    <row r="3" spans="1:16" ht="13.5" customHeight="1">
      <c r="A3" s="641" t="s">
        <v>171</v>
      </c>
      <c r="B3" s="642"/>
      <c r="C3" s="645" t="s">
        <v>12</v>
      </c>
      <c r="D3" s="647" t="s">
        <v>173</v>
      </c>
      <c r="E3" s="56" t="s">
        <v>174</v>
      </c>
      <c r="F3" s="634" t="str">
        <f>年齢男子S!F2</f>
        <v>R5会長杯</v>
      </c>
      <c r="G3" s="634"/>
      <c r="H3" s="634" t="str">
        <f>H14</f>
        <v>R5マスターズ</v>
      </c>
      <c r="I3" s="634"/>
      <c r="J3" s="634" t="s">
        <v>916</v>
      </c>
      <c r="K3" s="634"/>
      <c r="L3" s="640" t="s">
        <v>917</v>
      </c>
      <c r="M3" s="640"/>
      <c r="N3" s="634" t="s">
        <v>918</v>
      </c>
      <c r="O3" s="634"/>
    </row>
    <row r="4" spans="1:16" ht="13.5" customHeight="1">
      <c r="A4" s="643"/>
      <c r="B4" s="644"/>
      <c r="C4" s="646"/>
      <c r="D4" s="648"/>
      <c r="E4" s="57" t="s">
        <v>175</v>
      </c>
      <c r="F4" s="138" t="s">
        <v>176</v>
      </c>
      <c r="G4" s="58" t="s">
        <v>174</v>
      </c>
      <c r="H4" s="138" t="s">
        <v>176</v>
      </c>
      <c r="I4" s="58" t="s">
        <v>174</v>
      </c>
      <c r="J4" s="138" t="s">
        <v>176</v>
      </c>
      <c r="K4" s="58" t="s">
        <v>174</v>
      </c>
      <c r="L4" s="565" t="s">
        <v>176</v>
      </c>
      <c r="M4" s="566" t="s">
        <v>174</v>
      </c>
      <c r="N4" s="142" t="s">
        <v>176</v>
      </c>
      <c r="O4" s="58" t="s">
        <v>174</v>
      </c>
    </row>
    <row r="5" spans="1:16" ht="3" customHeight="1">
      <c r="A5" s="59"/>
      <c r="B5" s="60"/>
      <c r="C5" s="61"/>
      <c r="D5" s="62"/>
      <c r="E5" s="63"/>
      <c r="F5" s="141"/>
      <c r="G5" s="67"/>
      <c r="H5" s="139"/>
      <c r="I5" s="65"/>
      <c r="J5" s="553"/>
      <c r="K5" s="554"/>
      <c r="L5" s="66"/>
      <c r="M5" s="67"/>
      <c r="N5" s="64"/>
      <c r="O5" s="65"/>
    </row>
    <row r="6" spans="1:16">
      <c r="A6" s="6" t="str">
        <f>IF(E6=0,"",RANK(E6,$E$4:$E$12))</f>
        <v/>
      </c>
      <c r="B6" s="6" t="str">
        <f>IF(E6=0,"",IF(A6=A5,"T",""))</f>
        <v/>
      </c>
      <c r="C6" s="178"/>
      <c r="D6" s="187"/>
      <c r="E6" s="6">
        <f>SUM(G6,I6,K6,M6,O6)</f>
        <v>0</v>
      </c>
      <c r="F6" s="166"/>
      <c r="G6" s="38" t="str">
        <f>IF(F6=0,"",VLOOKUP(F6,得点テーブル!$B$6:$H$133,3,0))</f>
        <v/>
      </c>
      <c r="H6" s="214"/>
      <c r="I6" s="27" t="str">
        <f>IF(H6=0,"",VLOOKUP(H6,得点テーブル!$B$6:$H$133,3,0))</f>
        <v/>
      </c>
      <c r="J6" s="555"/>
      <c r="K6" s="38" t="str">
        <f>IF(J6=0,"",VLOOKUP(J6,得点テーブル!$B$6:$H$133,5,0))</f>
        <v/>
      </c>
      <c r="L6" s="567"/>
      <c r="M6" s="450" t="str">
        <f>IF(L6=0,"",VLOOKUP(L6,得点テーブル!$B$6:$H$133,6,0))</f>
        <v/>
      </c>
      <c r="N6" s="147"/>
      <c r="O6" s="38" t="str">
        <f>IF(N6=0,"",VLOOKUP(N6,得点テーブル!$B$6:$H$133,7,0))</f>
        <v/>
      </c>
      <c r="P6"/>
    </row>
    <row r="7" spans="1:16">
      <c r="A7" s="6" t="str">
        <f>IF(E7=0,"",RANK(E7,$E$4:$E$12))</f>
        <v/>
      </c>
      <c r="B7" s="6" t="str">
        <f>IF(E7=0,"",IF(A7=A6,"T",""))</f>
        <v/>
      </c>
      <c r="C7" s="192"/>
      <c r="D7" s="191"/>
      <c r="E7" s="6">
        <f t="shared" ref="E7:E10" si="0">SUM(G7,I7,K7,M7,O7)</f>
        <v>0</v>
      </c>
      <c r="F7" s="165"/>
      <c r="G7" s="38" t="str">
        <f>IF(F7=0,"",VLOOKUP(F7,得点テーブル!$B$6:$H$133,3,0))</f>
        <v/>
      </c>
      <c r="H7" s="144"/>
      <c r="I7" s="27" t="str">
        <f>IF(H7=0,"",VLOOKUP(H7,得点テーブル!$B$6:$H$133,3,0))</f>
        <v/>
      </c>
      <c r="J7" s="555"/>
      <c r="K7" s="38" t="str">
        <f>IF(J7=0,"",VLOOKUP(J7,得点テーブル!$B$6:$H$133,5,0))</f>
        <v/>
      </c>
      <c r="L7" s="567"/>
      <c r="M7" s="450" t="str">
        <f>IF(L7=0,"",VLOOKUP(L7,得点テーブル!$B$6:$H$133,6,0))</f>
        <v/>
      </c>
      <c r="N7" s="147"/>
      <c r="O7" s="38" t="str">
        <f>IF(N7=0,"",VLOOKUP(N7,得点テーブル!$B$6:$H$133,7,0))</f>
        <v/>
      </c>
      <c r="P7"/>
    </row>
    <row r="8" spans="1:16" customFormat="1">
      <c r="A8" s="6" t="str">
        <f>IF(E8=0,"",RANK(E8,$E$4:$E$12))</f>
        <v/>
      </c>
      <c r="B8" s="6" t="str">
        <f>IF(E8=0,"",IF(A8=A7,"T",""))</f>
        <v/>
      </c>
      <c r="C8" s="178"/>
      <c r="D8" s="163"/>
      <c r="E8" s="6">
        <f t="shared" si="0"/>
        <v>0</v>
      </c>
      <c r="F8" s="165"/>
      <c r="G8" s="38" t="str">
        <f>IF(F8=0,"",VLOOKUP(F8,得点テーブル!$B$6:$H$133,3,0))</f>
        <v/>
      </c>
      <c r="H8" s="144"/>
      <c r="I8" s="27" t="str">
        <f>IF(H8=0,"",VLOOKUP(H8,得点テーブル!$B$6:$H$133,3,0))</f>
        <v/>
      </c>
      <c r="J8" s="555"/>
      <c r="K8" s="38" t="str">
        <f>IF(J8=0,"",VLOOKUP(J8,得点テーブル!$B$6:$H$133,5,0))</f>
        <v/>
      </c>
      <c r="L8" s="567"/>
      <c r="M8" s="450" t="str">
        <f>IF(L8=0,"",VLOOKUP(L8,得点テーブル!$B$6:$H$133,6,0))</f>
        <v/>
      </c>
      <c r="N8" s="147"/>
      <c r="O8" s="38" t="str">
        <f>IF(N8=0,"",VLOOKUP(N8,得点テーブル!$B$6:$H$133,7,0))</f>
        <v/>
      </c>
    </row>
    <row r="9" spans="1:16" customFormat="1">
      <c r="A9" s="6" t="str">
        <f>IF(E9=0,"",RANK(E9,$E$4:$E$12))</f>
        <v/>
      </c>
      <c r="B9" s="6" t="str">
        <f>IF(E9=0,"",IF(A9=A8,"T",""))</f>
        <v/>
      </c>
      <c r="C9" s="188"/>
      <c r="D9" s="186"/>
      <c r="E9" s="6">
        <f t="shared" si="0"/>
        <v>0</v>
      </c>
      <c r="F9" s="165"/>
      <c r="G9" s="38" t="str">
        <f>IF(F9=0,"",VLOOKUP(F9,得点テーブル!$B$6:$H$133,3,0))</f>
        <v/>
      </c>
      <c r="H9" s="144"/>
      <c r="I9" s="27" t="str">
        <f>IF(H9=0,"",VLOOKUP(H9,得点テーブル!$B$6:$H$133,3,0))</f>
        <v/>
      </c>
      <c r="J9" s="555"/>
      <c r="K9" s="38" t="str">
        <f>IF(J9=0,"",VLOOKUP(J9,得点テーブル!$B$6:$H$133,5,0))</f>
        <v/>
      </c>
      <c r="L9" s="567"/>
      <c r="M9" s="450" t="str">
        <f>IF(L9=0,"",VLOOKUP(L9,得点テーブル!$B$6:$H$133,6,0))</f>
        <v/>
      </c>
      <c r="N9" s="147"/>
      <c r="O9" s="38" t="str">
        <f>IF(N9=0,"",VLOOKUP(N9,得点テーブル!$B$6:$H$133,7,0))</f>
        <v/>
      </c>
    </row>
    <row r="10" spans="1:16" customFormat="1">
      <c r="A10" s="6" t="str">
        <f>IF(E10=0,"",RANK(E10,$E$4:$E$12))</f>
        <v/>
      </c>
      <c r="B10" s="6" t="str">
        <f>IF(E10=0,"",IF(A10=A9,"T",""))</f>
        <v/>
      </c>
      <c r="C10" s="188"/>
      <c r="D10" s="172"/>
      <c r="E10" s="6">
        <f t="shared" si="0"/>
        <v>0</v>
      </c>
      <c r="F10" s="165"/>
      <c r="G10" s="38" t="str">
        <f>IF(F10=0,"",VLOOKUP(F10,得点テーブル!$B$6:$H$133,3,0))</f>
        <v/>
      </c>
      <c r="H10" s="144"/>
      <c r="I10" s="27" t="str">
        <f>IF(H10=0,"",VLOOKUP(H10,得点テーブル!$B$6:$H$133,3,0))</f>
        <v/>
      </c>
      <c r="J10" s="555"/>
      <c r="K10" s="38" t="str">
        <f>IF(J10=0,"",VLOOKUP(J10,得点テーブル!$B$6:$H$133,5,0))</f>
        <v/>
      </c>
      <c r="L10" s="567"/>
      <c r="M10" s="450" t="str">
        <f>IF(L10=0,"",VLOOKUP(L10,得点テーブル!$B$6:$H$133,6,0))</f>
        <v/>
      </c>
      <c r="N10" s="147"/>
      <c r="O10" s="38" t="str">
        <f>IF(N10=0,"",VLOOKUP(N10,得点テーブル!$B$6:$H$133,7,0))</f>
        <v/>
      </c>
    </row>
    <row r="11" spans="1:16" ht="3" customHeight="1">
      <c r="A11" s="68"/>
      <c r="B11" s="68"/>
      <c r="C11" s="69"/>
      <c r="D11" s="69"/>
      <c r="E11" s="68"/>
      <c r="F11" s="68"/>
      <c r="G11" s="68"/>
      <c r="H11" s="68"/>
      <c r="I11" s="68"/>
      <c r="L11" s="68"/>
      <c r="M11" s="68"/>
      <c r="N11" s="68"/>
      <c r="O11" s="68"/>
    </row>
    <row r="12" spans="1:16" customFormat="1" ht="19.5" customHeight="1">
      <c r="A12" t="s">
        <v>0</v>
      </c>
      <c r="F12" t="s">
        <v>206</v>
      </c>
      <c r="K12" s="54"/>
      <c r="M12" t="str">
        <f>年齢男子S!M1</f>
        <v>2023/12/31現在</v>
      </c>
    </row>
    <row r="13" spans="1:16" ht="4.5" customHeight="1"/>
    <row r="14" spans="1:16" ht="13.5" customHeight="1">
      <c r="A14" s="641" t="s">
        <v>171</v>
      </c>
      <c r="B14" s="642"/>
      <c r="C14" s="645" t="s">
        <v>12</v>
      </c>
      <c r="D14" s="647" t="s">
        <v>173</v>
      </c>
      <c r="E14" s="56" t="s">
        <v>174</v>
      </c>
      <c r="F14" s="634" t="str">
        <f>F$3</f>
        <v>R5会長杯</v>
      </c>
      <c r="G14" s="634"/>
      <c r="H14" s="634" t="str">
        <f>年齢男子S!H2</f>
        <v>R5マスターズ</v>
      </c>
      <c r="I14" s="634"/>
      <c r="J14" s="634" t="str">
        <f>年齢男子S!J2</f>
        <v>R5県選手権</v>
      </c>
      <c r="K14" s="634"/>
      <c r="L14" s="640" t="str">
        <f>$L$3</f>
        <v>R5南九州ベテラン</v>
      </c>
      <c r="M14" s="640"/>
      <c r="N14" s="649" t="str">
        <f>年齢男子S!N2</f>
        <v>R4熊谷杯</v>
      </c>
      <c r="O14" s="649"/>
    </row>
    <row r="15" spans="1:16" ht="13.5" customHeight="1">
      <c r="A15" s="643"/>
      <c r="B15" s="644"/>
      <c r="C15" s="646"/>
      <c r="D15" s="648"/>
      <c r="E15" s="57" t="s">
        <v>175</v>
      </c>
      <c r="F15" s="138" t="s">
        <v>176</v>
      </c>
      <c r="G15" s="58" t="s">
        <v>174</v>
      </c>
      <c r="H15" s="138" t="s">
        <v>176</v>
      </c>
      <c r="I15" s="58" t="s">
        <v>174</v>
      </c>
      <c r="J15" s="138" t="s">
        <v>176</v>
      </c>
      <c r="K15" s="58" t="s">
        <v>174</v>
      </c>
      <c r="L15" s="565" t="s">
        <v>176</v>
      </c>
      <c r="M15" s="566" t="s">
        <v>174</v>
      </c>
      <c r="N15" s="142" t="s">
        <v>176</v>
      </c>
      <c r="O15" s="58" t="s">
        <v>174</v>
      </c>
    </row>
    <row r="16" spans="1:16" ht="4" customHeight="1">
      <c r="A16" s="59"/>
      <c r="B16" s="60"/>
      <c r="C16" s="61"/>
      <c r="D16" s="62"/>
      <c r="E16" s="63"/>
      <c r="F16" s="141"/>
      <c r="G16" s="67"/>
      <c r="H16" s="139"/>
      <c r="I16" s="65"/>
      <c r="J16" s="553"/>
      <c r="K16" s="554"/>
      <c r="L16" s="66"/>
      <c r="M16" s="67"/>
      <c r="N16" s="64"/>
      <c r="O16" s="65"/>
    </row>
    <row r="17" spans="1:16">
      <c r="A17" s="26">
        <v>1</v>
      </c>
      <c r="B17" s="6" t="s">
        <v>160</v>
      </c>
      <c r="C17" s="296" t="s">
        <v>520</v>
      </c>
      <c r="D17" s="180" t="s">
        <v>184</v>
      </c>
      <c r="E17" s="6">
        <v>830</v>
      </c>
      <c r="F17" s="165">
        <v>1</v>
      </c>
      <c r="G17" s="7">
        <v>150</v>
      </c>
      <c r="H17" s="140">
        <v>1</v>
      </c>
      <c r="I17" s="7">
        <v>150</v>
      </c>
      <c r="J17" s="556">
        <v>1</v>
      </c>
      <c r="K17" s="38">
        <v>200</v>
      </c>
      <c r="L17" s="568">
        <v>1</v>
      </c>
      <c r="M17" s="450">
        <v>150</v>
      </c>
      <c r="N17" s="294">
        <v>1</v>
      </c>
      <c r="O17" s="38">
        <v>180</v>
      </c>
    </row>
    <row r="18" spans="1:16">
      <c r="A18" s="26">
        <v>2</v>
      </c>
      <c r="B18" s="6" t="s">
        <v>160</v>
      </c>
      <c r="C18" s="198" t="s">
        <v>491</v>
      </c>
      <c r="D18" s="195" t="s">
        <v>18</v>
      </c>
      <c r="E18" s="6">
        <v>300</v>
      </c>
      <c r="F18" s="165">
        <v>8</v>
      </c>
      <c r="G18" s="7">
        <v>40</v>
      </c>
      <c r="H18" s="140">
        <v>8</v>
      </c>
      <c r="I18" s="7">
        <v>40</v>
      </c>
      <c r="J18" s="556">
        <v>2</v>
      </c>
      <c r="K18" s="38">
        <v>150</v>
      </c>
      <c r="L18" s="568">
        <v>4</v>
      </c>
      <c r="M18" s="450">
        <v>70</v>
      </c>
      <c r="N18" s="295"/>
      <c r="O18" s="38"/>
    </row>
    <row r="19" spans="1:16">
      <c r="A19" s="26">
        <v>3</v>
      </c>
      <c r="B19" s="6" t="s">
        <v>160</v>
      </c>
      <c r="C19" s="225" t="s">
        <v>511</v>
      </c>
      <c r="D19" s="186" t="s">
        <v>200</v>
      </c>
      <c r="E19" s="6">
        <v>230</v>
      </c>
      <c r="F19" s="166">
        <v>8</v>
      </c>
      <c r="G19" s="7">
        <v>40</v>
      </c>
      <c r="H19" s="140"/>
      <c r="I19" s="7" t="s">
        <v>160</v>
      </c>
      <c r="J19" s="556" t="s">
        <v>160</v>
      </c>
      <c r="K19" s="38" t="s">
        <v>160</v>
      </c>
      <c r="L19" s="568">
        <v>2</v>
      </c>
      <c r="M19" s="450">
        <v>100</v>
      </c>
      <c r="N19" s="293">
        <v>4</v>
      </c>
      <c r="O19" s="38">
        <v>90</v>
      </c>
    </row>
    <row r="20" spans="1:16">
      <c r="A20" s="26">
        <v>4</v>
      </c>
      <c r="B20" s="6" t="s">
        <v>160</v>
      </c>
      <c r="C20" s="226" t="s">
        <v>512</v>
      </c>
      <c r="D20" s="180" t="s">
        <v>6</v>
      </c>
      <c r="E20" s="6">
        <v>200</v>
      </c>
      <c r="F20" s="165">
        <v>4</v>
      </c>
      <c r="G20" s="7">
        <v>70</v>
      </c>
      <c r="H20" s="140"/>
      <c r="I20" s="7" t="s">
        <v>160</v>
      </c>
      <c r="J20" s="556" t="s">
        <v>160</v>
      </c>
      <c r="K20" s="38" t="s">
        <v>160</v>
      </c>
      <c r="L20" s="568" t="s">
        <v>160</v>
      </c>
      <c r="M20" s="450" t="s">
        <v>160</v>
      </c>
      <c r="N20" s="295">
        <v>2</v>
      </c>
      <c r="O20" s="38">
        <v>130</v>
      </c>
    </row>
    <row r="21" spans="1:16">
      <c r="A21" s="26">
        <v>4</v>
      </c>
      <c r="B21" s="6" t="s">
        <v>251</v>
      </c>
      <c r="C21" s="188" t="s">
        <v>531</v>
      </c>
      <c r="D21" s="240" t="s">
        <v>184</v>
      </c>
      <c r="E21" s="6">
        <v>200</v>
      </c>
      <c r="F21" s="165">
        <v>8</v>
      </c>
      <c r="G21" s="7">
        <v>40</v>
      </c>
      <c r="H21" s="140">
        <v>4</v>
      </c>
      <c r="I21" s="7">
        <v>70</v>
      </c>
      <c r="J21" s="557" t="s">
        <v>160</v>
      </c>
      <c r="K21" s="38" t="s">
        <v>160</v>
      </c>
      <c r="L21" s="568">
        <v>8</v>
      </c>
      <c r="M21" s="450">
        <v>40</v>
      </c>
      <c r="N21" s="295">
        <v>8</v>
      </c>
      <c r="O21" s="38">
        <v>50</v>
      </c>
    </row>
    <row r="22" spans="1:16">
      <c r="A22" s="26">
        <v>6</v>
      </c>
      <c r="B22" s="6" t="s">
        <v>160</v>
      </c>
      <c r="C22" s="192" t="s">
        <v>484</v>
      </c>
      <c r="D22" s="180" t="s">
        <v>228</v>
      </c>
      <c r="E22" s="6">
        <v>175</v>
      </c>
      <c r="F22" s="165"/>
      <c r="G22" s="7" t="s">
        <v>160</v>
      </c>
      <c r="H22" s="140">
        <v>16</v>
      </c>
      <c r="I22" s="7">
        <v>25</v>
      </c>
      <c r="J22" s="557">
        <v>4</v>
      </c>
      <c r="K22" s="38">
        <v>100</v>
      </c>
      <c r="L22" s="568" t="s">
        <v>160</v>
      </c>
      <c r="M22" s="450" t="s">
        <v>160</v>
      </c>
      <c r="N22" s="295">
        <v>8</v>
      </c>
      <c r="O22" s="38">
        <v>50</v>
      </c>
    </row>
    <row r="23" spans="1:16">
      <c r="A23" s="26">
        <v>7</v>
      </c>
      <c r="B23" s="6" t="s">
        <v>160</v>
      </c>
      <c r="C23" s="269" t="s">
        <v>516</v>
      </c>
      <c r="D23" s="220" t="s">
        <v>517</v>
      </c>
      <c r="E23" s="6">
        <v>160</v>
      </c>
      <c r="F23" s="165">
        <v>4</v>
      </c>
      <c r="G23" s="7">
        <v>70</v>
      </c>
      <c r="H23" s="140"/>
      <c r="I23" s="7" t="s">
        <v>160</v>
      </c>
      <c r="J23" s="557" t="s">
        <v>160</v>
      </c>
      <c r="K23" s="38" t="s">
        <v>160</v>
      </c>
      <c r="L23" s="568" t="s">
        <v>160</v>
      </c>
      <c r="M23" s="450" t="s">
        <v>160</v>
      </c>
      <c r="N23" s="295">
        <v>4</v>
      </c>
      <c r="O23" s="38">
        <v>90</v>
      </c>
    </row>
    <row r="24" spans="1:16" customFormat="1">
      <c r="A24" s="26">
        <v>8</v>
      </c>
      <c r="B24" s="6" t="s">
        <v>160</v>
      </c>
      <c r="C24" s="177" t="s">
        <v>552</v>
      </c>
      <c r="D24" s="180" t="s">
        <v>2</v>
      </c>
      <c r="E24" s="6">
        <v>150</v>
      </c>
      <c r="F24" s="165"/>
      <c r="G24" s="7"/>
      <c r="H24" s="140">
        <v>8</v>
      </c>
      <c r="I24" s="7">
        <v>40</v>
      </c>
      <c r="J24" s="557">
        <v>3</v>
      </c>
      <c r="K24" s="38">
        <v>110</v>
      </c>
      <c r="L24" s="568" t="s">
        <v>160</v>
      </c>
      <c r="M24" s="450" t="s">
        <v>160</v>
      </c>
      <c r="N24" s="295"/>
      <c r="O24" s="38"/>
      <c r="P24" s="54"/>
    </row>
    <row r="25" spans="1:16">
      <c r="A25" s="26">
        <v>9</v>
      </c>
      <c r="B25" s="6" t="s">
        <v>160</v>
      </c>
      <c r="C25" s="178" t="s">
        <v>1022</v>
      </c>
      <c r="D25" s="180" t="s">
        <v>18</v>
      </c>
      <c r="E25" s="6">
        <v>120</v>
      </c>
      <c r="F25" s="165">
        <v>8</v>
      </c>
      <c r="G25" s="7">
        <v>40</v>
      </c>
      <c r="H25" s="140">
        <v>3</v>
      </c>
      <c r="I25" s="7">
        <v>80</v>
      </c>
      <c r="J25" s="557" t="s">
        <v>160</v>
      </c>
      <c r="K25" s="38" t="s">
        <v>160</v>
      </c>
      <c r="L25" s="568" t="s">
        <v>160</v>
      </c>
      <c r="M25" s="450" t="s">
        <v>160</v>
      </c>
      <c r="N25" s="295"/>
      <c r="O25" s="38"/>
    </row>
    <row r="26" spans="1:16">
      <c r="A26" s="26">
        <v>10</v>
      </c>
      <c r="B26" s="6" t="s">
        <v>160</v>
      </c>
      <c r="C26" s="239" t="s">
        <v>1023</v>
      </c>
      <c r="D26" s="180" t="s">
        <v>200</v>
      </c>
      <c r="E26" s="6">
        <v>100</v>
      </c>
      <c r="F26" s="165">
        <v>2</v>
      </c>
      <c r="G26" s="7">
        <v>100</v>
      </c>
      <c r="H26" s="140"/>
      <c r="I26" s="7" t="s">
        <v>160</v>
      </c>
      <c r="J26" s="557" t="s">
        <v>160</v>
      </c>
      <c r="K26" s="38" t="s">
        <v>160</v>
      </c>
      <c r="L26" s="568" t="s">
        <v>160</v>
      </c>
      <c r="M26" s="450" t="s">
        <v>160</v>
      </c>
      <c r="N26" s="295"/>
      <c r="O26" s="38"/>
    </row>
    <row r="27" spans="1:16">
      <c r="A27" s="26">
        <v>10</v>
      </c>
      <c r="B27" s="6" t="s">
        <v>251</v>
      </c>
      <c r="C27" s="237" t="s">
        <v>567</v>
      </c>
      <c r="D27" s="180" t="s">
        <v>184</v>
      </c>
      <c r="E27" s="6">
        <v>100</v>
      </c>
      <c r="F27" s="165"/>
      <c r="G27" s="7" t="s">
        <v>160</v>
      </c>
      <c r="H27" s="140">
        <v>2</v>
      </c>
      <c r="I27" s="7">
        <v>100</v>
      </c>
      <c r="J27" s="557" t="s">
        <v>160</v>
      </c>
      <c r="K27" s="38" t="s">
        <v>160</v>
      </c>
      <c r="L27" s="568" t="s">
        <v>160</v>
      </c>
      <c r="M27" s="450" t="s">
        <v>160</v>
      </c>
      <c r="N27" s="295"/>
      <c r="O27" s="38"/>
    </row>
    <row r="28" spans="1:16">
      <c r="A28" s="26">
        <v>12</v>
      </c>
      <c r="B28" s="6" t="s">
        <v>160</v>
      </c>
      <c r="C28" s="199" t="s">
        <v>570</v>
      </c>
      <c r="D28" s="180" t="s">
        <v>181</v>
      </c>
      <c r="E28" s="6">
        <v>90</v>
      </c>
      <c r="F28" s="165"/>
      <c r="G28" s="7" t="s">
        <v>160</v>
      </c>
      <c r="H28" s="140"/>
      <c r="I28" s="7" t="s">
        <v>160</v>
      </c>
      <c r="J28" s="557" t="s">
        <v>160</v>
      </c>
      <c r="K28" s="38" t="s">
        <v>160</v>
      </c>
      <c r="L28" s="568">
        <v>8</v>
      </c>
      <c r="M28" s="450">
        <v>40</v>
      </c>
      <c r="N28" s="295">
        <v>8</v>
      </c>
      <c r="O28" s="38">
        <v>50</v>
      </c>
    </row>
    <row r="29" spans="1:16">
      <c r="A29" s="26">
        <v>13</v>
      </c>
      <c r="B29" s="6" t="s">
        <v>160</v>
      </c>
      <c r="C29" s="199" t="s">
        <v>569</v>
      </c>
      <c r="D29" s="186" t="s">
        <v>181</v>
      </c>
      <c r="E29" s="6">
        <v>50</v>
      </c>
      <c r="F29" s="165"/>
      <c r="G29" s="7" t="s">
        <v>160</v>
      </c>
      <c r="H29" s="140"/>
      <c r="I29" s="7" t="s">
        <v>160</v>
      </c>
      <c r="J29" s="557" t="s">
        <v>160</v>
      </c>
      <c r="K29" s="38" t="s">
        <v>160</v>
      </c>
      <c r="L29" s="568" t="s">
        <v>160</v>
      </c>
      <c r="M29" s="450" t="s">
        <v>160</v>
      </c>
      <c r="N29" s="295">
        <v>8</v>
      </c>
      <c r="O29" s="38">
        <v>50</v>
      </c>
    </row>
    <row r="30" spans="1:16">
      <c r="A30" s="26">
        <v>14</v>
      </c>
      <c r="B30" s="6" t="s">
        <v>160</v>
      </c>
      <c r="C30" s="177" t="s">
        <v>1024</v>
      </c>
      <c r="D30" s="297" t="s">
        <v>198</v>
      </c>
      <c r="E30" s="6">
        <v>25</v>
      </c>
      <c r="F30" s="165"/>
      <c r="G30" s="7"/>
      <c r="H30" s="140">
        <v>16</v>
      </c>
      <c r="I30" s="7">
        <v>25</v>
      </c>
      <c r="J30" s="557" t="s">
        <v>160</v>
      </c>
      <c r="K30" s="38" t="s">
        <v>160</v>
      </c>
      <c r="L30" s="568" t="s">
        <v>160</v>
      </c>
      <c r="M30" s="450" t="s">
        <v>160</v>
      </c>
      <c r="N30" s="295"/>
      <c r="O30" s="38"/>
    </row>
    <row r="31" spans="1:16">
      <c r="A31" s="26"/>
      <c r="B31" s="6" t="str">
        <f>IF(E31=0,"",IF(A31=#REF!,"T",""))</f>
        <v/>
      </c>
      <c r="C31" s="194"/>
      <c r="D31" s="186"/>
      <c r="E31" s="6"/>
      <c r="F31" s="165"/>
      <c r="G31" s="38" t="str">
        <f>IF(F31=0,"",VLOOKUP(F31,得点テーブル!$B$6:$H$133,3,0))</f>
        <v/>
      </c>
      <c r="H31" s="140"/>
      <c r="I31" s="27" t="str">
        <f>IF(H31=0,"",VLOOKUP(H31,得点テーブル!$B$6:$H$133,3,0))</f>
        <v/>
      </c>
      <c r="J31" s="557"/>
      <c r="K31" s="38" t="str">
        <f>IF(J31=0,"",VLOOKUP(J31,得点テーブル!$B$6:$H$133,5,0))</f>
        <v/>
      </c>
      <c r="L31" s="568"/>
      <c r="M31" s="450" t="str">
        <f>IF(L31=0,"",VLOOKUP(L31,得点テーブル!$B$6:$H$133,6,0))</f>
        <v/>
      </c>
      <c r="N31" s="295"/>
      <c r="O31" s="38" t="str">
        <f>IF(N31=0,"",VLOOKUP(N31,得点テーブル!$B$6:$H$133,7,0))</f>
        <v/>
      </c>
    </row>
    <row r="32" spans="1:16" ht="3" customHeight="1">
      <c r="A32" s="68"/>
      <c r="B32" s="68"/>
      <c r="C32" s="69"/>
      <c r="D32" s="69"/>
      <c r="E32" s="68"/>
      <c r="F32" s="68"/>
      <c r="G32" s="68"/>
      <c r="H32" s="68"/>
      <c r="I32" s="68"/>
      <c r="L32" s="68"/>
      <c r="M32" s="68"/>
      <c r="N32" s="68"/>
      <c r="O32" s="68"/>
    </row>
    <row r="33" spans="1:15" customFormat="1" ht="19.5" customHeight="1">
      <c r="A33" t="s">
        <v>11</v>
      </c>
      <c r="F33" t="s">
        <v>208</v>
      </c>
      <c r="K33" s="54"/>
      <c r="M33" t="str">
        <f>M12</f>
        <v>2023/12/31現在</v>
      </c>
    </row>
    <row r="34" spans="1:15" ht="4.5" customHeight="1"/>
    <row r="35" spans="1:15" ht="13.5" customHeight="1">
      <c r="A35" s="641" t="s">
        <v>171</v>
      </c>
      <c r="B35" s="642"/>
      <c r="C35" s="645" t="s">
        <v>12</v>
      </c>
      <c r="D35" s="647" t="s">
        <v>173</v>
      </c>
      <c r="E35" s="56" t="s">
        <v>174</v>
      </c>
      <c r="F35" s="634" t="str">
        <f>F$3</f>
        <v>R5会長杯</v>
      </c>
      <c r="G35" s="634"/>
      <c r="H35" s="622" t="str">
        <f>H14</f>
        <v>R5マスターズ</v>
      </c>
      <c r="I35" s="622"/>
      <c r="J35" s="622" t="str">
        <f>J14</f>
        <v>R5県選手権</v>
      </c>
      <c r="K35" s="622"/>
      <c r="L35" s="640" t="str">
        <f>$L$3</f>
        <v>R5南九州ベテラン</v>
      </c>
      <c r="M35" s="640"/>
      <c r="N35" s="618" t="str">
        <f>N14</f>
        <v>R4熊谷杯</v>
      </c>
      <c r="O35" s="618"/>
    </row>
    <row r="36" spans="1:15" ht="13.5" customHeight="1">
      <c r="A36" s="643"/>
      <c r="B36" s="644"/>
      <c r="C36" s="646"/>
      <c r="D36" s="648"/>
      <c r="E36" s="57" t="s">
        <v>175</v>
      </c>
      <c r="F36" s="138" t="s">
        <v>176</v>
      </c>
      <c r="G36" s="58" t="s">
        <v>174</v>
      </c>
      <c r="H36" s="138" t="s">
        <v>176</v>
      </c>
      <c r="I36" s="58" t="s">
        <v>174</v>
      </c>
      <c r="J36" s="138" t="s">
        <v>176</v>
      </c>
      <c r="K36" s="58" t="s">
        <v>174</v>
      </c>
      <c r="L36" s="565" t="s">
        <v>176</v>
      </c>
      <c r="M36" s="566" t="s">
        <v>174</v>
      </c>
      <c r="N36" s="142" t="s">
        <v>176</v>
      </c>
      <c r="O36" s="58" t="s">
        <v>174</v>
      </c>
    </row>
    <row r="37" spans="1:15" ht="3" customHeight="1">
      <c r="A37" s="60"/>
      <c r="B37" s="60"/>
      <c r="C37" s="61"/>
      <c r="D37" s="62"/>
      <c r="E37" s="63"/>
      <c r="F37" s="141"/>
      <c r="G37" s="67"/>
      <c r="H37" s="139"/>
      <c r="I37" s="65"/>
      <c r="J37" s="553"/>
      <c r="K37" s="554"/>
      <c r="L37" s="66"/>
      <c r="M37" s="67"/>
      <c r="N37" s="64"/>
      <c r="O37" s="65"/>
    </row>
    <row r="38" spans="1:15" ht="13.5" customHeight="1">
      <c r="A38" s="26">
        <v>1</v>
      </c>
      <c r="B38" s="6" t="s">
        <v>160</v>
      </c>
      <c r="C38" s="227" t="s">
        <v>538</v>
      </c>
      <c r="D38" s="220" t="s">
        <v>2</v>
      </c>
      <c r="E38" s="6">
        <v>440</v>
      </c>
      <c r="F38" s="165">
        <v>1</v>
      </c>
      <c r="G38" s="7">
        <v>150</v>
      </c>
      <c r="H38" s="140"/>
      <c r="I38" s="164"/>
      <c r="J38" s="140">
        <v>1</v>
      </c>
      <c r="K38" s="38">
        <v>200</v>
      </c>
      <c r="L38" s="569" t="s">
        <v>160</v>
      </c>
      <c r="M38" s="450" t="s">
        <v>160</v>
      </c>
      <c r="N38" s="306">
        <v>4</v>
      </c>
      <c r="O38" s="38">
        <v>90</v>
      </c>
    </row>
    <row r="39" spans="1:15" ht="13.5" customHeight="1">
      <c r="A39" s="26">
        <v>2</v>
      </c>
      <c r="B39" s="6" t="s">
        <v>160</v>
      </c>
      <c r="C39" s="178" t="s">
        <v>547</v>
      </c>
      <c r="D39" s="271" t="s">
        <v>2</v>
      </c>
      <c r="E39" s="6">
        <v>350</v>
      </c>
      <c r="F39" s="165">
        <v>2</v>
      </c>
      <c r="G39" s="7">
        <v>100</v>
      </c>
      <c r="H39" s="140"/>
      <c r="I39" s="164"/>
      <c r="J39" s="140">
        <v>2</v>
      </c>
      <c r="K39" s="38">
        <v>150</v>
      </c>
      <c r="L39" s="471">
        <v>4</v>
      </c>
      <c r="M39" s="450">
        <v>70</v>
      </c>
      <c r="N39" s="306">
        <v>16</v>
      </c>
      <c r="O39" s="38">
        <v>30</v>
      </c>
    </row>
    <row r="40" spans="1:15" ht="13.5" customHeight="1">
      <c r="A40" s="26">
        <v>3</v>
      </c>
      <c r="B40" s="6" t="s">
        <v>160</v>
      </c>
      <c r="C40" s="178" t="s">
        <v>646</v>
      </c>
      <c r="D40" s="180" t="s">
        <v>18</v>
      </c>
      <c r="E40" s="6">
        <v>220</v>
      </c>
      <c r="F40" s="165">
        <v>4</v>
      </c>
      <c r="G40" s="7">
        <v>70</v>
      </c>
      <c r="H40" s="140"/>
      <c r="I40" s="164"/>
      <c r="J40" s="140">
        <v>3</v>
      </c>
      <c r="K40" s="38">
        <v>110</v>
      </c>
      <c r="L40" s="471">
        <v>8</v>
      </c>
      <c r="M40" s="450">
        <v>40</v>
      </c>
      <c r="N40" s="306"/>
      <c r="O40" s="38"/>
    </row>
    <row r="41" spans="1:15" ht="13.5" customHeight="1">
      <c r="A41" s="26">
        <v>4</v>
      </c>
      <c r="B41" s="6" t="s">
        <v>160</v>
      </c>
      <c r="C41" s="307" t="s">
        <v>574</v>
      </c>
      <c r="D41" s="180" t="s">
        <v>181</v>
      </c>
      <c r="E41" s="6">
        <v>170</v>
      </c>
      <c r="F41" s="165">
        <v>4</v>
      </c>
      <c r="G41" s="7">
        <v>70</v>
      </c>
      <c r="H41" s="140"/>
      <c r="I41" s="164"/>
      <c r="J41" s="140">
        <v>4</v>
      </c>
      <c r="K41" s="38">
        <v>100</v>
      </c>
      <c r="L41" s="471" t="s">
        <v>160</v>
      </c>
      <c r="M41" s="450" t="s">
        <v>160</v>
      </c>
      <c r="N41" s="306"/>
      <c r="O41" s="38"/>
    </row>
    <row r="42" spans="1:15" ht="13.5" customHeight="1">
      <c r="A42" s="26">
        <v>5</v>
      </c>
      <c r="B42" s="6" t="s">
        <v>160</v>
      </c>
      <c r="C42" s="199" t="s">
        <v>1025</v>
      </c>
      <c r="D42" s="180" t="s">
        <v>2</v>
      </c>
      <c r="E42" s="6">
        <v>100</v>
      </c>
      <c r="F42" s="165"/>
      <c r="G42" s="7"/>
      <c r="H42" s="140"/>
      <c r="I42" s="164"/>
      <c r="J42" s="140"/>
      <c r="K42" s="38"/>
      <c r="L42" s="571">
        <v>2</v>
      </c>
      <c r="M42" s="450">
        <v>100</v>
      </c>
      <c r="N42" s="306"/>
      <c r="O42" s="38"/>
    </row>
    <row r="43" spans="1:15" ht="13.5" customHeight="1">
      <c r="A43" s="26">
        <v>6</v>
      </c>
      <c r="B43" s="6" t="s">
        <v>160</v>
      </c>
      <c r="C43" s="178" t="s">
        <v>544</v>
      </c>
      <c r="D43" s="186" t="s">
        <v>215</v>
      </c>
      <c r="E43" s="6">
        <v>90</v>
      </c>
      <c r="F43" s="165"/>
      <c r="G43" s="7" t="s">
        <v>160</v>
      </c>
      <c r="H43" s="140"/>
      <c r="I43" s="164"/>
      <c r="J43" s="140" t="s">
        <v>160</v>
      </c>
      <c r="K43" s="38" t="s">
        <v>160</v>
      </c>
      <c r="L43" s="569" t="s">
        <v>160</v>
      </c>
      <c r="M43" s="450" t="s">
        <v>160</v>
      </c>
      <c r="N43" s="306">
        <v>4</v>
      </c>
      <c r="O43" s="38">
        <v>90</v>
      </c>
    </row>
    <row r="44" spans="1:15" ht="13.5" customHeight="1">
      <c r="A44" s="26">
        <v>7</v>
      </c>
      <c r="B44" s="6" t="s">
        <v>160</v>
      </c>
      <c r="C44" s="308" t="s">
        <v>894</v>
      </c>
      <c r="D44" s="266" t="s">
        <v>181</v>
      </c>
      <c r="E44" s="6">
        <v>75</v>
      </c>
      <c r="F44" s="165"/>
      <c r="G44" s="7"/>
      <c r="H44" s="140"/>
      <c r="I44" s="164"/>
      <c r="J44" s="140">
        <v>5</v>
      </c>
      <c r="K44" s="38">
        <v>75</v>
      </c>
      <c r="L44" s="569" t="s">
        <v>160</v>
      </c>
      <c r="M44" s="450" t="s">
        <v>160</v>
      </c>
      <c r="N44" s="306"/>
      <c r="O44" s="38"/>
    </row>
    <row r="45" spans="1:15" ht="13.5" customHeight="1">
      <c r="A45" s="26">
        <v>8</v>
      </c>
      <c r="B45" s="6" t="s">
        <v>160</v>
      </c>
      <c r="C45" s="194" t="s">
        <v>567</v>
      </c>
      <c r="D45" s="180" t="s">
        <v>184</v>
      </c>
      <c r="E45" s="6">
        <v>30</v>
      </c>
      <c r="F45" s="165"/>
      <c r="G45" s="7" t="s">
        <v>160</v>
      </c>
      <c r="H45" s="140"/>
      <c r="I45" s="164"/>
      <c r="J45" s="140" t="s">
        <v>160</v>
      </c>
      <c r="K45" s="38" t="s">
        <v>160</v>
      </c>
      <c r="L45" s="569" t="s">
        <v>160</v>
      </c>
      <c r="M45" s="450" t="s">
        <v>160</v>
      </c>
      <c r="N45" s="306">
        <v>16</v>
      </c>
      <c r="O45" s="38">
        <v>30</v>
      </c>
    </row>
    <row r="46" spans="1:15" ht="13.5" customHeight="1">
      <c r="A46" s="26">
        <v>8</v>
      </c>
      <c r="B46" s="6" t="s">
        <v>251</v>
      </c>
      <c r="C46" s="272" t="s">
        <v>552</v>
      </c>
      <c r="D46" s="273" t="s">
        <v>2</v>
      </c>
      <c r="E46" s="6">
        <v>30</v>
      </c>
      <c r="F46" s="165"/>
      <c r="G46" s="7" t="s">
        <v>160</v>
      </c>
      <c r="H46" s="140"/>
      <c r="I46" s="164"/>
      <c r="J46" s="140" t="s">
        <v>160</v>
      </c>
      <c r="K46" s="38" t="s">
        <v>160</v>
      </c>
      <c r="L46" s="569" t="s">
        <v>160</v>
      </c>
      <c r="M46" s="450" t="s">
        <v>160</v>
      </c>
      <c r="N46" s="306">
        <v>16</v>
      </c>
      <c r="O46" s="38">
        <v>30</v>
      </c>
    </row>
    <row r="47" spans="1:15" ht="13.5" customHeight="1">
      <c r="A47" s="26">
        <v>8</v>
      </c>
      <c r="B47" s="6" t="s">
        <v>251</v>
      </c>
      <c r="C47" s="272" t="s">
        <v>551</v>
      </c>
      <c r="D47" s="273" t="s">
        <v>196</v>
      </c>
      <c r="E47" s="6">
        <v>30</v>
      </c>
      <c r="F47" s="165"/>
      <c r="G47" s="7" t="s">
        <v>160</v>
      </c>
      <c r="H47" s="140"/>
      <c r="I47" s="570"/>
      <c r="J47" s="140" t="s">
        <v>160</v>
      </c>
      <c r="K47" s="38" t="s">
        <v>160</v>
      </c>
      <c r="L47" s="569" t="s">
        <v>160</v>
      </c>
      <c r="M47" s="450" t="s">
        <v>160</v>
      </c>
      <c r="N47" s="306">
        <v>16</v>
      </c>
      <c r="O47" s="38">
        <v>30</v>
      </c>
    </row>
    <row r="48" spans="1:15" ht="13.5" customHeight="1">
      <c r="A48" s="6" t="str">
        <f>IF(E48=0,"",RANK(E48,$E$36:$E$48))</f>
        <v/>
      </c>
      <c r="B48" s="6" t="str">
        <f>IF(E48=0,"",IF(A48=#REF!,"T",""))</f>
        <v/>
      </c>
      <c r="C48" s="200"/>
      <c r="D48" s="201"/>
      <c r="E48" s="6"/>
      <c r="F48" s="165"/>
      <c r="G48" s="7" t="str">
        <f>IFERROR(VLOOKUP(F48,得点テーブル!$B$6:$D$133,3,0),"")</f>
        <v/>
      </c>
      <c r="H48" s="140"/>
      <c r="I48" s="470" t="str">
        <f>IF(H48=0,"",VLOOKUP(H48,得点テーブル!$B$6:$H$133,3,0))</f>
        <v/>
      </c>
      <c r="J48" s="140"/>
      <c r="K48" s="38" t="str">
        <f>IF(J48=0,"",VLOOKUP(J48,得点テーブル!$B$6:$H$133,5,0))</f>
        <v/>
      </c>
      <c r="L48" s="569"/>
      <c r="M48" s="450" t="str">
        <f>IF(L48=0,"",VLOOKUP(L48,得点テーブル!$B$6:$H$133,6,0))</f>
        <v/>
      </c>
      <c r="N48" s="306"/>
      <c r="O48" s="38" t="str">
        <f>IF(N48=0,"",VLOOKUP(N48,得点テーブル!$B$6:$H$133,7,0))</f>
        <v/>
      </c>
    </row>
    <row r="49" spans="1:15" ht="3" customHeight="1">
      <c r="A49" s="68"/>
      <c r="B49" s="68"/>
      <c r="C49" s="69"/>
      <c r="D49" s="69"/>
      <c r="E49" s="68"/>
      <c r="F49" s="68"/>
      <c r="G49" s="68"/>
      <c r="H49" s="68"/>
      <c r="I49" s="68"/>
      <c r="L49" s="68"/>
      <c r="M49" s="68"/>
      <c r="N49" s="68"/>
      <c r="O49" s="68"/>
    </row>
    <row r="50" spans="1:15" customFormat="1" ht="19.5" customHeight="1">
      <c r="A50" t="s">
        <v>11</v>
      </c>
      <c r="F50" s="1" t="s">
        <v>14</v>
      </c>
      <c r="H50" s="1"/>
      <c r="K50" s="54"/>
      <c r="M50" t="str">
        <f>M12</f>
        <v>2023/12/31現在</v>
      </c>
    </row>
    <row r="51" spans="1:15" ht="4.5" customHeight="1"/>
    <row r="52" spans="1:15" ht="13.5" customHeight="1">
      <c r="A52" s="641" t="s">
        <v>171</v>
      </c>
      <c r="B52" s="642"/>
      <c r="C52" s="645" t="s">
        <v>12</v>
      </c>
      <c r="D52" s="647" t="s">
        <v>173</v>
      </c>
      <c r="E52" s="56" t="s">
        <v>174</v>
      </c>
      <c r="F52" s="622" t="str">
        <f>F35</f>
        <v>R5会長杯</v>
      </c>
      <c r="G52" s="622"/>
      <c r="H52" s="622" t="str">
        <f>H35</f>
        <v>R5マスターズ</v>
      </c>
      <c r="I52" s="622"/>
      <c r="J52" s="622" t="str">
        <f>J35</f>
        <v>R5県選手権</v>
      </c>
      <c r="K52" s="622"/>
      <c r="L52" s="640" t="str">
        <f>$L$3</f>
        <v>R5南九州ベテラン</v>
      </c>
      <c r="M52" s="640"/>
      <c r="N52" s="618" t="str">
        <f>N35</f>
        <v>R4熊谷杯</v>
      </c>
      <c r="O52" s="618"/>
    </row>
    <row r="53" spans="1:15" ht="13.5" customHeight="1">
      <c r="A53" s="643"/>
      <c r="B53" s="644"/>
      <c r="C53" s="646"/>
      <c r="D53" s="648"/>
      <c r="E53" s="57" t="s">
        <v>175</v>
      </c>
      <c r="F53" s="138" t="s">
        <v>176</v>
      </c>
      <c r="G53" s="58" t="s">
        <v>174</v>
      </c>
      <c r="H53" s="138" t="s">
        <v>176</v>
      </c>
      <c r="I53" s="58" t="s">
        <v>174</v>
      </c>
      <c r="J53" s="138" t="s">
        <v>176</v>
      </c>
      <c r="K53" s="58" t="s">
        <v>174</v>
      </c>
      <c r="L53" s="565" t="s">
        <v>176</v>
      </c>
      <c r="M53" s="566" t="s">
        <v>174</v>
      </c>
      <c r="N53" s="142" t="s">
        <v>176</v>
      </c>
      <c r="O53" s="58" t="s">
        <v>174</v>
      </c>
    </row>
    <row r="54" spans="1:15" ht="3" customHeight="1">
      <c r="A54" s="60"/>
      <c r="B54" s="60"/>
      <c r="C54" s="61"/>
      <c r="D54" s="62"/>
      <c r="E54" s="63"/>
      <c r="F54" s="141"/>
      <c r="G54" s="67"/>
      <c r="H54" s="139"/>
      <c r="I54" s="65"/>
      <c r="J54" s="553"/>
      <c r="K54" s="554"/>
      <c r="L54" s="66"/>
      <c r="M54" s="67"/>
      <c r="N54" s="66"/>
      <c r="O54" s="67"/>
    </row>
    <row r="55" spans="1:15" ht="13.5" customHeight="1">
      <c r="A55" s="6">
        <v>1</v>
      </c>
      <c r="B55" s="6" t="s">
        <v>160</v>
      </c>
      <c r="C55" s="255" t="s">
        <v>545</v>
      </c>
      <c r="D55" s="263" t="s">
        <v>215</v>
      </c>
      <c r="E55" s="6">
        <v>240</v>
      </c>
      <c r="F55" s="218"/>
      <c r="G55" s="38"/>
      <c r="H55" s="70"/>
      <c r="I55" s="164"/>
      <c r="J55" s="558"/>
      <c r="K55" s="38"/>
      <c r="L55" s="568">
        <v>1</v>
      </c>
      <c r="M55" s="450">
        <v>150</v>
      </c>
      <c r="N55" s="295">
        <v>4</v>
      </c>
      <c r="O55" s="38">
        <v>90</v>
      </c>
    </row>
    <row r="56" spans="1:15" ht="13.5" customHeight="1">
      <c r="A56" s="6">
        <v>2</v>
      </c>
      <c r="B56" s="6" t="s">
        <v>160</v>
      </c>
      <c r="C56" s="237" t="s">
        <v>568</v>
      </c>
      <c r="D56" s="263" t="s">
        <v>215</v>
      </c>
      <c r="E56" s="6">
        <v>150</v>
      </c>
      <c r="F56" s="140"/>
      <c r="G56" s="38"/>
      <c r="H56" s="70"/>
      <c r="I56" s="164"/>
      <c r="J56" s="558"/>
      <c r="K56" s="38"/>
      <c r="L56" s="568">
        <v>2</v>
      </c>
      <c r="M56" s="450">
        <v>100</v>
      </c>
      <c r="N56" s="294">
        <v>8</v>
      </c>
      <c r="O56" s="38">
        <v>50</v>
      </c>
    </row>
    <row r="57" spans="1:15" ht="13.5" customHeight="1">
      <c r="A57" s="6">
        <v>3</v>
      </c>
      <c r="B57" s="6" t="s">
        <v>160</v>
      </c>
      <c r="C57" s="199" t="s">
        <v>571</v>
      </c>
      <c r="D57" s="180" t="s">
        <v>216</v>
      </c>
      <c r="E57" s="6">
        <v>120</v>
      </c>
      <c r="F57" s="140"/>
      <c r="G57" s="38"/>
      <c r="H57" s="70"/>
      <c r="I57" s="164"/>
      <c r="J57" s="558"/>
      <c r="K57" s="38"/>
      <c r="L57" s="568">
        <v>4</v>
      </c>
      <c r="M57" s="450">
        <v>70</v>
      </c>
      <c r="N57" s="294">
        <v>8</v>
      </c>
      <c r="O57" s="38">
        <v>50</v>
      </c>
    </row>
    <row r="58" spans="1:15" ht="13.5" customHeight="1">
      <c r="A58" s="6">
        <v>4</v>
      </c>
      <c r="B58" s="6" t="s">
        <v>160</v>
      </c>
      <c r="C58" s="178" t="s">
        <v>574</v>
      </c>
      <c r="D58" s="203" t="s">
        <v>181</v>
      </c>
      <c r="E58" s="6">
        <v>70</v>
      </c>
      <c r="F58" s="140"/>
      <c r="G58" s="38"/>
      <c r="H58" s="140"/>
      <c r="I58" s="164"/>
      <c r="J58" s="558"/>
      <c r="K58" s="38"/>
      <c r="L58" s="568">
        <v>8</v>
      </c>
      <c r="M58" s="450">
        <v>40</v>
      </c>
      <c r="N58" s="294">
        <v>16</v>
      </c>
      <c r="O58" s="38">
        <v>30</v>
      </c>
    </row>
    <row r="59" spans="1:15" ht="13.5" customHeight="1">
      <c r="A59" s="6">
        <v>5</v>
      </c>
      <c r="B59" s="6" t="s">
        <v>160</v>
      </c>
      <c r="C59" s="199" t="s">
        <v>572</v>
      </c>
      <c r="D59" s="228" t="s">
        <v>2</v>
      </c>
      <c r="E59" s="6">
        <v>30</v>
      </c>
      <c r="F59" s="140"/>
      <c r="G59" s="38"/>
      <c r="H59" s="70"/>
      <c r="I59" s="164"/>
      <c r="J59" s="558"/>
      <c r="K59" s="38"/>
      <c r="L59" s="568" t="s">
        <v>160</v>
      </c>
      <c r="M59" s="450" t="s">
        <v>160</v>
      </c>
      <c r="N59" s="294">
        <v>16</v>
      </c>
      <c r="O59" s="38">
        <v>30</v>
      </c>
    </row>
    <row r="60" spans="1:15" ht="13.5" customHeight="1">
      <c r="A60" s="6">
        <v>5</v>
      </c>
      <c r="B60" s="6" t="s">
        <v>251</v>
      </c>
      <c r="C60" s="262" t="s">
        <v>573</v>
      </c>
      <c r="D60" s="216" t="s">
        <v>178</v>
      </c>
      <c r="E60" s="6">
        <v>30</v>
      </c>
      <c r="F60" s="140"/>
      <c r="G60" s="38"/>
      <c r="H60" s="70"/>
      <c r="I60" s="164"/>
      <c r="J60" s="558"/>
      <c r="K60" s="38"/>
      <c r="L60" s="568" t="s">
        <v>160</v>
      </c>
      <c r="M60" s="450" t="s">
        <v>160</v>
      </c>
      <c r="N60" s="294">
        <v>16</v>
      </c>
      <c r="O60" s="38">
        <v>30</v>
      </c>
    </row>
    <row r="61" spans="1:15" ht="13.5" customHeight="1">
      <c r="A61" s="6"/>
      <c r="B61" s="6"/>
      <c r="C61" s="199"/>
      <c r="D61" s="187"/>
      <c r="E61" s="6"/>
      <c r="F61" s="140"/>
      <c r="G61" s="38"/>
      <c r="H61" s="70"/>
      <c r="I61" s="164"/>
      <c r="J61" s="558"/>
      <c r="K61" s="38"/>
      <c r="L61" s="568"/>
      <c r="M61" s="450"/>
      <c r="N61" s="294"/>
      <c r="O61" s="38"/>
    </row>
    <row r="62" spans="1:15" ht="13.5" customHeight="1">
      <c r="A62" s="6"/>
      <c r="B62" s="6"/>
      <c r="C62" s="199"/>
      <c r="D62" s="180"/>
      <c r="E62" s="6"/>
      <c r="F62" s="140"/>
      <c r="G62" s="38"/>
      <c r="H62" s="70"/>
      <c r="I62" s="164"/>
      <c r="J62" s="558"/>
      <c r="K62" s="38"/>
      <c r="L62" s="568"/>
      <c r="M62" s="450"/>
      <c r="N62" s="294"/>
      <c r="O62" s="38"/>
    </row>
    <row r="63" spans="1:15" ht="13.5" customHeight="1">
      <c r="A63" s="6"/>
      <c r="B63" s="6"/>
      <c r="C63" s="198"/>
      <c r="D63" s="510"/>
      <c r="E63" s="6"/>
      <c r="F63" s="140"/>
      <c r="G63" s="38"/>
      <c r="H63" s="70"/>
      <c r="I63" s="164"/>
      <c r="J63" s="558"/>
      <c r="K63" s="38"/>
      <c r="L63" s="568"/>
      <c r="M63" s="450"/>
      <c r="N63" s="294"/>
      <c r="O63" s="38"/>
    </row>
    <row r="64" spans="1:15" ht="13.5" customHeight="1">
      <c r="A64" s="6"/>
      <c r="B64" s="6"/>
      <c r="C64" s="198"/>
      <c r="D64" s="510"/>
      <c r="E64" s="6"/>
      <c r="F64" s="140"/>
      <c r="G64" s="38"/>
      <c r="H64" s="70"/>
      <c r="I64" s="164"/>
      <c r="J64" s="558"/>
      <c r="K64" s="38"/>
      <c r="L64" s="568"/>
      <c r="M64" s="450"/>
      <c r="N64" s="294"/>
      <c r="O64" s="38"/>
    </row>
    <row r="65" spans="1:15" ht="13.5" customHeight="1">
      <c r="A65" s="6"/>
      <c r="B65" s="6"/>
      <c r="C65" s="70"/>
      <c r="D65" s="563"/>
      <c r="E65" s="6"/>
      <c r="F65" s="562"/>
      <c r="G65" s="564"/>
      <c r="H65" s="140"/>
      <c r="I65" s="560"/>
      <c r="J65" s="559"/>
      <c r="K65" s="560"/>
      <c r="L65" s="561"/>
      <c r="M65" s="563"/>
      <c r="N65" s="559"/>
      <c r="O65" s="7"/>
    </row>
  </sheetData>
  <mergeCells count="32">
    <mergeCell ref="L3:M3"/>
    <mergeCell ref="N3:O3"/>
    <mergeCell ref="A3:B4"/>
    <mergeCell ref="C3:C4"/>
    <mergeCell ref="D3:D4"/>
    <mergeCell ref="H3:I3"/>
    <mergeCell ref="J3:K3"/>
    <mergeCell ref="F3:G3"/>
    <mergeCell ref="C14:C15"/>
    <mergeCell ref="D14:D15"/>
    <mergeCell ref="A35:B36"/>
    <mergeCell ref="H35:I35"/>
    <mergeCell ref="A14:B15"/>
    <mergeCell ref="C35:C36"/>
    <mergeCell ref="D35:D36"/>
    <mergeCell ref="F14:G14"/>
    <mergeCell ref="F35:G35"/>
    <mergeCell ref="N35:O35"/>
    <mergeCell ref="L14:M14"/>
    <mergeCell ref="H14:I14"/>
    <mergeCell ref="J14:K14"/>
    <mergeCell ref="N14:O14"/>
    <mergeCell ref="J35:K35"/>
    <mergeCell ref="L35:M35"/>
    <mergeCell ref="L52:M52"/>
    <mergeCell ref="N52:O52"/>
    <mergeCell ref="A52:B53"/>
    <mergeCell ref="H52:I52"/>
    <mergeCell ref="J52:K52"/>
    <mergeCell ref="C52:C53"/>
    <mergeCell ref="D52:D53"/>
    <mergeCell ref="F52:G52"/>
  </mergeCells>
  <phoneticPr fontId="9"/>
  <pageMargins left="0.6692913385826772" right="0.43307086614173229" top="0.74803149606299213" bottom="0.70866141732283472" header="0.51181102362204722" footer="0.51181102362204722"/>
  <pageSetup paperSize="9" scale="90" orientation="portrait" r:id="rId1"/>
  <headerFooter alignWithMargins="0">
    <oddHeader>&amp;A&amp;RPage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2"/>
  <sheetViews>
    <sheetView view="pageBreakPreview" topLeftCell="A25" zoomScaleNormal="100" zoomScaleSheetLayoutView="100" workbookViewId="0">
      <selection activeCell="B54" sqref="B54"/>
    </sheetView>
  </sheetViews>
  <sheetFormatPr baseColWidth="10" defaultColWidth="9" defaultRowHeight="14"/>
  <cols>
    <col min="1" max="1" width="3.6640625" style="30" customWidth="1"/>
    <col min="2" max="2" width="1.6640625" style="30" customWidth="1"/>
    <col min="3" max="3" width="11.6640625" style="30" customWidth="1"/>
    <col min="4" max="4" width="12.6640625" style="30" customWidth="1"/>
    <col min="5" max="11" width="5.6640625" style="30" customWidth="1"/>
    <col min="12" max="12" width="5.6640625" style="108" customWidth="1"/>
    <col min="13" max="17" width="5.6640625" style="30" customWidth="1"/>
    <col min="18" max="16384" width="9" style="30"/>
  </cols>
  <sheetData>
    <row r="1" spans="1:18" customFormat="1" ht="19.5" customHeight="1">
      <c r="A1" t="s">
        <v>11</v>
      </c>
      <c r="D1" s="1"/>
      <c r="H1" s="1" t="s">
        <v>7</v>
      </c>
      <c r="J1" s="1"/>
      <c r="L1" s="110"/>
      <c r="M1" s="30"/>
      <c r="N1" s="1"/>
      <c r="O1" t="str">
        <f>O11</f>
        <v>2023/12/31現在</v>
      </c>
      <c r="P1" s="1"/>
    </row>
    <row r="2" spans="1:18" ht="6" customHeight="1"/>
    <row r="3" spans="1:18" ht="13.5" customHeight="1">
      <c r="A3" s="627" t="s">
        <v>171</v>
      </c>
      <c r="B3" s="628"/>
      <c r="C3" s="612" t="s">
        <v>12</v>
      </c>
      <c r="D3" s="614" t="s">
        <v>173</v>
      </c>
      <c r="E3" s="13" t="s">
        <v>174</v>
      </c>
      <c r="F3" s="634" t="str">
        <f>年齢男子D!F3</f>
        <v>R5会長杯</v>
      </c>
      <c r="G3" s="634"/>
      <c r="H3" s="634" t="str">
        <f>H13</f>
        <v>R5マスターズ</v>
      </c>
      <c r="I3" s="634"/>
      <c r="J3" s="634" t="str">
        <f>年齢男子D!J3</f>
        <v>R5ダンロップ</v>
      </c>
      <c r="K3" s="634"/>
      <c r="L3" s="634" t="str">
        <f>年齢男子D!L3</f>
        <v>R5県選手権</v>
      </c>
      <c r="M3" s="634"/>
      <c r="N3" s="640" t="str">
        <f>年齢男子D!N3</f>
        <v>R5南九州ベテラン</v>
      </c>
      <c r="O3" s="640"/>
      <c r="P3" s="634" t="str">
        <f>年齢男子D!P3</f>
        <v>R4熊谷杯</v>
      </c>
      <c r="Q3" s="634"/>
    </row>
    <row r="4" spans="1:18" ht="13.5" customHeight="1">
      <c r="A4" s="629"/>
      <c r="B4" s="630"/>
      <c r="C4" s="613"/>
      <c r="D4" s="615"/>
      <c r="E4" s="14" t="s">
        <v>175</v>
      </c>
      <c r="F4" s="117" t="s">
        <v>176</v>
      </c>
      <c r="G4" s="15" t="s">
        <v>174</v>
      </c>
      <c r="H4" s="117" t="s">
        <v>176</v>
      </c>
      <c r="I4" s="15" t="s">
        <v>174</v>
      </c>
      <c r="J4" s="117" t="s">
        <v>176</v>
      </c>
      <c r="K4" s="15" t="s">
        <v>174</v>
      </c>
      <c r="L4" s="111" t="s">
        <v>176</v>
      </c>
      <c r="M4" s="15" t="s">
        <v>174</v>
      </c>
      <c r="N4" s="477" t="s">
        <v>176</v>
      </c>
      <c r="O4" s="449" t="s">
        <v>174</v>
      </c>
      <c r="P4" s="117" t="s">
        <v>176</v>
      </c>
      <c r="Q4" s="15" t="s">
        <v>174</v>
      </c>
    </row>
    <row r="5" spans="1:18" ht="3.75" customHeight="1">
      <c r="A5" s="71"/>
      <c r="B5" s="72"/>
      <c r="C5" s="173"/>
      <c r="D5" s="50"/>
      <c r="E5" s="73"/>
      <c r="F5" s="183"/>
      <c r="G5" s="183"/>
      <c r="H5" s="135"/>
      <c r="I5" s="50"/>
      <c r="J5" s="48"/>
      <c r="K5" s="572"/>
      <c r="L5" s="129"/>
      <c r="M5" s="27"/>
      <c r="N5" s="136"/>
      <c r="O5" s="74"/>
      <c r="P5" s="135"/>
      <c r="Q5" s="50"/>
    </row>
    <row r="6" spans="1:18" customFormat="1">
      <c r="A6" s="26" t="str">
        <f>IF(E6=0,"",RANK(E6,$E$4:$E$11))</f>
        <v/>
      </c>
      <c r="B6" s="26" t="str">
        <f>IF(E6=0,"",IF(A6=A5,"T",""))</f>
        <v/>
      </c>
      <c r="C6" s="192"/>
      <c r="D6" s="191"/>
      <c r="E6" s="134">
        <f>SUM(G6,I6,K6,M6,O6,Q6)</f>
        <v>0</v>
      </c>
      <c r="F6" s="48"/>
      <c r="G6" s="29" t="str">
        <f>IF(F6=0,"",VLOOKUP(F6,得点テーブル!$B$6:$H$265,3,FALSE))</f>
        <v/>
      </c>
      <c r="H6" s="212"/>
      <c r="I6" s="37" t="str">
        <f>IF(H6=0,"",VLOOKUP(H6,得点テーブル!$B$6:$H$133,3,FALSE))</f>
        <v/>
      </c>
      <c r="J6" s="48"/>
      <c r="K6" s="29" t="str">
        <f>IF(J6=0,"",VLOOKUP(J6,得点テーブル!$B$6:$H$265,4,FALSE))</f>
        <v/>
      </c>
      <c r="L6" s="131"/>
      <c r="M6" s="28" t="str">
        <f>IF(L6=0,"",VLOOKUP(L6,得点テーブル!$B$6:$H$133,5,FALSE))</f>
        <v/>
      </c>
      <c r="N6" s="303"/>
      <c r="O6" s="374" t="str">
        <f>IF(N6=0,"",VLOOKUP(N6,得点テーブル!$B$6:$H$133,6,FALSE))</f>
        <v/>
      </c>
      <c r="P6" s="131"/>
      <c r="Q6" s="29" t="str">
        <f>IF(P6=0,"",VLOOKUP(P6,得点テーブル!$B$6:$H$133,7,FALSE))</f>
        <v/>
      </c>
      <c r="R6" s="30"/>
    </row>
    <row r="7" spans="1:18">
      <c r="A7" s="26" t="str">
        <f>IF(E7=0,"",RANK(E7,$E$4:$E$11))</f>
        <v/>
      </c>
      <c r="B7" s="26" t="str">
        <f>IF(E7=0,"",IF(A7=A6,"T",""))</f>
        <v/>
      </c>
      <c r="C7" s="192"/>
      <c r="D7" s="191"/>
      <c r="E7" s="134">
        <f t="shared" ref="E7:E9" si="0">SUM(G7,I7,K7,M7,O7,Q7)</f>
        <v>0</v>
      </c>
      <c r="F7" s="48"/>
      <c r="G7" s="29" t="str">
        <f>IF(F7=0,"",VLOOKUP(F7,得点テーブル!$B$6:$H$265,3,FALSE))</f>
        <v/>
      </c>
      <c r="H7" s="53"/>
      <c r="I7" s="37" t="str">
        <f>IF(H7=0,"",VLOOKUP(H7,得点テーブル!$B$6:$H$133,3,FALSE))</f>
        <v/>
      </c>
      <c r="J7" s="48"/>
      <c r="K7" s="29" t="str">
        <f>IF(J7=0,"",VLOOKUP(J7,得点テーブル!$B$6:$H$265,4,FALSE))</f>
        <v/>
      </c>
      <c r="L7" s="131"/>
      <c r="M7" s="28" t="str">
        <f>IF(L7=0,"",VLOOKUP(L7,得点テーブル!$B$6:$H$133,5,FALSE))</f>
        <v/>
      </c>
      <c r="N7" s="303"/>
      <c r="O7" s="374" t="str">
        <f>IF(N7=0,"",VLOOKUP(N7,得点テーブル!$B$6:$H$133,6,FALSE))</f>
        <v/>
      </c>
      <c r="P7" s="131"/>
      <c r="Q7" s="29" t="str">
        <f>IF(P7=0,"",VLOOKUP(P7,得点テーブル!$B$6:$H$133,7,FALSE))</f>
        <v/>
      </c>
    </row>
    <row r="8" spans="1:18">
      <c r="A8" s="26" t="str">
        <f>IF(E8=0,"",RANK(E8,$E$4:$E$11))</f>
        <v/>
      </c>
      <c r="B8" s="26" t="str">
        <f>IF(E8=0,"",IF(A8=A7,"T",""))</f>
        <v/>
      </c>
      <c r="C8" s="192"/>
      <c r="D8" s="191"/>
      <c r="E8" s="134">
        <f t="shared" si="0"/>
        <v>0</v>
      </c>
      <c r="F8" s="48"/>
      <c r="G8" s="29" t="str">
        <f>IF(F8=0,"",VLOOKUP(F8,得点テーブル!$B$6:$H$265,3,FALSE))</f>
        <v/>
      </c>
      <c r="H8" s="53"/>
      <c r="I8" s="37" t="str">
        <f>IF(H8=0,"",VLOOKUP(H8,得点テーブル!$B$6:$H$133,3,FALSE))</f>
        <v/>
      </c>
      <c r="J8" s="48"/>
      <c r="K8" s="29" t="str">
        <f>IF(J8=0,"",VLOOKUP(J8,得点テーブル!$B$6:$H$265,4,FALSE))</f>
        <v/>
      </c>
      <c r="L8" s="131"/>
      <c r="M8" s="28" t="str">
        <f>IF(L8=0,"",VLOOKUP(L8,得点テーブル!$B$6:$H$133,5,FALSE))</f>
        <v/>
      </c>
      <c r="N8" s="303"/>
      <c r="O8" s="374" t="str">
        <f>IF(N8=0,"",VLOOKUP(N8,得点テーブル!$B$6:$H$133,6,FALSE))</f>
        <v/>
      </c>
      <c r="P8" s="131"/>
      <c r="Q8" s="29" t="str">
        <f>IF(P8=0,"",VLOOKUP(P8,得点テーブル!$B$6:$H$133,7,FALSE))</f>
        <v/>
      </c>
    </row>
    <row r="9" spans="1:18" ht="15" customHeight="1">
      <c r="A9" s="26" t="str">
        <f>IF(E9=0,"",RANK(E9,$E$4:$E$11))</f>
        <v/>
      </c>
      <c r="B9" s="26" t="str">
        <f>IF(E9=0,"",IF(A9=A8,"T",""))</f>
        <v/>
      </c>
      <c r="C9" s="211"/>
      <c r="D9" s="27"/>
      <c r="E9" s="134">
        <f t="shared" si="0"/>
        <v>0</v>
      </c>
      <c r="F9" s="48"/>
      <c r="G9" s="29" t="str">
        <f>IF(F9=0,"",VLOOKUP(F9,得点テーブル!$B$6:$H$265,3,FALSE))</f>
        <v/>
      </c>
      <c r="H9" s="53"/>
      <c r="I9" s="37" t="str">
        <f>IF(H9=0,"",VLOOKUP(H9,得点テーブル!$B$6:$H$133,3,FALSE))</f>
        <v/>
      </c>
      <c r="J9" s="48"/>
      <c r="K9" s="29" t="str">
        <f>IF(J9=0,"",VLOOKUP(J9,得点テーブル!$B$6:$H$265,4,FALSE))</f>
        <v/>
      </c>
      <c r="L9" s="131"/>
      <c r="M9" s="28" t="str">
        <f>IF(L9=0,"",VLOOKUP(L9,得点テーブル!$B$6:$H$133,5,FALSE))</f>
        <v/>
      </c>
      <c r="N9" s="303"/>
      <c r="O9" s="374" t="str">
        <f>IF(N9=0,"",VLOOKUP(N9,得点テーブル!$B$6:$H$133,6,FALSE))</f>
        <v/>
      </c>
      <c r="P9" s="131"/>
      <c r="Q9" s="29" t="str">
        <f>IF(P9=0,"",VLOOKUP(P9,得点テーブル!$B$6:$H$133,7,FALSE))</f>
        <v/>
      </c>
    </row>
    <row r="10" spans="1:18" ht="3.75" customHeight="1">
      <c r="A10" s="40"/>
      <c r="B10" s="40"/>
      <c r="C10" s="40"/>
      <c r="D10" s="40"/>
      <c r="E10" s="40"/>
      <c r="F10" s="40"/>
      <c r="G10" s="40"/>
      <c r="H10" s="40"/>
      <c r="I10" s="40"/>
      <c r="M10" s="12"/>
      <c r="N10" s="40"/>
      <c r="O10" s="40"/>
      <c r="P10" s="40"/>
      <c r="Q10" s="40"/>
    </row>
    <row r="11" spans="1:18" customFormat="1" ht="19.5" customHeight="1">
      <c r="A11" t="s">
        <v>11</v>
      </c>
      <c r="D11" s="1"/>
      <c r="H11" t="s">
        <v>205</v>
      </c>
      <c r="J11" s="1"/>
      <c r="L11" s="110"/>
      <c r="M11" s="30"/>
      <c r="N11" s="1"/>
      <c r="O11" t="str">
        <f>年齢男子D!O1</f>
        <v>2023/12/31現在</v>
      </c>
      <c r="P11" s="1"/>
    </row>
    <row r="12" spans="1:18" ht="6" customHeight="1"/>
    <row r="13" spans="1:18" ht="13.5" customHeight="1">
      <c r="A13" s="627" t="s">
        <v>171</v>
      </c>
      <c r="B13" s="628"/>
      <c r="C13" s="612" t="s">
        <v>12</v>
      </c>
      <c r="D13" s="614" t="s">
        <v>173</v>
      </c>
      <c r="E13" s="13" t="s">
        <v>174</v>
      </c>
      <c r="F13" s="634" t="str">
        <f>F$3</f>
        <v>R5会長杯</v>
      </c>
      <c r="G13" s="634"/>
      <c r="H13" s="634" t="str">
        <f>年齢男子D!H3</f>
        <v>R5マスターズ</v>
      </c>
      <c r="I13" s="634"/>
      <c r="J13" s="634" t="str">
        <f>年齢男子D!J3</f>
        <v>R5ダンロップ</v>
      </c>
      <c r="K13" s="634"/>
      <c r="L13" s="634" t="str">
        <f>年齢男子D!L3</f>
        <v>R5県選手権</v>
      </c>
      <c r="M13" s="634"/>
      <c r="N13" s="640" t="str">
        <f>年齢男子D!N3</f>
        <v>R5南九州ベテラン</v>
      </c>
      <c r="O13" s="640"/>
      <c r="P13" s="649" t="str">
        <f>年齢男子D!P3</f>
        <v>R4熊谷杯</v>
      </c>
      <c r="Q13" s="649"/>
    </row>
    <row r="14" spans="1:18" ht="13.5" customHeight="1">
      <c r="A14" s="629"/>
      <c r="B14" s="630"/>
      <c r="C14" s="613"/>
      <c r="D14" s="615"/>
      <c r="E14" s="14" t="s">
        <v>175</v>
      </c>
      <c r="F14" s="117" t="s">
        <v>176</v>
      </c>
      <c r="G14" s="15" t="s">
        <v>174</v>
      </c>
      <c r="H14" s="117" t="s">
        <v>176</v>
      </c>
      <c r="I14" s="15" t="s">
        <v>174</v>
      </c>
      <c r="J14" s="117" t="s">
        <v>176</v>
      </c>
      <c r="K14" s="15" t="s">
        <v>174</v>
      </c>
      <c r="L14" s="111" t="s">
        <v>176</v>
      </c>
      <c r="M14" s="15" t="s">
        <v>174</v>
      </c>
      <c r="N14" s="477" t="s">
        <v>176</v>
      </c>
      <c r="O14" s="449" t="s">
        <v>174</v>
      </c>
      <c r="P14" s="117" t="s">
        <v>176</v>
      </c>
      <c r="Q14" s="15" t="s">
        <v>174</v>
      </c>
    </row>
    <row r="15" spans="1:18" ht="5" customHeight="1">
      <c r="A15" s="71"/>
      <c r="B15" s="72"/>
      <c r="C15" s="49"/>
      <c r="D15" s="50"/>
      <c r="E15" s="73"/>
      <c r="F15" s="183"/>
      <c r="G15" s="183"/>
      <c r="H15" s="135"/>
      <c r="I15" s="50"/>
      <c r="J15" s="48"/>
      <c r="K15" s="572"/>
      <c r="L15" s="129"/>
      <c r="M15" s="27"/>
      <c r="N15" s="136"/>
      <c r="O15" s="74"/>
      <c r="P15" s="136"/>
      <c r="Q15" s="74"/>
    </row>
    <row r="16" spans="1:18">
      <c r="A16" s="26">
        <v>1</v>
      </c>
      <c r="B16" s="351" t="s">
        <v>160</v>
      </c>
      <c r="C16" s="178" t="s">
        <v>520</v>
      </c>
      <c r="D16" s="38" t="s">
        <v>184</v>
      </c>
      <c r="E16" s="134">
        <v>750</v>
      </c>
      <c r="F16" s="48">
        <v>4</v>
      </c>
      <c r="G16" s="7">
        <v>70</v>
      </c>
      <c r="H16" s="129"/>
      <c r="I16" s="7" t="s">
        <v>160</v>
      </c>
      <c r="J16" s="573">
        <v>1</v>
      </c>
      <c r="K16" s="574">
        <v>150</v>
      </c>
      <c r="L16" s="53">
        <v>1</v>
      </c>
      <c r="M16" s="28">
        <v>200</v>
      </c>
      <c r="N16" s="587">
        <v>1</v>
      </c>
      <c r="O16" s="374">
        <v>150</v>
      </c>
      <c r="P16" s="289">
        <v>1</v>
      </c>
      <c r="Q16" s="29">
        <v>180</v>
      </c>
    </row>
    <row r="17" spans="1:18">
      <c r="A17" s="26">
        <v>2</v>
      </c>
      <c r="B17" s="351" t="s">
        <v>160</v>
      </c>
      <c r="C17" s="178" t="s">
        <v>526</v>
      </c>
      <c r="D17" s="186" t="s">
        <v>199</v>
      </c>
      <c r="E17" s="134">
        <v>570</v>
      </c>
      <c r="F17" s="48">
        <v>4</v>
      </c>
      <c r="G17" s="7">
        <v>70</v>
      </c>
      <c r="H17" s="161"/>
      <c r="I17" s="7" t="s">
        <v>160</v>
      </c>
      <c r="J17" s="575">
        <v>1</v>
      </c>
      <c r="K17" s="574">
        <v>150</v>
      </c>
      <c r="L17" s="53">
        <v>1</v>
      </c>
      <c r="M17" s="28">
        <v>200</v>
      </c>
      <c r="N17" s="588">
        <v>1</v>
      </c>
      <c r="O17" s="374">
        <v>150</v>
      </c>
      <c r="P17" s="298"/>
      <c r="Q17" s="29"/>
      <c r="R17"/>
    </row>
    <row r="18" spans="1:18">
      <c r="A18" s="26">
        <v>3</v>
      </c>
      <c r="B18" s="351" t="s">
        <v>160</v>
      </c>
      <c r="C18" s="192" t="s">
        <v>511</v>
      </c>
      <c r="D18" s="304" t="s">
        <v>200</v>
      </c>
      <c r="E18" s="134">
        <v>380</v>
      </c>
      <c r="F18" s="48">
        <v>1</v>
      </c>
      <c r="G18" s="7">
        <v>150</v>
      </c>
      <c r="H18" s="129">
        <v>2</v>
      </c>
      <c r="I18" s="7">
        <v>100</v>
      </c>
      <c r="J18" s="575">
        <v>8</v>
      </c>
      <c r="K18" s="574">
        <v>40</v>
      </c>
      <c r="L18" s="137" t="s">
        <v>160</v>
      </c>
      <c r="M18" s="28" t="s">
        <v>160</v>
      </c>
      <c r="N18" s="452" t="s">
        <v>160</v>
      </c>
      <c r="O18" s="374" t="s">
        <v>160</v>
      </c>
      <c r="P18" s="305">
        <v>4</v>
      </c>
      <c r="Q18" s="29">
        <v>90</v>
      </c>
    </row>
    <row r="19" spans="1:18">
      <c r="A19" s="26">
        <v>3</v>
      </c>
      <c r="B19" s="351" t="s">
        <v>251</v>
      </c>
      <c r="C19" s="192" t="s">
        <v>512</v>
      </c>
      <c r="D19" s="186" t="s">
        <v>513</v>
      </c>
      <c r="E19" s="134">
        <v>380</v>
      </c>
      <c r="F19" s="48">
        <v>1</v>
      </c>
      <c r="G19" s="7">
        <v>150</v>
      </c>
      <c r="H19" s="129">
        <v>2</v>
      </c>
      <c r="I19" s="7">
        <v>100</v>
      </c>
      <c r="J19" s="576">
        <v>8</v>
      </c>
      <c r="K19" s="574">
        <v>40</v>
      </c>
      <c r="L19" s="577" t="s">
        <v>160</v>
      </c>
      <c r="M19" s="28" t="s">
        <v>160</v>
      </c>
      <c r="N19" s="474" t="s">
        <v>160</v>
      </c>
      <c r="O19" s="374" t="s">
        <v>160</v>
      </c>
      <c r="P19" s="299">
        <v>4</v>
      </c>
      <c r="Q19" s="29">
        <v>90</v>
      </c>
    </row>
    <row r="20" spans="1:18">
      <c r="A20" s="26">
        <v>5</v>
      </c>
      <c r="B20" s="351" t="s">
        <v>160</v>
      </c>
      <c r="C20" s="202" t="s">
        <v>518</v>
      </c>
      <c r="D20" s="219" t="s">
        <v>200</v>
      </c>
      <c r="E20" s="134">
        <v>350</v>
      </c>
      <c r="F20" s="48">
        <v>4</v>
      </c>
      <c r="G20" s="7">
        <v>70</v>
      </c>
      <c r="H20" s="129">
        <v>1</v>
      </c>
      <c r="I20" s="7">
        <v>150</v>
      </c>
      <c r="J20" s="578" t="s">
        <v>160</v>
      </c>
      <c r="K20" s="574" t="s">
        <v>160</v>
      </c>
      <c r="L20" s="579" t="s">
        <v>160</v>
      </c>
      <c r="M20" s="28" t="s">
        <v>160</v>
      </c>
      <c r="N20" s="474">
        <v>8</v>
      </c>
      <c r="O20" s="374">
        <v>40</v>
      </c>
      <c r="P20" s="299">
        <v>4</v>
      </c>
      <c r="Q20" s="29">
        <v>90</v>
      </c>
      <c r="R20"/>
    </row>
    <row r="21" spans="1:18">
      <c r="A21" s="26">
        <v>6</v>
      </c>
      <c r="B21" s="351" t="s">
        <v>160</v>
      </c>
      <c r="C21" s="352" t="s">
        <v>514</v>
      </c>
      <c r="D21" s="219" t="s">
        <v>180</v>
      </c>
      <c r="E21" s="134">
        <v>330</v>
      </c>
      <c r="F21" s="48"/>
      <c r="G21" s="7" t="s">
        <v>160</v>
      </c>
      <c r="H21" s="129">
        <v>3</v>
      </c>
      <c r="I21" s="7">
        <v>80</v>
      </c>
      <c r="J21" s="578" t="s">
        <v>160</v>
      </c>
      <c r="K21" s="574" t="s">
        <v>160</v>
      </c>
      <c r="L21" s="579">
        <v>2</v>
      </c>
      <c r="M21" s="28">
        <v>150</v>
      </c>
      <c r="N21" s="474">
        <v>2</v>
      </c>
      <c r="O21" s="374">
        <v>100</v>
      </c>
      <c r="P21" s="299"/>
      <c r="Q21" s="29"/>
      <c r="R21"/>
    </row>
    <row r="22" spans="1:18">
      <c r="A22" s="26">
        <v>6</v>
      </c>
      <c r="B22" s="351" t="s">
        <v>251</v>
      </c>
      <c r="C22" s="261" t="s">
        <v>515</v>
      </c>
      <c r="D22" s="219" t="s">
        <v>180</v>
      </c>
      <c r="E22" s="134">
        <v>330</v>
      </c>
      <c r="F22" s="48"/>
      <c r="G22" s="7" t="s">
        <v>160</v>
      </c>
      <c r="H22" s="129">
        <v>3</v>
      </c>
      <c r="I22" s="7">
        <v>80</v>
      </c>
      <c r="J22" s="575" t="s">
        <v>160</v>
      </c>
      <c r="K22" s="574" t="s">
        <v>160</v>
      </c>
      <c r="L22" s="579">
        <v>2</v>
      </c>
      <c r="M22" s="28">
        <v>150</v>
      </c>
      <c r="N22" s="474">
        <v>2</v>
      </c>
      <c r="O22" s="374">
        <v>100</v>
      </c>
      <c r="P22" s="299"/>
      <c r="Q22" s="29"/>
    </row>
    <row r="23" spans="1:18">
      <c r="A23" s="26">
        <v>8</v>
      </c>
      <c r="B23" s="351" t="s">
        <v>160</v>
      </c>
      <c r="C23" s="270" t="s">
        <v>525</v>
      </c>
      <c r="D23" s="220" t="s">
        <v>228</v>
      </c>
      <c r="E23" s="134">
        <v>280</v>
      </c>
      <c r="F23" s="48"/>
      <c r="G23" s="7" t="s">
        <v>160</v>
      </c>
      <c r="H23" s="129">
        <v>1</v>
      </c>
      <c r="I23" s="7">
        <v>150</v>
      </c>
      <c r="J23" s="578" t="s">
        <v>160</v>
      </c>
      <c r="K23" s="574" t="s">
        <v>160</v>
      </c>
      <c r="L23" s="580" t="s">
        <v>160</v>
      </c>
      <c r="M23" s="28" t="s">
        <v>160</v>
      </c>
      <c r="N23" s="589">
        <v>8</v>
      </c>
      <c r="O23" s="374">
        <v>40</v>
      </c>
      <c r="P23" s="300">
        <v>4</v>
      </c>
      <c r="Q23" s="29">
        <v>90</v>
      </c>
      <c r="R23"/>
    </row>
    <row r="24" spans="1:18">
      <c r="A24" s="26">
        <v>9</v>
      </c>
      <c r="B24" s="351" t="s">
        <v>160</v>
      </c>
      <c r="C24" s="353" t="s">
        <v>516</v>
      </c>
      <c r="D24" s="219" t="s">
        <v>517</v>
      </c>
      <c r="E24" s="134">
        <v>230</v>
      </c>
      <c r="F24" s="48">
        <v>2</v>
      </c>
      <c r="G24" s="7">
        <v>100</v>
      </c>
      <c r="H24" s="129"/>
      <c r="I24" s="7" t="s">
        <v>160</v>
      </c>
      <c r="J24" s="575" t="s">
        <v>160</v>
      </c>
      <c r="K24" s="574" t="s">
        <v>160</v>
      </c>
      <c r="L24" s="579" t="s">
        <v>160</v>
      </c>
      <c r="M24" s="28" t="s">
        <v>160</v>
      </c>
      <c r="N24" s="474" t="s">
        <v>160</v>
      </c>
      <c r="O24" s="374" t="s">
        <v>160</v>
      </c>
      <c r="P24" s="299">
        <v>2</v>
      </c>
      <c r="Q24" s="29">
        <v>130</v>
      </c>
    </row>
    <row r="25" spans="1:18">
      <c r="A25" s="26">
        <v>9</v>
      </c>
      <c r="B25" s="351" t="s">
        <v>251</v>
      </c>
      <c r="C25" s="197" t="s">
        <v>519</v>
      </c>
      <c r="D25" s="180" t="s">
        <v>517</v>
      </c>
      <c r="E25" s="134">
        <v>230</v>
      </c>
      <c r="F25" s="48">
        <v>2</v>
      </c>
      <c r="G25" s="7">
        <v>100</v>
      </c>
      <c r="H25" s="129"/>
      <c r="I25" s="7" t="s">
        <v>160</v>
      </c>
      <c r="J25" s="575" t="s">
        <v>160</v>
      </c>
      <c r="K25" s="574" t="s">
        <v>160</v>
      </c>
      <c r="L25" s="579" t="s">
        <v>160</v>
      </c>
      <c r="M25" s="28" t="s">
        <v>160</v>
      </c>
      <c r="N25" s="348" t="s">
        <v>160</v>
      </c>
      <c r="O25" s="374" t="s">
        <v>160</v>
      </c>
      <c r="P25" s="301">
        <v>2</v>
      </c>
      <c r="Q25" s="29">
        <v>130</v>
      </c>
    </row>
    <row r="26" spans="1:18">
      <c r="A26" s="26">
        <v>11</v>
      </c>
      <c r="B26" s="351" t="s">
        <v>160</v>
      </c>
      <c r="C26" s="178" t="s">
        <v>536</v>
      </c>
      <c r="D26" s="163" t="s">
        <v>3</v>
      </c>
      <c r="E26" s="134">
        <v>210</v>
      </c>
      <c r="F26" s="48">
        <v>8</v>
      </c>
      <c r="G26" s="7">
        <v>40</v>
      </c>
      <c r="H26" s="161"/>
      <c r="I26" s="7" t="s">
        <v>160</v>
      </c>
      <c r="J26" s="581" t="s">
        <v>160</v>
      </c>
      <c r="K26" s="574" t="s">
        <v>160</v>
      </c>
      <c r="L26" s="53">
        <v>4</v>
      </c>
      <c r="M26" s="28">
        <v>100</v>
      </c>
      <c r="N26" s="590">
        <v>8</v>
      </c>
      <c r="O26" s="374">
        <v>40</v>
      </c>
      <c r="P26" s="301">
        <v>16</v>
      </c>
      <c r="Q26" s="29">
        <v>30</v>
      </c>
      <c r="R26"/>
    </row>
    <row r="27" spans="1:18">
      <c r="A27" s="26">
        <v>12</v>
      </c>
      <c r="B27" s="351" t="s">
        <v>160</v>
      </c>
      <c r="C27" s="347" t="s">
        <v>523</v>
      </c>
      <c r="D27" s="190" t="s">
        <v>185</v>
      </c>
      <c r="E27" s="134">
        <v>180</v>
      </c>
      <c r="F27" s="48"/>
      <c r="G27" s="7" t="s">
        <v>160</v>
      </c>
      <c r="H27" s="129"/>
      <c r="I27" s="7" t="s">
        <v>160</v>
      </c>
      <c r="J27" s="575" t="s">
        <v>160</v>
      </c>
      <c r="K27" s="574" t="s">
        <v>160</v>
      </c>
      <c r="L27" s="131" t="s">
        <v>160</v>
      </c>
      <c r="M27" s="28" t="s">
        <v>160</v>
      </c>
      <c r="N27" s="349" t="s">
        <v>160</v>
      </c>
      <c r="O27" s="374" t="s">
        <v>160</v>
      </c>
      <c r="P27" s="288">
        <v>1</v>
      </c>
      <c r="Q27" s="29">
        <v>180</v>
      </c>
      <c r="R27"/>
    </row>
    <row r="28" spans="1:18">
      <c r="A28" s="26">
        <v>12</v>
      </c>
      <c r="B28" s="351" t="s">
        <v>251</v>
      </c>
      <c r="C28" s="226" t="s">
        <v>542</v>
      </c>
      <c r="D28" s="37" t="s">
        <v>3</v>
      </c>
      <c r="E28" s="134">
        <v>180</v>
      </c>
      <c r="F28" s="48">
        <v>8</v>
      </c>
      <c r="G28" s="7">
        <v>40</v>
      </c>
      <c r="H28" s="129"/>
      <c r="I28" s="7" t="s">
        <v>160</v>
      </c>
      <c r="J28" s="582" t="s">
        <v>160</v>
      </c>
      <c r="K28" s="574" t="s">
        <v>160</v>
      </c>
      <c r="L28" s="53">
        <v>3</v>
      </c>
      <c r="M28" s="28">
        <v>110</v>
      </c>
      <c r="N28" s="348" t="s">
        <v>160</v>
      </c>
      <c r="O28" s="374" t="s">
        <v>160</v>
      </c>
      <c r="P28" s="301">
        <v>16</v>
      </c>
      <c r="Q28" s="29">
        <v>30</v>
      </c>
    </row>
    <row r="29" spans="1:18">
      <c r="A29" s="26">
        <v>12</v>
      </c>
      <c r="B29" s="351" t="s">
        <v>251</v>
      </c>
      <c r="C29" s="270" t="s">
        <v>491</v>
      </c>
      <c r="D29" s="267" t="s">
        <v>18</v>
      </c>
      <c r="E29" s="134">
        <v>180</v>
      </c>
      <c r="F29" s="48">
        <v>8</v>
      </c>
      <c r="G29" s="7">
        <v>40</v>
      </c>
      <c r="H29" s="129"/>
      <c r="I29" s="7" t="s">
        <v>160</v>
      </c>
      <c r="J29" s="583">
        <v>4</v>
      </c>
      <c r="K29" s="574">
        <v>70</v>
      </c>
      <c r="L29" s="131" t="s">
        <v>160</v>
      </c>
      <c r="M29" s="28" t="s">
        <v>160</v>
      </c>
      <c r="N29" s="349">
        <v>8</v>
      </c>
      <c r="O29" s="374">
        <v>40</v>
      </c>
      <c r="P29" s="288">
        <v>16</v>
      </c>
      <c r="Q29" s="29">
        <v>30</v>
      </c>
      <c r="R29"/>
    </row>
    <row r="30" spans="1:18">
      <c r="A30" s="26">
        <v>15</v>
      </c>
      <c r="B30" s="351" t="s">
        <v>160</v>
      </c>
      <c r="C30" s="226" t="s">
        <v>535</v>
      </c>
      <c r="D30" s="204" t="s">
        <v>517</v>
      </c>
      <c r="E30" s="134">
        <v>170</v>
      </c>
      <c r="F30" s="48"/>
      <c r="G30" s="7" t="s">
        <v>160</v>
      </c>
      <c r="H30" s="129"/>
      <c r="I30" s="7" t="s">
        <v>160</v>
      </c>
      <c r="J30" s="582" t="s">
        <v>160</v>
      </c>
      <c r="K30" s="574" t="s">
        <v>160</v>
      </c>
      <c r="L30" s="129">
        <v>4</v>
      </c>
      <c r="M30" s="28">
        <v>100</v>
      </c>
      <c r="N30" s="348">
        <v>8</v>
      </c>
      <c r="O30" s="374">
        <v>40</v>
      </c>
      <c r="P30" s="301">
        <v>16</v>
      </c>
      <c r="Q30" s="29">
        <v>30</v>
      </c>
    </row>
    <row r="31" spans="1:18">
      <c r="A31" s="26">
        <v>16</v>
      </c>
      <c r="B31" s="351" t="s">
        <v>160</v>
      </c>
      <c r="C31" s="257" t="s">
        <v>543</v>
      </c>
      <c r="D31" s="267" t="s">
        <v>181</v>
      </c>
      <c r="E31" s="134">
        <v>110</v>
      </c>
      <c r="F31" s="48">
        <v>4</v>
      </c>
      <c r="G31" s="7">
        <v>70</v>
      </c>
      <c r="H31" s="129"/>
      <c r="I31" s="7" t="s">
        <v>160</v>
      </c>
      <c r="J31" s="582">
        <v>8</v>
      </c>
      <c r="K31" s="574">
        <v>40</v>
      </c>
      <c r="L31" s="53" t="s">
        <v>160</v>
      </c>
      <c r="M31" s="28" t="s">
        <v>160</v>
      </c>
      <c r="N31" s="348" t="s">
        <v>160</v>
      </c>
      <c r="O31" s="374" t="s">
        <v>160</v>
      </c>
      <c r="P31" s="289"/>
      <c r="Q31" s="29"/>
    </row>
    <row r="32" spans="1:18">
      <c r="A32" s="26">
        <v>16</v>
      </c>
      <c r="B32" s="351" t="s">
        <v>251</v>
      </c>
      <c r="C32" s="257" t="s">
        <v>717</v>
      </c>
      <c r="D32" s="267" t="s">
        <v>18</v>
      </c>
      <c r="E32" s="134">
        <v>110</v>
      </c>
      <c r="F32" s="48">
        <v>8</v>
      </c>
      <c r="G32" s="7">
        <v>40</v>
      </c>
      <c r="H32" s="129"/>
      <c r="I32" s="7" t="s">
        <v>160</v>
      </c>
      <c r="J32" s="582">
        <v>4</v>
      </c>
      <c r="K32" s="574">
        <v>70</v>
      </c>
      <c r="L32" s="53" t="s">
        <v>160</v>
      </c>
      <c r="M32" s="28" t="s">
        <v>160</v>
      </c>
      <c r="N32" s="348" t="s">
        <v>160</v>
      </c>
      <c r="O32" s="374" t="s">
        <v>160</v>
      </c>
      <c r="P32" s="289"/>
      <c r="Q32" s="29"/>
    </row>
    <row r="33" spans="1:18">
      <c r="A33" s="26">
        <v>16</v>
      </c>
      <c r="B33" s="351" t="s">
        <v>251</v>
      </c>
      <c r="C33" s="226" t="s">
        <v>895</v>
      </c>
      <c r="D33" s="355" t="s">
        <v>3</v>
      </c>
      <c r="E33" s="134">
        <v>110</v>
      </c>
      <c r="F33" s="48"/>
      <c r="G33" s="7"/>
      <c r="H33" s="161"/>
      <c r="I33" s="7"/>
      <c r="J33" s="582" t="s">
        <v>160</v>
      </c>
      <c r="K33" s="574" t="s">
        <v>160</v>
      </c>
      <c r="L33" s="129">
        <v>3</v>
      </c>
      <c r="M33" s="28">
        <v>110</v>
      </c>
      <c r="N33" s="590" t="s">
        <v>160</v>
      </c>
      <c r="O33" s="374" t="s">
        <v>160</v>
      </c>
      <c r="P33" s="302"/>
      <c r="Q33" s="29"/>
    </row>
    <row r="34" spans="1:18">
      <c r="A34" s="26">
        <v>19</v>
      </c>
      <c r="B34" s="351" t="s">
        <v>160</v>
      </c>
      <c r="C34" s="237" t="s">
        <v>544</v>
      </c>
      <c r="D34" s="167" t="s">
        <v>215</v>
      </c>
      <c r="E34" s="134">
        <v>100</v>
      </c>
      <c r="F34" s="48"/>
      <c r="G34" s="7"/>
      <c r="H34" s="161"/>
      <c r="I34" s="7"/>
      <c r="J34" s="584">
        <v>2</v>
      </c>
      <c r="K34" s="29">
        <v>100</v>
      </c>
      <c r="L34" s="129" t="s">
        <v>160</v>
      </c>
      <c r="M34" s="28" t="s">
        <v>160</v>
      </c>
      <c r="N34" s="590" t="s">
        <v>160</v>
      </c>
      <c r="O34" s="374" t="s">
        <v>160</v>
      </c>
      <c r="P34" s="302"/>
      <c r="Q34" s="29"/>
    </row>
    <row r="35" spans="1:18">
      <c r="A35" s="26">
        <v>19</v>
      </c>
      <c r="B35" s="351" t="s">
        <v>251</v>
      </c>
      <c r="C35" s="237" t="s">
        <v>538</v>
      </c>
      <c r="D35" s="167" t="s">
        <v>3</v>
      </c>
      <c r="E35" s="134">
        <v>100</v>
      </c>
      <c r="F35" s="48"/>
      <c r="G35" s="7"/>
      <c r="H35" s="161"/>
      <c r="I35" s="7"/>
      <c r="J35" s="582">
        <v>2</v>
      </c>
      <c r="K35" s="29">
        <v>100</v>
      </c>
      <c r="L35" s="129" t="s">
        <v>160</v>
      </c>
      <c r="M35" s="28" t="s">
        <v>160</v>
      </c>
      <c r="N35" s="590" t="s">
        <v>160</v>
      </c>
      <c r="O35" s="374" t="s">
        <v>160</v>
      </c>
      <c r="P35" s="302"/>
      <c r="Q35" s="29"/>
    </row>
    <row r="36" spans="1:18">
      <c r="A36" s="26">
        <v>21</v>
      </c>
      <c r="B36" s="351" t="s">
        <v>160</v>
      </c>
      <c r="C36" s="239" t="s">
        <v>528</v>
      </c>
      <c r="D36" s="190" t="s">
        <v>185</v>
      </c>
      <c r="E36" s="134">
        <v>80</v>
      </c>
      <c r="F36" s="48"/>
      <c r="G36" s="7" t="s">
        <v>160</v>
      </c>
      <c r="H36" s="161">
        <v>8</v>
      </c>
      <c r="I36" s="7">
        <v>40</v>
      </c>
      <c r="J36" s="129">
        <v>8</v>
      </c>
      <c r="K36" s="29">
        <v>40</v>
      </c>
      <c r="L36" s="129" t="s">
        <v>160</v>
      </c>
      <c r="M36" s="28" t="s">
        <v>160</v>
      </c>
      <c r="N36" s="590" t="s">
        <v>160</v>
      </c>
      <c r="O36" s="374" t="s">
        <v>160</v>
      </c>
      <c r="P36" s="302"/>
      <c r="Q36" s="29"/>
    </row>
    <row r="37" spans="1:18">
      <c r="A37" s="26">
        <v>21</v>
      </c>
      <c r="B37" s="351" t="s">
        <v>251</v>
      </c>
      <c r="C37" s="239" t="s">
        <v>529</v>
      </c>
      <c r="D37" s="180" t="s">
        <v>185</v>
      </c>
      <c r="E37" s="134">
        <v>80</v>
      </c>
      <c r="F37" s="48"/>
      <c r="G37" s="7" t="s">
        <v>160</v>
      </c>
      <c r="H37" s="129">
        <v>8</v>
      </c>
      <c r="I37" s="7">
        <v>40</v>
      </c>
      <c r="J37" s="585">
        <v>8</v>
      </c>
      <c r="K37" s="29">
        <v>40</v>
      </c>
      <c r="L37" s="53" t="s">
        <v>160</v>
      </c>
      <c r="M37" s="28" t="s">
        <v>160</v>
      </c>
      <c r="N37" s="348" t="s">
        <v>160</v>
      </c>
      <c r="O37" s="374" t="s">
        <v>160</v>
      </c>
      <c r="P37" s="289"/>
      <c r="Q37" s="29"/>
    </row>
    <row r="38" spans="1:18">
      <c r="A38" s="26">
        <v>21</v>
      </c>
      <c r="B38" s="351" t="s">
        <v>251</v>
      </c>
      <c r="C38" s="237" t="s">
        <v>729</v>
      </c>
      <c r="D38" s="38" t="s">
        <v>730</v>
      </c>
      <c r="E38" s="134">
        <v>80</v>
      </c>
      <c r="F38" s="48"/>
      <c r="G38" s="7"/>
      <c r="H38" s="129">
        <v>8</v>
      </c>
      <c r="I38" s="7">
        <v>40</v>
      </c>
      <c r="J38" s="129">
        <v>8</v>
      </c>
      <c r="K38" s="29">
        <v>40</v>
      </c>
      <c r="L38" s="53" t="s">
        <v>160</v>
      </c>
      <c r="M38" s="28" t="s">
        <v>160</v>
      </c>
      <c r="N38" s="348" t="s">
        <v>160</v>
      </c>
      <c r="O38" s="374" t="s">
        <v>160</v>
      </c>
      <c r="P38" s="289"/>
      <c r="Q38" s="29"/>
    </row>
    <row r="39" spans="1:18">
      <c r="A39" s="26">
        <v>21</v>
      </c>
      <c r="B39" s="351" t="s">
        <v>251</v>
      </c>
      <c r="C39" s="189" t="s">
        <v>731</v>
      </c>
      <c r="D39" s="190" t="s">
        <v>730</v>
      </c>
      <c r="E39" s="134">
        <v>80</v>
      </c>
      <c r="F39" s="48"/>
      <c r="G39" s="7"/>
      <c r="H39" s="129">
        <v>8</v>
      </c>
      <c r="I39" s="7">
        <v>40</v>
      </c>
      <c r="J39" s="585">
        <v>8</v>
      </c>
      <c r="K39" s="29">
        <v>40</v>
      </c>
      <c r="L39" s="53" t="s">
        <v>160</v>
      </c>
      <c r="M39" s="28" t="s">
        <v>160</v>
      </c>
      <c r="N39" s="348" t="s">
        <v>160</v>
      </c>
      <c r="O39" s="374" t="s">
        <v>160</v>
      </c>
      <c r="P39" s="289"/>
      <c r="Q39" s="29"/>
    </row>
    <row r="40" spans="1:18">
      <c r="A40" s="26">
        <v>21</v>
      </c>
      <c r="B40" s="351" t="s">
        <v>251</v>
      </c>
      <c r="C40" s="192" t="s">
        <v>547</v>
      </c>
      <c r="D40" s="268" t="s">
        <v>3</v>
      </c>
      <c r="E40" s="134">
        <v>80</v>
      </c>
      <c r="F40" s="48"/>
      <c r="G40" s="7"/>
      <c r="H40" s="161">
        <v>8</v>
      </c>
      <c r="I40" s="7">
        <v>40</v>
      </c>
      <c r="J40" s="129">
        <v>8</v>
      </c>
      <c r="K40" s="29">
        <v>40</v>
      </c>
      <c r="L40" s="129" t="s">
        <v>160</v>
      </c>
      <c r="M40" s="28" t="s">
        <v>160</v>
      </c>
      <c r="N40" s="590" t="s">
        <v>160</v>
      </c>
      <c r="O40" s="374" t="s">
        <v>160</v>
      </c>
      <c r="P40" s="302"/>
      <c r="Q40" s="29"/>
    </row>
    <row r="41" spans="1:18">
      <c r="A41" s="26">
        <v>26</v>
      </c>
      <c r="B41" s="351" t="s">
        <v>160</v>
      </c>
      <c r="C41" s="239" t="s">
        <v>527</v>
      </c>
      <c r="D41" s="190" t="s">
        <v>182</v>
      </c>
      <c r="E41" s="134">
        <v>70</v>
      </c>
      <c r="F41" s="48"/>
      <c r="G41" s="7" t="s">
        <v>160</v>
      </c>
      <c r="H41" s="129">
        <v>4</v>
      </c>
      <c r="I41" s="7">
        <v>70</v>
      </c>
      <c r="J41" s="129" t="s">
        <v>160</v>
      </c>
      <c r="K41" s="29" t="s">
        <v>160</v>
      </c>
      <c r="L41" s="53" t="s">
        <v>160</v>
      </c>
      <c r="M41" s="28" t="s">
        <v>160</v>
      </c>
      <c r="N41" s="348" t="s">
        <v>160</v>
      </c>
      <c r="O41" s="374" t="s">
        <v>160</v>
      </c>
      <c r="P41" s="301"/>
      <c r="Q41" s="29"/>
    </row>
    <row r="42" spans="1:18">
      <c r="A42" s="26">
        <v>26</v>
      </c>
      <c r="B42" s="351" t="s">
        <v>251</v>
      </c>
      <c r="C42" s="239" t="s">
        <v>539</v>
      </c>
      <c r="D42" s="190" t="s">
        <v>215</v>
      </c>
      <c r="E42" s="134">
        <v>70</v>
      </c>
      <c r="F42" s="48"/>
      <c r="G42" s="7"/>
      <c r="H42" s="161">
        <v>4</v>
      </c>
      <c r="I42" s="7">
        <v>70</v>
      </c>
      <c r="J42" s="144" t="s">
        <v>160</v>
      </c>
      <c r="K42" s="29" t="s">
        <v>160</v>
      </c>
      <c r="L42" s="129" t="s">
        <v>160</v>
      </c>
      <c r="M42" s="28" t="s">
        <v>160</v>
      </c>
      <c r="N42" s="590" t="s">
        <v>160</v>
      </c>
      <c r="O42" s="374" t="s">
        <v>160</v>
      </c>
      <c r="P42" s="302"/>
      <c r="Q42" s="29"/>
    </row>
    <row r="43" spans="1:18">
      <c r="A43" s="26">
        <v>28</v>
      </c>
      <c r="B43" s="351" t="s">
        <v>160</v>
      </c>
      <c r="C43" s="354" t="s">
        <v>521</v>
      </c>
      <c r="D43" s="167" t="s">
        <v>229</v>
      </c>
      <c r="E43" s="134">
        <v>50</v>
      </c>
      <c r="F43" s="48"/>
      <c r="G43" s="7" t="s">
        <v>160</v>
      </c>
      <c r="H43" s="161"/>
      <c r="I43" s="7" t="s">
        <v>160</v>
      </c>
      <c r="J43" s="129" t="s">
        <v>160</v>
      </c>
      <c r="K43" s="29" t="s">
        <v>160</v>
      </c>
      <c r="L43" s="129" t="s">
        <v>160</v>
      </c>
      <c r="M43" s="28" t="s">
        <v>160</v>
      </c>
      <c r="N43" s="590" t="s">
        <v>160</v>
      </c>
      <c r="O43" s="374" t="s">
        <v>160</v>
      </c>
      <c r="P43" s="302">
        <v>8</v>
      </c>
      <c r="Q43" s="29">
        <v>50</v>
      </c>
    </row>
    <row r="44" spans="1:18">
      <c r="A44" s="26">
        <v>28</v>
      </c>
      <c r="B44" s="351" t="s">
        <v>251</v>
      </c>
      <c r="C44" s="239" t="s">
        <v>524</v>
      </c>
      <c r="D44" s="190" t="s">
        <v>215</v>
      </c>
      <c r="E44" s="134">
        <v>50</v>
      </c>
      <c r="F44" s="48"/>
      <c r="G44" s="7" t="s">
        <v>160</v>
      </c>
      <c r="H44" s="161"/>
      <c r="I44" s="7" t="s">
        <v>160</v>
      </c>
      <c r="J44" s="144" t="s">
        <v>160</v>
      </c>
      <c r="K44" s="29" t="s">
        <v>160</v>
      </c>
      <c r="L44" s="129" t="s">
        <v>160</v>
      </c>
      <c r="M44" s="28" t="s">
        <v>160</v>
      </c>
      <c r="N44" s="590" t="s">
        <v>160</v>
      </c>
      <c r="O44" s="374" t="s">
        <v>160</v>
      </c>
      <c r="P44" s="302">
        <v>8</v>
      </c>
      <c r="Q44" s="29">
        <v>50</v>
      </c>
    </row>
    <row r="45" spans="1:18">
      <c r="A45" s="26">
        <v>30</v>
      </c>
      <c r="B45" s="351" t="s">
        <v>160</v>
      </c>
      <c r="C45" s="236" t="s">
        <v>551</v>
      </c>
      <c r="D45" s="180" t="s">
        <v>196</v>
      </c>
      <c r="E45" s="134">
        <v>40</v>
      </c>
      <c r="F45" s="48">
        <v>8</v>
      </c>
      <c r="G45" s="7">
        <v>40</v>
      </c>
      <c r="H45" s="129"/>
      <c r="I45" s="7" t="s">
        <v>160</v>
      </c>
      <c r="J45" s="161" t="s">
        <v>160</v>
      </c>
      <c r="K45" s="29" t="s">
        <v>160</v>
      </c>
      <c r="L45" s="53" t="s">
        <v>160</v>
      </c>
      <c r="M45" s="28" t="s">
        <v>160</v>
      </c>
      <c r="N45" s="348" t="s">
        <v>160</v>
      </c>
      <c r="O45" s="374" t="s">
        <v>160</v>
      </c>
      <c r="P45" s="301"/>
      <c r="Q45" s="29"/>
      <c r="R45"/>
    </row>
    <row r="46" spans="1:18">
      <c r="A46" s="26">
        <v>30</v>
      </c>
      <c r="B46" s="351" t="s">
        <v>251</v>
      </c>
      <c r="C46" s="239" t="s">
        <v>546</v>
      </c>
      <c r="D46" s="38" t="s">
        <v>3</v>
      </c>
      <c r="E46" s="134">
        <v>40</v>
      </c>
      <c r="F46" s="48">
        <v>8</v>
      </c>
      <c r="G46" s="7">
        <v>40</v>
      </c>
      <c r="H46" s="53"/>
      <c r="I46" s="7" t="s">
        <v>160</v>
      </c>
      <c r="J46" s="585" t="s">
        <v>160</v>
      </c>
      <c r="K46" s="29" t="s">
        <v>160</v>
      </c>
      <c r="L46" s="129" t="s">
        <v>160</v>
      </c>
      <c r="M46" s="28" t="s">
        <v>160</v>
      </c>
      <c r="N46" s="348" t="s">
        <v>160</v>
      </c>
      <c r="O46" s="374" t="s">
        <v>160</v>
      </c>
      <c r="P46" s="301"/>
      <c r="Q46" s="29"/>
    </row>
    <row r="47" spans="1:18">
      <c r="A47" s="26">
        <v>30</v>
      </c>
      <c r="B47" s="351" t="s">
        <v>251</v>
      </c>
      <c r="C47" s="237" t="s">
        <v>548</v>
      </c>
      <c r="D47" s="180" t="s">
        <v>3</v>
      </c>
      <c r="E47" s="134">
        <v>40</v>
      </c>
      <c r="F47" s="48"/>
      <c r="G47" s="7"/>
      <c r="H47" s="161">
        <v>8</v>
      </c>
      <c r="I47" s="7">
        <v>40</v>
      </c>
      <c r="J47" s="129" t="s">
        <v>160</v>
      </c>
      <c r="K47" s="29" t="s">
        <v>160</v>
      </c>
      <c r="L47" s="129" t="s">
        <v>160</v>
      </c>
      <c r="M47" s="28" t="s">
        <v>160</v>
      </c>
      <c r="N47" s="590" t="s">
        <v>160</v>
      </c>
      <c r="O47" s="374" t="s">
        <v>160</v>
      </c>
      <c r="P47" s="302"/>
      <c r="Q47" s="29"/>
    </row>
    <row r="48" spans="1:18">
      <c r="A48" s="26">
        <v>30</v>
      </c>
      <c r="B48" s="351" t="s">
        <v>251</v>
      </c>
      <c r="C48" s="239" t="s">
        <v>1026</v>
      </c>
      <c r="D48" s="167" t="s">
        <v>184</v>
      </c>
      <c r="E48" s="134">
        <v>40</v>
      </c>
      <c r="F48" s="48"/>
      <c r="G48" s="7"/>
      <c r="H48" s="161"/>
      <c r="I48" s="7"/>
      <c r="J48" s="129"/>
      <c r="K48" s="29"/>
      <c r="L48" s="129"/>
      <c r="M48" s="28"/>
      <c r="N48" s="590">
        <v>8</v>
      </c>
      <c r="O48" s="374">
        <v>40</v>
      </c>
      <c r="P48" s="302"/>
      <c r="Q48" s="29"/>
    </row>
    <row r="49" spans="1:18">
      <c r="A49" s="26">
        <v>34</v>
      </c>
      <c r="B49" s="351" t="s">
        <v>160</v>
      </c>
      <c r="C49" s="239" t="s">
        <v>522</v>
      </c>
      <c r="D49" s="167" t="s">
        <v>200</v>
      </c>
      <c r="E49" s="134">
        <v>0</v>
      </c>
      <c r="F49" s="48"/>
      <c r="G49" s="7" t="s">
        <v>160</v>
      </c>
      <c r="H49" s="161"/>
      <c r="I49" s="7" t="s">
        <v>160</v>
      </c>
      <c r="J49" s="129" t="s">
        <v>160</v>
      </c>
      <c r="K49" s="29" t="s">
        <v>160</v>
      </c>
      <c r="L49" s="129" t="s">
        <v>160</v>
      </c>
      <c r="M49" s="28" t="s">
        <v>160</v>
      </c>
      <c r="N49" s="590" t="s">
        <v>160</v>
      </c>
      <c r="O49" s="374" t="s">
        <v>160</v>
      </c>
      <c r="P49" s="302"/>
      <c r="Q49" s="29"/>
    </row>
    <row r="50" spans="1:18">
      <c r="A50" s="26">
        <v>34</v>
      </c>
      <c r="B50" s="351" t="s">
        <v>251</v>
      </c>
      <c r="C50" s="239" t="s">
        <v>530</v>
      </c>
      <c r="D50" s="190" t="s">
        <v>214</v>
      </c>
      <c r="E50" s="134">
        <v>0</v>
      </c>
      <c r="F50" s="48"/>
      <c r="G50" s="7" t="s">
        <v>160</v>
      </c>
      <c r="H50" s="161"/>
      <c r="I50" s="7" t="s">
        <v>160</v>
      </c>
      <c r="J50" s="144" t="s">
        <v>160</v>
      </c>
      <c r="K50" s="29" t="s">
        <v>160</v>
      </c>
      <c r="L50" s="129" t="s">
        <v>160</v>
      </c>
      <c r="M50" s="28" t="s">
        <v>160</v>
      </c>
      <c r="N50" s="590" t="s">
        <v>160</v>
      </c>
      <c r="O50" s="374" t="s">
        <v>160</v>
      </c>
      <c r="P50" s="302"/>
      <c r="Q50" s="29"/>
    </row>
    <row r="51" spans="1:18">
      <c r="A51" s="26">
        <v>34</v>
      </c>
      <c r="B51" s="351" t="s">
        <v>251</v>
      </c>
      <c r="C51" s="239" t="s">
        <v>540</v>
      </c>
      <c r="D51" s="190" t="s">
        <v>185</v>
      </c>
      <c r="E51" s="134">
        <v>0</v>
      </c>
      <c r="F51" s="48"/>
      <c r="G51" s="7" t="s">
        <v>160</v>
      </c>
      <c r="H51" s="161"/>
      <c r="I51" s="7" t="s">
        <v>160</v>
      </c>
      <c r="J51" s="144" t="s">
        <v>160</v>
      </c>
      <c r="K51" s="29" t="s">
        <v>160</v>
      </c>
      <c r="L51" s="129" t="s">
        <v>160</v>
      </c>
      <c r="M51" s="28" t="s">
        <v>160</v>
      </c>
      <c r="N51" s="590" t="s">
        <v>160</v>
      </c>
      <c r="O51" s="374" t="s">
        <v>160</v>
      </c>
      <c r="P51" s="302"/>
      <c r="Q51" s="29"/>
    </row>
    <row r="52" spans="1:18">
      <c r="A52" s="26">
        <v>34</v>
      </c>
      <c r="B52" s="351" t="s">
        <v>251</v>
      </c>
      <c r="C52" s="239" t="s">
        <v>541</v>
      </c>
      <c r="D52" s="190" t="s">
        <v>245</v>
      </c>
      <c r="E52" s="134">
        <v>0</v>
      </c>
      <c r="F52" s="48"/>
      <c r="G52" s="7" t="s">
        <v>160</v>
      </c>
      <c r="H52" s="161"/>
      <c r="I52" s="7" t="s">
        <v>160</v>
      </c>
      <c r="J52" s="144" t="s">
        <v>160</v>
      </c>
      <c r="K52" s="29" t="s">
        <v>160</v>
      </c>
      <c r="L52" s="129" t="s">
        <v>160</v>
      </c>
      <c r="M52" s="28" t="s">
        <v>160</v>
      </c>
      <c r="N52" s="590" t="s">
        <v>160</v>
      </c>
      <c r="O52" s="374" t="s">
        <v>160</v>
      </c>
      <c r="P52" s="302"/>
      <c r="Q52" s="29"/>
    </row>
    <row r="53" spans="1:18">
      <c r="A53" s="26"/>
      <c r="B53" s="351"/>
      <c r="C53" s="239"/>
      <c r="D53" s="220"/>
      <c r="E53" s="134"/>
      <c r="F53" s="48"/>
      <c r="G53" s="7"/>
      <c r="H53" s="161"/>
      <c r="I53" s="7"/>
      <c r="J53" s="144"/>
      <c r="K53" s="29"/>
      <c r="L53" s="53"/>
      <c r="M53" s="28"/>
      <c r="N53" s="348"/>
      <c r="O53" s="374"/>
      <c r="P53" s="301"/>
      <c r="Q53" s="29"/>
    </row>
    <row r="54" spans="1:18">
      <c r="A54" s="26"/>
      <c r="B54" s="351"/>
      <c r="C54" s="178"/>
      <c r="D54" s="184"/>
      <c r="E54" s="6"/>
      <c r="F54" s="48"/>
      <c r="G54" s="7"/>
      <c r="H54" s="161"/>
      <c r="I54" s="7" t="str">
        <f>IFERROR(VLOOKUP(H54,得点テーブル!$B$6:$D$133,3,0),"")</f>
        <v/>
      </c>
      <c r="J54" s="144"/>
      <c r="K54" s="29"/>
      <c r="L54" s="129"/>
      <c r="M54" s="28"/>
      <c r="N54" s="590"/>
      <c r="O54" s="374"/>
      <c r="P54" s="302"/>
      <c r="Q54" s="29"/>
    </row>
    <row r="55" spans="1:18" ht="3.75" customHeight="1">
      <c r="A55" s="40"/>
      <c r="B55" s="40"/>
      <c r="C55" s="40"/>
      <c r="D55" s="40"/>
      <c r="E55" s="40"/>
      <c r="F55" s="127"/>
      <c r="G55" s="127"/>
      <c r="H55" s="127"/>
      <c r="I55" s="127"/>
      <c r="J55" s="108"/>
      <c r="K55" s="108"/>
      <c r="N55" s="40"/>
      <c r="O55" s="40"/>
      <c r="P55" s="40"/>
      <c r="Q55" s="40"/>
    </row>
    <row r="56" spans="1:18" customFormat="1" ht="19.5" customHeight="1">
      <c r="A56" t="s">
        <v>11</v>
      </c>
      <c r="D56" s="1"/>
      <c r="H56" t="s">
        <v>207</v>
      </c>
      <c r="J56" s="1"/>
      <c r="L56" s="110"/>
      <c r="M56" s="30"/>
      <c r="N56" s="1"/>
      <c r="O56" t="str">
        <f>O11</f>
        <v>2023/12/31現在</v>
      </c>
      <c r="P56" s="1"/>
    </row>
    <row r="57" spans="1:18" ht="4.5" customHeight="1"/>
    <row r="58" spans="1:18">
      <c r="A58" s="627" t="s">
        <v>171</v>
      </c>
      <c r="B58" s="628"/>
      <c r="C58" s="612" t="s">
        <v>12</v>
      </c>
      <c r="D58" s="614" t="s">
        <v>173</v>
      </c>
      <c r="E58" s="13" t="s">
        <v>174</v>
      </c>
      <c r="F58" s="622" t="str">
        <f>F$3</f>
        <v>R5会長杯</v>
      </c>
      <c r="G58" s="622"/>
      <c r="H58" s="622" t="str">
        <f>H13</f>
        <v>R5マスターズ</v>
      </c>
      <c r="I58" s="622"/>
      <c r="J58" s="622" t="str">
        <f>J13</f>
        <v>R5ダンロップ</v>
      </c>
      <c r="K58" s="622"/>
      <c r="L58" s="622" t="str">
        <f>L13</f>
        <v>R5県選手権</v>
      </c>
      <c r="M58" s="622"/>
      <c r="N58" s="617" t="str">
        <f>N13</f>
        <v>R5南九州ベテラン</v>
      </c>
      <c r="O58" s="617"/>
      <c r="P58" s="618" t="str">
        <f>P13</f>
        <v>R4熊谷杯</v>
      </c>
      <c r="Q58" s="618"/>
    </row>
    <row r="59" spans="1:18">
      <c r="A59" s="629"/>
      <c r="B59" s="630"/>
      <c r="C59" s="613"/>
      <c r="D59" s="615"/>
      <c r="E59" s="14" t="s">
        <v>175</v>
      </c>
      <c r="F59" s="117" t="s">
        <v>176</v>
      </c>
      <c r="G59" s="15" t="s">
        <v>174</v>
      </c>
      <c r="H59" s="117" t="s">
        <v>176</v>
      </c>
      <c r="I59" s="15" t="s">
        <v>174</v>
      </c>
      <c r="J59" s="117" t="s">
        <v>176</v>
      </c>
      <c r="K59" s="15" t="s">
        <v>174</v>
      </c>
      <c r="L59" s="111" t="s">
        <v>176</v>
      </c>
      <c r="M59" s="15" t="s">
        <v>174</v>
      </c>
      <c r="N59" s="477" t="s">
        <v>176</v>
      </c>
      <c r="O59" s="449" t="s">
        <v>174</v>
      </c>
      <c r="P59" s="117" t="s">
        <v>176</v>
      </c>
      <c r="Q59" s="15" t="s">
        <v>174</v>
      </c>
    </row>
    <row r="60" spans="1:18" ht="3.75" customHeight="1">
      <c r="A60" s="32"/>
      <c r="B60" s="32"/>
      <c r="C60" s="19"/>
      <c r="D60" s="20"/>
      <c r="E60" s="21"/>
      <c r="F60" s="182"/>
      <c r="G60" s="182"/>
      <c r="H60" s="119"/>
      <c r="I60" s="25"/>
      <c r="J60" s="433"/>
      <c r="K60" s="434"/>
      <c r="L60" s="437"/>
      <c r="M60" s="436"/>
      <c r="N60" s="118"/>
      <c r="O60" s="24"/>
      <c r="P60" s="118"/>
      <c r="Q60" s="24"/>
    </row>
    <row r="61" spans="1:18" customFormat="1">
      <c r="A61" s="26">
        <v>1</v>
      </c>
      <c r="B61" s="350" t="s">
        <v>160</v>
      </c>
      <c r="C61" s="194" t="s">
        <v>544</v>
      </c>
      <c r="D61" s="184" t="s">
        <v>215</v>
      </c>
      <c r="E61" s="134">
        <v>440</v>
      </c>
      <c r="F61" s="48">
        <v>1</v>
      </c>
      <c r="G61" s="7">
        <v>150</v>
      </c>
      <c r="H61" s="129"/>
      <c r="I61" s="37"/>
      <c r="J61" s="48"/>
      <c r="K61" s="29"/>
      <c r="L61" s="129">
        <v>1</v>
      </c>
      <c r="M61" s="28">
        <v>200</v>
      </c>
      <c r="N61" s="303">
        <v>8</v>
      </c>
      <c r="O61" s="374">
        <v>40</v>
      </c>
      <c r="P61" s="301">
        <v>8</v>
      </c>
      <c r="Q61" s="29">
        <v>50</v>
      </c>
      <c r="R61" s="30"/>
    </row>
    <row r="62" spans="1:18">
      <c r="A62" s="26">
        <v>2</v>
      </c>
      <c r="B62" s="350" t="s">
        <v>160</v>
      </c>
      <c r="C62" s="194" t="s">
        <v>538</v>
      </c>
      <c r="D62" s="184" t="s">
        <v>3</v>
      </c>
      <c r="E62" s="134">
        <v>350</v>
      </c>
      <c r="F62" s="48">
        <v>1</v>
      </c>
      <c r="G62" s="7">
        <v>150</v>
      </c>
      <c r="H62" s="472"/>
      <c r="I62" s="37"/>
      <c r="J62" s="586"/>
      <c r="K62" s="29"/>
      <c r="L62" s="129">
        <v>1</v>
      </c>
      <c r="M62" s="28">
        <v>200</v>
      </c>
      <c r="N62" s="476" t="s">
        <v>160</v>
      </c>
      <c r="O62" s="374" t="s">
        <v>160</v>
      </c>
      <c r="P62" s="301"/>
      <c r="Q62" s="29"/>
    </row>
    <row r="63" spans="1:18">
      <c r="A63" s="26">
        <v>3</v>
      </c>
      <c r="B63" s="350" t="s">
        <v>160</v>
      </c>
      <c r="C63" s="194" t="s">
        <v>539</v>
      </c>
      <c r="D63" s="184" t="s">
        <v>215</v>
      </c>
      <c r="E63" s="134">
        <v>250</v>
      </c>
      <c r="F63" s="48">
        <v>2</v>
      </c>
      <c r="G63" s="7">
        <v>100</v>
      </c>
      <c r="H63" s="129"/>
      <c r="I63" s="37"/>
      <c r="J63" s="48"/>
      <c r="K63" s="29"/>
      <c r="L63" s="129">
        <v>2</v>
      </c>
      <c r="M63" s="28">
        <v>150</v>
      </c>
      <c r="N63" s="303" t="s">
        <v>160</v>
      </c>
      <c r="O63" s="374" t="s">
        <v>160</v>
      </c>
      <c r="P63" s="301"/>
      <c r="Q63" s="29"/>
    </row>
    <row r="64" spans="1:18" customFormat="1">
      <c r="A64" s="26">
        <v>3</v>
      </c>
      <c r="B64" s="350" t="s">
        <v>251</v>
      </c>
      <c r="C64" s="178" t="s">
        <v>722</v>
      </c>
      <c r="D64" s="184" t="s">
        <v>215</v>
      </c>
      <c r="E64" s="134">
        <v>250</v>
      </c>
      <c r="F64" s="48">
        <v>2</v>
      </c>
      <c r="G64" s="7">
        <v>100</v>
      </c>
      <c r="H64" s="473"/>
      <c r="I64" s="37"/>
      <c r="J64" s="145"/>
      <c r="K64" s="29"/>
      <c r="L64" s="144"/>
      <c r="M64" s="28"/>
      <c r="N64" s="461">
        <v>1</v>
      </c>
      <c r="O64" s="374">
        <v>150</v>
      </c>
      <c r="P64" s="288"/>
      <c r="Q64" s="29"/>
    </row>
    <row r="65" spans="1:18">
      <c r="A65" s="26">
        <v>5</v>
      </c>
      <c r="B65" s="350" t="s">
        <v>160</v>
      </c>
      <c r="C65" s="194" t="s">
        <v>528</v>
      </c>
      <c r="D65" s="184" t="s">
        <v>185</v>
      </c>
      <c r="E65" s="134">
        <v>230</v>
      </c>
      <c r="F65" s="48"/>
      <c r="G65" s="7" t="s">
        <v>160</v>
      </c>
      <c r="H65" s="129"/>
      <c r="I65" s="37"/>
      <c r="J65" s="48"/>
      <c r="K65" s="29"/>
      <c r="L65" s="129">
        <v>8</v>
      </c>
      <c r="M65" s="28">
        <v>60</v>
      </c>
      <c r="N65" s="303">
        <v>8</v>
      </c>
      <c r="O65" s="374">
        <v>40</v>
      </c>
      <c r="P65" s="301">
        <v>2</v>
      </c>
      <c r="Q65" s="29">
        <v>130</v>
      </c>
    </row>
    <row r="66" spans="1:18">
      <c r="A66" s="26">
        <v>5</v>
      </c>
      <c r="B66" s="350" t="s">
        <v>251</v>
      </c>
      <c r="C66" s="178" t="s">
        <v>529</v>
      </c>
      <c r="D66" s="184" t="s">
        <v>185</v>
      </c>
      <c r="E66" s="134">
        <v>230</v>
      </c>
      <c r="F66" s="48"/>
      <c r="G66" s="7" t="s">
        <v>160</v>
      </c>
      <c r="H66" s="473"/>
      <c r="I66" s="37"/>
      <c r="J66" s="145"/>
      <c r="K66" s="29"/>
      <c r="L66" s="144">
        <v>8</v>
      </c>
      <c r="M66" s="28">
        <v>60</v>
      </c>
      <c r="N66" s="461">
        <v>8</v>
      </c>
      <c r="O66" s="374">
        <v>40</v>
      </c>
      <c r="P66" s="288">
        <v>2</v>
      </c>
      <c r="Q66" s="29">
        <v>130</v>
      </c>
      <c r="R66"/>
    </row>
    <row r="67" spans="1:18">
      <c r="A67" s="26">
        <v>7</v>
      </c>
      <c r="B67" s="350" t="s">
        <v>160</v>
      </c>
      <c r="C67" s="194" t="s">
        <v>547</v>
      </c>
      <c r="D67" s="184" t="s">
        <v>3</v>
      </c>
      <c r="E67" s="134">
        <v>220</v>
      </c>
      <c r="F67" s="48">
        <v>4</v>
      </c>
      <c r="G67" s="7">
        <v>70</v>
      </c>
      <c r="H67" s="129"/>
      <c r="I67" s="37"/>
      <c r="J67" s="48"/>
      <c r="K67" s="29"/>
      <c r="L67" s="129">
        <v>8</v>
      </c>
      <c r="M67" s="28">
        <v>60</v>
      </c>
      <c r="N67" s="303" t="s">
        <v>160</v>
      </c>
      <c r="O67" s="374" t="s">
        <v>160</v>
      </c>
      <c r="P67" s="298">
        <v>4</v>
      </c>
      <c r="Q67" s="29">
        <v>90</v>
      </c>
    </row>
    <row r="68" spans="1:18">
      <c r="A68" s="26">
        <v>7</v>
      </c>
      <c r="B68" s="350" t="s">
        <v>251</v>
      </c>
      <c r="C68" s="189" t="s">
        <v>548</v>
      </c>
      <c r="D68" s="184" t="s">
        <v>3</v>
      </c>
      <c r="E68" s="134">
        <v>220</v>
      </c>
      <c r="F68" s="48">
        <v>4</v>
      </c>
      <c r="G68" s="7">
        <v>70</v>
      </c>
      <c r="H68" s="473"/>
      <c r="I68" s="37"/>
      <c r="J68" s="145"/>
      <c r="K68" s="29"/>
      <c r="L68" s="144">
        <v>8</v>
      </c>
      <c r="M68" s="28">
        <v>60</v>
      </c>
      <c r="N68" s="303" t="s">
        <v>160</v>
      </c>
      <c r="O68" s="374" t="s">
        <v>160</v>
      </c>
      <c r="P68" s="301">
        <v>4</v>
      </c>
      <c r="Q68" s="29">
        <v>90</v>
      </c>
      <c r="R68"/>
    </row>
    <row r="69" spans="1:18">
      <c r="A69" s="26">
        <v>9</v>
      </c>
      <c r="B69" s="350" t="s">
        <v>160</v>
      </c>
      <c r="C69" s="177" t="s">
        <v>532</v>
      </c>
      <c r="D69" s="317" t="s">
        <v>215</v>
      </c>
      <c r="E69" s="134">
        <v>150</v>
      </c>
      <c r="F69" s="48"/>
      <c r="G69" s="7" t="s">
        <v>160</v>
      </c>
      <c r="H69" s="428"/>
      <c r="I69" s="37"/>
      <c r="J69" s="48"/>
      <c r="K69" s="29"/>
      <c r="L69" s="428">
        <v>2</v>
      </c>
      <c r="M69" s="28">
        <v>150</v>
      </c>
      <c r="N69" s="303" t="s">
        <v>160</v>
      </c>
      <c r="O69" s="374" t="s">
        <v>160</v>
      </c>
      <c r="P69" s="289"/>
      <c r="Q69" s="29"/>
    </row>
    <row r="70" spans="1:18">
      <c r="A70" s="26">
        <v>10</v>
      </c>
      <c r="B70" s="350" t="s">
        <v>160</v>
      </c>
      <c r="C70" s="193" t="s">
        <v>533</v>
      </c>
      <c r="D70" s="184" t="s">
        <v>200</v>
      </c>
      <c r="E70" s="134">
        <v>140</v>
      </c>
      <c r="F70" s="48"/>
      <c r="G70" s="7" t="s">
        <v>160</v>
      </c>
      <c r="H70" s="129"/>
      <c r="I70" s="37"/>
      <c r="J70" s="48"/>
      <c r="K70" s="29"/>
      <c r="L70" s="129">
        <v>4</v>
      </c>
      <c r="M70" s="28">
        <v>100</v>
      </c>
      <c r="N70" s="303">
        <v>8</v>
      </c>
      <c r="O70" s="374">
        <v>40</v>
      </c>
      <c r="P70" s="301"/>
      <c r="Q70" s="29"/>
    </row>
    <row r="71" spans="1:18" customFormat="1">
      <c r="A71" s="26">
        <v>10</v>
      </c>
      <c r="B71" s="350" t="s">
        <v>251</v>
      </c>
      <c r="C71" s="178" t="s">
        <v>534</v>
      </c>
      <c r="D71" s="184" t="s">
        <v>200</v>
      </c>
      <c r="E71" s="134">
        <v>140</v>
      </c>
      <c r="F71" s="48"/>
      <c r="G71" s="7" t="s">
        <v>160</v>
      </c>
      <c r="H71" s="473"/>
      <c r="I71" s="37"/>
      <c r="J71" s="145"/>
      <c r="K71" s="29"/>
      <c r="L71" s="144">
        <v>4</v>
      </c>
      <c r="M71" s="28">
        <v>100</v>
      </c>
      <c r="N71" s="461">
        <v>8</v>
      </c>
      <c r="O71" s="374">
        <v>40</v>
      </c>
      <c r="P71" s="315"/>
      <c r="Q71" s="29"/>
    </row>
    <row r="72" spans="1:18">
      <c r="A72" s="26">
        <v>12</v>
      </c>
      <c r="B72" s="350" t="s">
        <v>160</v>
      </c>
      <c r="C72" s="193" t="s">
        <v>545</v>
      </c>
      <c r="D72" s="184" t="s">
        <v>215</v>
      </c>
      <c r="E72" s="134">
        <v>100</v>
      </c>
      <c r="F72" s="48"/>
      <c r="G72" s="7" t="s">
        <v>160</v>
      </c>
      <c r="H72" s="129"/>
      <c r="I72" s="37"/>
      <c r="J72" s="48"/>
      <c r="K72" s="29"/>
      <c r="L72" s="129">
        <v>4</v>
      </c>
      <c r="M72" s="28">
        <v>100</v>
      </c>
      <c r="N72" s="303" t="s">
        <v>160</v>
      </c>
      <c r="O72" s="374" t="s">
        <v>160</v>
      </c>
      <c r="P72" s="298"/>
      <c r="Q72" s="29"/>
    </row>
    <row r="73" spans="1:18">
      <c r="A73" s="26">
        <v>12</v>
      </c>
      <c r="B73" s="350" t="s">
        <v>251</v>
      </c>
      <c r="C73" s="177" t="s">
        <v>524</v>
      </c>
      <c r="D73" s="167" t="s">
        <v>215</v>
      </c>
      <c r="E73" s="134">
        <v>100</v>
      </c>
      <c r="F73" s="48"/>
      <c r="G73" s="7" t="s">
        <v>160</v>
      </c>
      <c r="H73" s="473"/>
      <c r="I73" s="37"/>
      <c r="J73" s="145"/>
      <c r="K73" s="29"/>
      <c r="L73" s="144">
        <v>4</v>
      </c>
      <c r="M73" s="28">
        <v>100</v>
      </c>
      <c r="N73" s="461" t="s">
        <v>160</v>
      </c>
      <c r="O73" s="374" t="s">
        <v>160</v>
      </c>
      <c r="P73" s="315"/>
      <c r="Q73" s="29"/>
      <c r="R73"/>
    </row>
    <row r="74" spans="1:18">
      <c r="A74" s="26">
        <v>14</v>
      </c>
      <c r="B74" s="350" t="s">
        <v>160</v>
      </c>
      <c r="C74" s="177" t="s">
        <v>527</v>
      </c>
      <c r="D74" s="167" t="s">
        <v>182</v>
      </c>
      <c r="E74" s="134">
        <v>70</v>
      </c>
      <c r="F74" s="48"/>
      <c r="G74" s="7" t="s">
        <v>160</v>
      </c>
      <c r="H74" s="129"/>
      <c r="I74" s="37"/>
      <c r="J74" s="48"/>
      <c r="K74" s="29"/>
      <c r="L74" s="131"/>
      <c r="M74" s="28"/>
      <c r="N74" s="303">
        <v>4</v>
      </c>
      <c r="O74" s="374">
        <v>70</v>
      </c>
      <c r="P74" s="305"/>
      <c r="Q74" s="29"/>
    </row>
    <row r="75" spans="1:18">
      <c r="A75" s="26">
        <v>14</v>
      </c>
      <c r="B75" s="350" t="s">
        <v>251</v>
      </c>
      <c r="C75" s="177" t="s">
        <v>723</v>
      </c>
      <c r="D75" s="167" t="s">
        <v>181</v>
      </c>
      <c r="E75" s="134">
        <v>70</v>
      </c>
      <c r="F75" s="48">
        <v>4</v>
      </c>
      <c r="G75" s="7">
        <v>70</v>
      </c>
      <c r="H75" s="129"/>
      <c r="I75" s="37"/>
      <c r="J75" s="48"/>
      <c r="K75" s="29"/>
      <c r="L75" s="131"/>
      <c r="M75" s="28"/>
      <c r="N75" s="303" t="s">
        <v>160</v>
      </c>
      <c r="O75" s="374" t="s">
        <v>160</v>
      </c>
      <c r="P75" s="305"/>
      <c r="Q75" s="29"/>
    </row>
    <row r="76" spans="1:18">
      <c r="A76" s="26">
        <v>14</v>
      </c>
      <c r="B76" s="350" t="s">
        <v>251</v>
      </c>
      <c r="C76" s="193" t="s">
        <v>724</v>
      </c>
      <c r="D76" s="184" t="s">
        <v>181</v>
      </c>
      <c r="E76" s="134">
        <v>70</v>
      </c>
      <c r="F76" s="48">
        <v>4</v>
      </c>
      <c r="G76" s="7">
        <v>70</v>
      </c>
      <c r="H76" s="129"/>
      <c r="I76" s="37"/>
      <c r="J76" s="48"/>
      <c r="K76" s="29"/>
      <c r="L76" s="129"/>
      <c r="M76" s="28"/>
      <c r="N76" s="303" t="s">
        <v>160</v>
      </c>
      <c r="O76" s="374" t="s">
        <v>160</v>
      </c>
      <c r="P76" s="298"/>
      <c r="Q76" s="29"/>
    </row>
    <row r="77" spans="1:18">
      <c r="A77" s="26">
        <v>14</v>
      </c>
      <c r="B77" s="350" t="s">
        <v>251</v>
      </c>
      <c r="C77" s="178" t="s">
        <v>537</v>
      </c>
      <c r="D77" s="228" t="s">
        <v>185</v>
      </c>
      <c r="E77" s="134">
        <v>70</v>
      </c>
      <c r="F77" s="48"/>
      <c r="G77" s="7" t="s">
        <v>160</v>
      </c>
      <c r="H77" s="129"/>
      <c r="I77" s="37"/>
      <c r="J77" s="48"/>
      <c r="K77" s="29"/>
      <c r="L77" s="131"/>
      <c r="M77" s="28"/>
      <c r="N77" s="303">
        <v>4</v>
      </c>
      <c r="O77" s="374">
        <v>70</v>
      </c>
      <c r="P77" s="289"/>
      <c r="Q77" s="29"/>
    </row>
    <row r="78" spans="1:18">
      <c r="A78" s="26">
        <v>18</v>
      </c>
      <c r="B78" s="350" t="s">
        <v>160</v>
      </c>
      <c r="C78" s="178" t="s">
        <v>552</v>
      </c>
      <c r="D78" s="316" t="s">
        <v>3</v>
      </c>
      <c r="E78" s="134">
        <v>50</v>
      </c>
      <c r="F78" s="48"/>
      <c r="G78" s="7" t="s">
        <v>160</v>
      </c>
      <c r="H78" s="129"/>
      <c r="I78" s="37"/>
      <c r="J78" s="48"/>
      <c r="K78" s="29"/>
      <c r="L78" s="131"/>
      <c r="M78" s="28"/>
      <c r="N78" s="303" t="s">
        <v>160</v>
      </c>
      <c r="O78" s="374" t="s">
        <v>160</v>
      </c>
      <c r="P78" s="289">
        <v>8</v>
      </c>
      <c r="Q78" s="29">
        <v>50</v>
      </c>
    </row>
    <row r="79" spans="1:18">
      <c r="A79" s="26">
        <v>19</v>
      </c>
      <c r="B79" s="350" t="s">
        <v>160</v>
      </c>
      <c r="C79" s="192" t="s">
        <v>549</v>
      </c>
      <c r="D79" s="184" t="s">
        <v>3</v>
      </c>
      <c r="E79" s="134">
        <v>40</v>
      </c>
      <c r="F79" s="48"/>
      <c r="G79" s="7" t="s">
        <v>160</v>
      </c>
      <c r="H79" s="129"/>
      <c r="I79" s="37"/>
      <c r="J79" s="48"/>
      <c r="K79" s="29"/>
      <c r="L79" s="131"/>
      <c r="M79" s="28"/>
      <c r="N79" s="303">
        <v>8</v>
      </c>
      <c r="O79" s="374">
        <v>40</v>
      </c>
      <c r="P79" s="289"/>
      <c r="Q79" s="29"/>
    </row>
    <row r="80" spans="1:18">
      <c r="A80" s="26">
        <v>19</v>
      </c>
      <c r="B80" s="350" t="s">
        <v>251</v>
      </c>
      <c r="C80" s="178" t="s">
        <v>550</v>
      </c>
      <c r="D80" s="208" t="s">
        <v>200</v>
      </c>
      <c r="E80" s="134">
        <v>40</v>
      </c>
      <c r="F80" s="48"/>
      <c r="G80" s="7" t="s">
        <v>160</v>
      </c>
      <c r="H80" s="473"/>
      <c r="I80" s="37"/>
      <c r="J80" s="145"/>
      <c r="K80" s="29"/>
      <c r="L80" s="144"/>
      <c r="M80" s="28"/>
      <c r="N80" s="303">
        <v>8</v>
      </c>
      <c r="O80" s="374">
        <v>40</v>
      </c>
      <c r="P80" s="301"/>
      <c r="Q80" s="29"/>
      <c r="R80"/>
    </row>
    <row r="81" spans="1:17">
      <c r="A81" s="26">
        <v>19</v>
      </c>
      <c r="B81" s="350" t="s">
        <v>251</v>
      </c>
      <c r="C81" s="178" t="s">
        <v>1027</v>
      </c>
      <c r="D81" s="208" t="s">
        <v>1008</v>
      </c>
      <c r="E81" s="134">
        <v>40</v>
      </c>
      <c r="F81" s="48"/>
      <c r="G81" s="7"/>
      <c r="H81" s="129"/>
      <c r="I81" s="37"/>
      <c r="J81" s="48"/>
      <c r="K81" s="29"/>
      <c r="L81" s="131"/>
      <c r="M81" s="28"/>
      <c r="N81" s="303">
        <v>8</v>
      </c>
      <c r="O81" s="374">
        <v>40</v>
      </c>
      <c r="P81" s="289"/>
      <c r="Q81" s="29"/>
    </row>
    <row r="82" spans="1:17">
      <c r="A82" s="26"/>
      <c r="B82" s="26"/>
      <c r="C82" s="39"/>
      <c r="D82" s="208"/>
      <c r="E82" s="134"/>
      <c r="F82" s="48"/>
      <c r="G82" s="7"/>
      <c r="H82" s="129"/>
      <c r="I82" s="37"/>
      <c r="J82" s="48"/>
      <c r="K82" s="29"/>
      <c r="L82" s="131"/>
      <c r="M82" s="28"/>
      <c r="N82" s="303"/>
      <c r="O82" s="374"/>
      <c r="P82" s="289"/>
      <c r="Q82" s="29"/>
    </row>
    <row r="83" spans="1:17" ht="4.5" customHeight="1">
      <c r="A83" s="174"/>
      <c r="B83" s="75"/>
      <c r="C83" s="49"/>
      <c r="D83" s="50"/>
      <c r="E83" s="76"/>
      <c r="F83" s="183"/>
      <c r="G83" s="183"/>
      <c r="H83" s="135"/>
      <c r="I83" s="50"/>
      <c r="J83" s="48"/>
      <c r="K83" s="572"/>
      <c r="L83" s="129"/>
      <c r="M83" s="27"/>
      <c r="N83" s="136"/>
      <c r="O83" s="74"/>
      <c r="P83" s="136"/>
      <c r="Q83" s="74"/>
    </row>
    <row r="84" spans="1:17" customFormat="1" ht="19.5" customHeight="1">
      <c r="A84" s="12"/>
      <c r="D84" s="1"/>
      <c r="H84" s="1" t="s">
        <v>15</v>
      </c>
      <c r="J84" s="1"/>
      <c r="L84" s="110"/>
      <c r="M84" s="30"/>
      <c r="N84" s="1"/>
      <c r="O84" t="str">
        <f>O11</f>
        <v>2023/12/31現在</v>
      </c>
      <c r="P84" s="1"/>
    </row>
    <row r="85" spans="1:17" ht="4.5" customHeight="1"/>
    <row r="86" spans="1:17">
      <c r="A86" s="627" t="s">
        <v>171</v>
      </c>
      <c r="B86" s="628"/>
      <c r="C86" s="651" t="s">
        <v>12</v>
      </c>
      <c r="D86" s="650" t="s">
        <v>173</v>
      </c>
      <c r="E86" s="13" t="s">
        <v>174</v>
      </c>
      <c r="F86" s="622" t="str">
        <f>F$3</f>
        <v>R5会長杯</v>
      </c>
      <c r="G86" s="622"/>
      <c r="H86" s="622" t="str">
        <f>H58</f>
        <v>R5マスターズ</v>
      </c>
      <c r="I86" s="622"/>
      <c r="J86" s="622" t="str">
        <f>J58</f>
        <v>R5ダンロップ</v>
      </c>
      <c r="K86" s="622"/>
      <c r="L86" s="622" t="str">
        <f>L58</f>
        <v>R5県選手権</v>
      </c>
      <c r="M86" s="622"/>
      <c r="N86" s="617" t="str">
        <f>N58</f>
        <v>R5南九州ベテラン</v>
      </c>
      <c r="O86" s="617"/>
      <c r="P86" s="618" t="str">
        <f>P58</f>
        <v>R4熊谷杯</v>
      </c>
      <c r="Q86" s="618"/>
    </row>
    <row r="87" spans="1:17">
      <c r="A87" s="629"/>
      <c r="B87" s="630"/>
      <c r="C87" s="613"/>
      <c r="D87" s="615"/>
      <c r="E87" s="14" t="s">
        <v>175</v>
      </c>
      <c r="F87" s="117" t="s">
        <v>176</v>
      </c>
      <c r="G87" s="15" t="s">
        <v>174</v>
      </c>
      <c r="H87" s="117" t="s">
        <v>176</v>
      </c>
      <c r="I87" s="15" t="s">
        <v>174</v>
      </c>
      <c r="J87" s="117" t="s">
        <v>176</v>
      </c>
      <c r="K87" s="15" t="s">
        <v>174</v>
      </c>
      <c r="L87" s="111" t="s">
        <v>176</v>
      </c>
      <c r="M87" s="15" t="s">
        <v>174</v>
      </c>
      <c r="N87" s="477" t="s">
        <v>176</v>
      </c>
      <c r="O87" s="449" t="s">
        <v>174</v>
      </c>
      <c r="P87" s="117" t="s">
        <v>176</v>
      </c>
      <c r="Q87" s="15" t="s">
        <v>174</v>
      </c>
    </row>
    <row r="88" spans="1:17" ht="3.75" customHeight="1">
      <c r="A88" s="32"/>
      <c r="B88" s="32"/>
      <c r="C88" s="19"/>
      <c r="D88" s="20"/>
      <c r="E88" s="21"/>
      <c r="F88" s="182"/>
      <c r="G88" s="182"/>
      <c r="H88" s="119"/>
      <c r="I88" s="25"/>
      <c r="J88" s="433"/>
      <c r="K88" s="434"/>
      <c r="L88" s="437"/>
      <c r="M88" s="436"/>
      <c r="N88" s="118"/>
      <c r="O88" s="24"/>
      <c r="P88" s="118"/>
      <c r="Q88" s="24"/>
    </row>
    <row r="89" spans="1:17">
      <c r="A89" s="26">
        <v>1</v>
      </c>
      <c r="B89" s="26" t="s">
        <v>160</v>
      </c>
      <c r="C89" s="257" t="s">
        <v>589</v>
      </c>
      <c r="D89" s="36" t="s">
        <v>896</v>
      </c>
      <c r="E89" s="134">
        <v>350</v>
      </c>
      <c r="F89" s="48"/>
      <c r="G89" s="29"/>
      <c r="H89" s="213"/>
      <c r="I89" s="37"/>
      <c r="J89" s="48"/>
      <c r="K89" s="29"/>
      <c r="L89" s="132">
        <v>1</v>
      </c>
      <c r="M89" s="28">
        <v>200</v>
      </c>
      <c r="N89" s="303">
        <v>1</v>
      </c>
      <c r="O89" s="374">
        <v>150</v>
      </c>
      <c r="P89" s="325"/>
      <c r="Q89" s="29"/>
    </row>
    <row r="90" spans="1:17">
      <c r="A90" s="26">
        <v>2</v>
      </c>
      <c r="B90" s="26" t="s">
        <v>160</v>
      </c>
      <c r="C90" s="177" t="s">
        <v>568</v>
      </c>
      <c r="D90" s="36" t="s">
        <v>215</v>
      </c>
      <c r="E90" s="134">
        <v>330</v>
      </c>
      <c r="F90" s="48"/>
      <c r="G90" s="29"/>
      <c r="H90" s="213"/>
      <c r="I90" s="37"/>
      <c r="J90" s="48"/>
      <c r="K90" s="29"/>
      <c r="L90" s="132" t="s">
        <v>160</v>
      </c>
      <c r="M90" s="28" t="s">
        <v>160</v>
      </c>
      <c r="N90" s="303">
        <v>1</v>
      </c>
      <c r="O90" s="374">
        <v>150</v>
      </c>
      <c r="P90" s="325">
        <v>1</v>
      </c>
      <c r="Q90" s="29">
        <v>180</v>
      </c>
    </row>
    <row r="91" spans="1:17">
      <c r="A91" s="26">
        <v>3</v>
      </c>
      <c r="B91" s="26" t="s">
        <v>160</v>
      </c>
      <c r="C91" s="177" t="s">
        <v>493</v>
      </c>
      <c r="D91" s="36" t="s">
        <v>178</v>
      </c>
      <c r="E91" s="134">
        <v>300</v>
      </c>
      <c r="F91" s="48"/>
      <c r="G91" s="29"/>
      <c r="H91" s="213"/>
      <c r="I91" s="37"/>
      <c r="J91" s="48"/>
      <c r="K91" s="29"/>
      <c r="L91" s="132">
        <v>1</v>
      </c>
      <c r="M91" s="28">
        <v>200</v>
      </c>
      <c r="N91" s="303" t="s">
        <v>160</v>
      </c>
      <c r="O91" s="374" t="s">
        <v>160</v>
      </c>
      <c r="P91" s="325">
        <v>3</v>
      </c>
      <c r="Q91" s="29">
        <v>100</v>
      </c>
    </row>
    <row r="92" spans="1:17">
      <c r="A92" s="26">
        <v>4</v>
      </c>
      <c r="B92" s="26" t="s">
        <v>160</v>
      </c>
      <c r="C92" s="258" t="s">
        <v>501</v>
      </c>
      <c r="D92" s="238" t="s">
        <v>19</v>
      </c>
      <c r="E92" s="134">
        <v>210</v>
      </c>
      <c r="F92" s="48"/>
      <c r="G92" s="29"/>
      <c r="H92" s="213"/>
      <c r="I92" s="37"/>
      <c r="J92" s="48"/>
      <c r="K92" s="29"/>
      <c r="L92" s="132">
        <v>3</v>
      </c>
      <c r="M92" s="28">
        <v>110</v>
      </c>
      <c r="N92" s="303">
        <v>2</v>
      </c>
      <c r="O92" s="374">
        <v>100</v>
      </c>
      <c r="P92" s="326"/>
      <c r="Q92" s="29"/>
    </row>
    <row r="93" spans="1:17">
      <c r="A93" s="26">
        <v>4</v>
      </c>
      <c r="B93" s="26" t="s">
        <v>251</v>
      </c>
      <c r="C93" s="177" t="s">
        <v>485</v>
      </c>
      <c r="D93" s="36" t="s">
        <v>178</v>
      </c>
      <c r="E93" s="134">
        <v>210</v>
      </c>
      <c r="F93" s="48"/>
      <c r="G93" s="29"/>
      <c r="H93" s="213"/>
      <c r="I93" s="37"/>
      <c r="J93" s="48"/>
      <c r="K93" s="29"/>
      <c r="L93" s="132">
        <v>3</v>
      </c>
      <c r="M93" s="28">
        <v>110</v>
      </c>
      <c r="N93" s="303">
        <v>2</v>
      </c>
      <c r="O93" s="374">
        <v>100</v>
      </c>
      <c r="P93" s="325"/>
      <c r="Q93" s="29"/>
    </row>
    <row r="94" spans="1:17">
      <c r="A94" s="26">
        <v>6</v>
      </c>
      <c r="B94" s="26" t="s">
        <v>160</v>
      </c>
      <c r="C94" s="259" t="s">
        <v>553</v>
      </c>
      <c r="D94" s="238" t="s">
        <v>178</v>
      </c>
      <c r="E94" s="134">
        <v>200</v>
      </c>
      <c r="F94" s="48"/>
      <c r="G94" s="29"/>
      <c r="H94" s="213"/>
      <c r="I94" s="37"/>
      <c r="J94" s="48"/>
      <c r="K94" s="29"/>
      <c r="L94" s="132">
        <v>4</v>
      </c>
      <c r="M94" s="28">
        <v>100</v>
      </c>
      <c r="N94" s="303" t="s">
        <v>160</v>
      </c>
      <c r="O94" s="374" t="s">
        <v>160</v>
      </c>
      <c r="P94" s="326">
        <v>3</v>
      </c>
      <c r="Q94" s="29">
        <v>100</v>
      </c>
    </row>
    <row r="95" spans="1:17">
      <c r="A95" s="26">
        <v>7</v>
      </c>
      <c r="B95" s="26" t="s">
        <v>160</v>
      </c>
      <c r="C95" s="217" t="s">
        <v>554</v>
      </c>
      <c r="D95" s="180" t="s">
        <v>191</v>
      </c>
      <c r="E95" s="134">
        <v>150</v>
      </c>
      <c r="F95" s="48"/>
      <c r="G95" s="29"/>
      <c r="H95" s="213"/>
      <c r="I95" s="37"/>
      <c r="J95" s="48"/>
      <c r="K95" s="29"/>
      <c r="L95" s="132">
        <v>2</v>
      </c>
      <c r="M95" s="28">
        <v>150</v>
      </c>
      <c r="N95" s="303" t="s">
        <v>160</v>
      </c>
      <c r="O95" s="374" t="s">
        <v>160</v>
      </c>
      <c r="P95" s="326"/>
      <c r="Q95" s="29"/>
    </row>
    <row r="96" spans="1:17">
      <c r="A96" s="26">
        <v>7</v>
      </c>
      <c r="B96" s="26" t="s">
        <v>251</v>
      </c>
      <c r="C96" s="177" t="s">
        <v>555</v>
      </c>
      <c r="D96" s="36" t="s">
        <v>6</v>
      </c>
      <c r="E96" s="134">
        <v>150</v>
      </c>
      <c r="F96" s="48"/>
      <c r="G96" s="29"/>
      <c r="H96" s="213"/>
      <c r="I96" s="37"/>
      <c r="J96" s="48"/>
      <c r="K96" s="29"/>
      <c r="L96" s="132">
        <v>2</v>
      </c>
      <c r="M96" s="28">
        <v>150</v>
      </c>
      <c r="N96" s="303" t="s">
        <v>160</v>
      </c>
      <c r="O96" s="374" t="s">
        <v>160</v>
      </c>
      <c r="P96" s="325"/>
      <c r="Q96" s="29"/>
    </row>
    <row r="97" spans="1:18">
      <c r="A97" s="26">
        <v>9</v>
      </c>
      <c r="B97" s="26" t="s">
        <v>160</v>
      </c>
      <c r="C97" s="177" t="s">
        <v>556</v>
      </c>
      <c r="D97" s="36" t="s">
        <v>4</v>
      </c>
      <c r="E97" s="134">
        <v>100</v>
      </c>
      <c r="F97" s="48"/>
      <c r="G97" s="29"/>
      <c r="H97" s="213"/>
      <c r="I97" s="37"/>
      <c r="J97" s="48"/>
      <c r="K97" s="29"/>
      <c r="L97" s="132">
        <v>4</v>
      </c>
      <c r="M97" s="28">
        <v>100</v>
      </c>
      <c r="N97" s="303" t="s">
        <v>160</v>
      </c>
      <c r="O97" s="374" t="s">
        <v>160</v>
      </c>
      <c r="P97" s="325"/>
      <c r="Q97" s="29"/>
    </row>
    <row r="98" spans="1:18">
      <c r="A98" s="26">
        <v>10</v>
      </c>
      <c r="B98" s="26" t="s">
        <v>160</v>
      </c>
      <c r="C98" s="177" t="s">
        <v>1028</v>
      </c>
      <c r="D98" s="36" t="s">
        <v>181</v>
      </c>
      <c r="E98" s="134">
        <v>80</v>
      </c>
      <c r="F98" s="48"/>
      <c r="G98" s="29"/>
      <c r="H98" s="213"/>
      <c r="I98" s="37"/>
      <c r="J98" s="48"/>
      <c r="K98" s="29"/>
      <c r="L98" s="132"/>
      <c r="M98" s="28"/>
      <c r="N98" s="303">
        <v>3</v>
      </c>
      <c r="O98" s="374">
        <v>80</v>
      </c>
      <c r="P98" s="325"/>
      <c r="Q98" s="29"/>
    </row>
    <row r="99" spans="1:18">
      <c r="A99" s="26">
        <v>10</v>
      </c>
      <c r="B99" s="26" t="s">
        <v>251</v>
      </c>
      <c r="C99" s="177" t="s">
        <v>1029</v>
      </c>
      <c r="D99" s="36" t="s">
        <v>181</v>
      </c>
      <c r="E99" s="134">
        <v>80</v>
      </c>
      <c r="F99" s="48"/>
      <c r="G99" s="29"/>
      <c r="H99" s="213"/>
      <c r="I99" s="37"/>
      <c r="J99" s="48"/>
      <c r="K99" s="29"/>
      <c r="L99" s="132"/>
      <c r="M99" s="28"/>
      <c r="N99" s="303">
        <v>3</v>
      </c>
      <c r="O99" s="374">
        <v>80</v>
      </c>
      <c r="P99" s="325"/>
      <c r="Q99" s="29"/>
    </row>
    <row r="100" spans="1:18">
      <c r="A100" s="26" t="str">
        <f>IF(E100=0,"",RANK(E100,$E$87:$E$103))</f>
        <v/>
      </c>
      <c r="B100" s="26" t="str">
        <f>IF(E100=0,"",IF(A100=#REF!,"T",""))</f>
        <v/>
      </c>
      <c r="C100" s="209"/>
      <c r="D100" s="210"/>
      <c r="E100" s="134"/>
      <c r="F100" s="48"/>
      <c r="G100" s="29" t="str">
        <f>IF(F100=0,"",VLOOKUP(F100,得点テーブル!$B$6:$H$265,3,FALSE))</f>
        <v/>
      </c>
      <c r="H100" s="213"/>
      <c r="I100" s="37" t="str">
        <f>IF(H100=0,"",VLOOKUP(H100,得点テーブル!$B$6:$H$133,3,FALSE))</f>
        <v/>
      </c>
      <c r="J100" s="48"/>
      <c r="K100" s="29" t="str">
        <f>IF(J100=0,"",VLOOKUP(J100,得点テーブル!$B$6:$H$265,4,FALSE))</f>
        <v/>
      </c>
      <c r="L100" s="132"/>
      <c r="M100" s="28" t="str">
        <f>IF(L100=0,"",VLOOKUP(L100,得点テーブル!$B$6:$H$133,5,FALSE))</f>
        <v/>
      </c>
      <c r="N100" s="303"/>
      <c r="O100" s="374" t="str">
        <f>IF(N100=0,"",VLOOKUP(N100,得点テーブル!$B$6:$H$133,6,FALSE))</f>
        <v/>
      </c>
      <c r="P100" s="289"/>
      <c r="Q100" s="29" t="str">
        <f>IF(P100=0,"",VLOOKUP(P100,得点テーブル!$B$6:$H$133,7,FALSE))</f>
        <v/>
      </c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529"/>
      <c r="K101" s="1"/>
      <c r="L101" s="1"/>
      <c r="M101" s="8"/>
      <c r="N101" s="1"/>
      <c r="O101" s="1"/>
      <c r="P101" s="1"/>
      <c r="Q101" s="1"/>
      <c r="R101" s="1"/>
    </row>
    <row r="102" spans="1:18" ht="3.75" customHeight="1">
      <c r="A102" s="40"/>
      <c r="B102" s="40"/>
      <c r="C102" s="40"/>
      <c r="D102" s="40"/>
      <c r="E102" s="40"/>
      <c r="F102" s="40"/>
      <c r="G102" s="40"/>
      <c r="H102" s="40"/>
      <c r="I102" s="40"/>
      <c r="M102" s="12"/>
      <c r="N102" s="40"/>
      <c r="O102" s="40"/>
      <c r="P102" s="40"/>
      <c r="Q102" s="40"/>
    </row>
  </sheetData>
  <mergeCells count="36">
    <mergeCell ref="P3:Q3"/>
    <mergeCell ref="J58:K58"/>
    <mergeCell ref="L58:M58"/>
    <mergeCell ref="N58:O58"/>
    <mergeCell ref="P58:Q58"/>
    <mergeCell ref="N13:O13"/>
    <mergeCell ref="P13:Q13"/>
    <mergeCell ref="L13:M13"/>
    <mergeCell ref="J3:K3"/>
    <mergeCell ref="L3:M3"/>
    <mergeCell ref="N3:O3"/>
    <mergeCell ref="N86:O86"/>
    <mergeCell ref="A3:B4"/>
    <mergeCell ref="C3:C4"/>
    <mergeCell ref="D3:D4"/>
    <mergeCell ref="H3:I3"/>
    <mergeCell ref="H58:I58"/>
    <mergeCell ref="F3:G3"/>
    <mergeCell ref="F13:G13"/>
    <mergeCell ref="F58:G58"/>
    <mergeCell ref="P86:Q86"/>
    <mergeCell ref="A13:B14"/>
    <mergeCell ref="A58:B59"/>
    <mergeCell ref="A86:B87"/>
    <mergeCell ref="H13:I13"/>
    <mergeCell ref="C13:C14"/>
    <mergeCell ref="D13:D14"/>
    <mergeCell ref="D86:D87"/>
    <mergeCell ref="H86:I86"/>
    <mergeCell ref="C58:C59"/>
    <mergeCell ref="D58:D59"/>
    <mergeCell ref="C86:C87"/>
    <mergeCell ref="L86:M86"/>
    <mergeCell ref="J13:K13"/>
    <mergeCell ref="F86:G86"/>
    <mergeCell ref="J86:K86"/>
  </mergeCells>
  <phoneticPr fontId="7"/>
  <pageMargins left="0.59055118110236227" right="0.47244094488188981" top="0.98425196850393704" bottom="0.59055118110236227" header="0.51181102362204722" footer="0.51181102362204722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265"/>
  <sheetViews>
    <sheetView workbookViewId="0">
      <selection activeCell="E135" sqref="E135:E262"/>
    </sheetView>
  </sheetViews>
  <sheetFormatPr baseColWidth="10" defaultColWidth="9" defaultRowHeight="14"/>
  <cols>
    <col min="1" max="1" width="9" style="77"/>
    <col min="2" max="2" width="5.33203125" style="77" customWidth="1"/>
    <col min="3" max="3" width="9.83203125" style="77" customWidth="1"/>
    <col min="4" max="4" width="15.1640625" style="77" customWidth="1"/>
    <col min="5" max="16384" width="9" style="77"/>
  </cols>
  <sheetData>
    <row r="1" spans="2:9">
      <c r="B1" s="78"/>
      <c r="C1" s="78"/>
      <c r="D1" s="78"/>
      <c r="E1" s="78"/>
      <c r="F1" s="78"/>
      <c r="G1" s="78"/>
      <c r="H1" s="78"/>
      <c r="I1" s="78"/>
    </row>
    <row r="2" spans="2:9" ht="19">
      <c r="B2" s="652" t="s">
        <v>16</v>
      </c>
      <c r="C2" s="652"/>
      <c r="D2" s="652"/>
      <c r="E2" s="652"/>
      <c r="F2" s="652"/>
      <c r="G2" s="652"/>
      <c r="H2" s="652"/>
      <c r="I2" s="652"/>
    </row>
    <row r="3" spans="2:9">
      <c r="B3" s="78" t="s">
        <v>20</v>
      </c>
      <c r="C3" s="78"/>
      <c r="D3" s="78"/>
      <c r="E3" s="78"/>
      <c r="F3" s="78"/>
      <c r="G3" s="78"/>
      <c r="H3" s="78"/>
      <c r="I3" s="78"/>
    </row>
    <row r="4" spans="2:9">
      <c r="B4" s="78">
        <v>1</v>
      </c>
      <c r="C4" s="78">
        <v>2</v>
      </c>
      <c r="D4" s="78">
        <v>3</v>
      </c>
      <c r="E4" s="78">
        <v>4</v>
      </c>
      <c r="F4" s="78">
        <v>5</v>
      </c>
      <c r="G4" s="78">
        <v>6</v>
      </c>
      <c r="H4" s="78">
        <v>7</v>
      </c>
      <c r="I4" s="78">
        <v>8</v>
      </c>
    </row>
    <row r="5" spans="2:9">
      <c r="B5" s="79" t="s">
        <v>21</v>
      </c>
      <c r="C5" s="80" t="s">
        <v>22</v>
      </c>
      <c r="D5" s="81" t="s">
        <v>23</v>
      </c>
      <c r="E5" s="80" t="s">
        <v>24</v>
      </c>
      <c r="F5" s="80" t="s">
        <v>25</v>
      </c>
      <c r="G5" s="80" t="s">
        <v>26</v>
      </c>
      <c r="H5" s="80" t="s">
        <v>27</v>
      </c>
      <c r="I5" s="82"/>
    </row>
    <row r="6" spans="2:9">
      <c r="B6" s="83">
        <v>1</v>
      </c>
      <c r="C6" s="84">
        <v>25</v>
      </c>
      <c r="D6" s="84">
        <v>150</v>
      </c>
      <c r="E6" s="84">
        <v>150</v>
      </c>
      <c r="F6" s="84">
        <v>200</v>
      </c>
      <c r="G6" s="84">
        <v>150</v>
      </c>
      <c r="H6" s="84">
        <v>180</v>
      </c>
      <c r="I6" s="85"/>
    </row>
    <row r="7" spans="2:9">
      <c r="B7" s="86">
        <v>2</v>
      </c>
      <c r="C7" s="87">
        <v>18</v>
      </c>
      <c r="D7" s="87">
        <v>100</v>
      </c>
      <c r="E7" s="87">
        <v>100</v>
      </c>
      <c r="F7" s="87">
        <v>150</v>
      </c>
      <c r="G7" s="87">
        <v>100</v>
      </c>
      <c r="H7" s="87">
        <v>130</v>
      </c>
      <c r="I7" s="88"/>
    </row>
    <row r="8" spans="2:9">
      <c r="B8" s="89">
        <v>3</v>
      </c>
      <c r="C8" s="90">
        <v>14</v>
      </c>
      <c r="D8" s="91">
        <v>80</v>
      </c>
      <c r="E8" s="92">
        <v>70</v>
      </c>
      <c r="F8" s="93">
        <v>110</v>
      </c>
      <c r="G8" s="94">
        <v>80</v>
      </c>
      <c r="H8" s="93">
        <v>100</v>
      </c>
      <c r="I8" s="95"/>
    </row>
    <row r="9" spans="2:9">
      <c r="B9" s="96">
        <v>4</v>
      </c>
      <c r="C9" s="97">
        <v>12</v>
      </c>
      <c r="D9" s="98">
        <v>70</v>
      </c>
      <c r="E9" s="97">
        <v>70</v>
      </c>
      <c r="F9" s="97">
        <v>100</v>
      </c>
      <c r="G9" s="97">
        <v>70</v>
      </c>
      <c r="H9" s="97">
        <v>90</v>
      </c>
      <c r="I9" s="99"/>
    </row>
    <row r="10" spans="2:9">
      <c r="B10" s="89">
        <v>5</v>
      </c>
      <c r="C10" s="93">
        <v>8</v>
      </c>
      <c r="D10" s="93">
        <v>40</v>
      </c>
      <c r="E10" s="93">
        <v>40</v>
      </c>
      <c r="F10" s="93">
        <v>75</v>
      </c>
      <c r="G10" s="93">
        <v>55</v>
      </c>
      <c r="H10" s="93">
        <v>50</v>
      </c>
      <c r="I10" s="95"/>
    </row>
    <row r="11" spans="2:9">
      <c r="B11" s="100">
        <v>6</v>
      </c>
      <c r="C11" s="101">
        <v>8</v>
      </c>
      <c r="D11" s="101">
        <v>40</v>
      </c>
      <c r="E11" s="101">
        <v>40</v>
      </c>
      <c r="F11" s="101">
        <v>70</v>
      </c>
      <c r="G11" s="101">
        <v>50</v>
      </c>
      <c r="H11" s="101">
        <v>50</v>
      </c>
      <c r="I11" s="102"/>
    </row>
    <row r="12" spans="2:9">
      <c r="B12" s="100">
        <v>7</v>
      </c>
      <c r="C12" s="101">
        <v>8</v>
      </c>
      <c r="D12" s="101">
        <v>40</v>
      </c>
      <c r="E12" s="101">
        <v>40</v>
      </c>
      <c r="F12" s="101">
        <v>65</v>
      </c>
      <c r="G12" s="101">
        <v>45</v>
      </c>
      <c r="H12" s="101">
        <v>50</v>
      </c>
      <c r="I12" s="102"/>
    </row>
    <row r="13" spans="2:9">
      <c r="B13" s="96">
        <v>8</v>
      </c>
      <c r="C13" s="97">
        <v>8</v>
      </c>
      <c r="D13" s="97">
        <v>40</v>
      </c>
      <c r="E13" s="97">
        <v>40</v>
      </c>
      <c r="F13" s="97">
        <v>60</v>
      </c>
      <c r="G13" s="97">
        <v>40</v>
      </c>
      <c r="H13" s="97">
        <v>50</v>
      </c>
      <c r="I13" s="99"/>
    </row>
    <row r="14" spans="2:9">
      <c r="B14" s="89">
        <v>9</v>
      </c>
      <c r="C14" s="93">
        <v>6</v>
      </c>
      <c r="D14" s="93">
        <v>25</v>
      </c>
      <c r="E14" s="93">
        <v>25</v>
      </c>
      <c r="F14" s="93">
        <v>40</v>
      </c>
      <c r="G14" s="93">
        <v>20</v>
      </c>
      <c r="H14" s="93">
        <v>30</v>
      </c>
      <c r="I14" s="95"/>
    </row>
    <row r="15" spans="2:9">
      <c r="B15" s="100">
        <v>10</v>
      </c>
      <c r="C15" s="101">
        <v>6</v>
      </c>
      <c r="D15" s="101">
        <v>25</v>
      </c>
      <c r="E15" s="101">
        <v>25</v>
      </c>
      <c r="F15" s="101">
        <v>40</v>
      </c>
      <c r="G15" s="101">
        <v>20</v>
      </c>
      <c r="H15" s="101">
        <v>30</v>
      </c>
      <c r="I15" s="102"/>
    </row>
    <row r="16" spans="2:9">
      <c r="B16" s="100">
        <v>11</v>
      </c>
      <c r="C16" s="101">
        <v>6</v>
      </c>
      <c r="D16" s="101">
        <v>25</v>
      </c>
      <c r="E16" s="101">
        <v>25</v>
      </c>
      <c r="F16" s="101">
        <v>40</v>
      </c>
      <c r="G16" s="101">
        <v>20</v>
      </c>
      <c r="H16" s="101">
        <v>30</v>
      </c>
      <c r="I16" s="102"/>
    </row>
    <row r="17" spans="2:9">
      <c r="B17" s="100">
        <v>12</v>
      </c>
      <c r="C17" s="101">
        <v>6</v>
      </c>
      <c r="D17" s="101">
        <v>25</v>
      </c>
      <c r="E17" s="101">
        <v>25</v>
      </c>
      <c r="F17" s="101">
        <v>40</v>
      </c>
      <c r="G17" s="101">
        <v>20</v>
      </c>
      <c r="H17" s="101">
        <v>30</v>
      </c>
      <c r="I17" s="102"/>
    </row>
    <row r="18" spans="2:9">
      <c r="B18" s="100">
        <v>13</v>
      </c>
      <c r="C18" s="101">
        <v>6</v>
      </c>
      <c r="D18" s="101">
        <v>25</v>
      </c>
      <c r="E18" s="101">
        <v>25</v>
      </c>
      <c r="F18" s="101">
        <v>40</v>
      </c>
      <c r="G18" s="101">
        <v>20</v>
      </c>
      <c r="H18" s="101">
        <v>30</v>
      </c>
      <c r="I18" s="102"/>
    </row>
    <row r="19" spans="2:9">
      <c r="B19" s="100">
        <v>14</v>
      </c>
      <c r="C19" s="101">
        <v>6</v>
      </c>
      <c r="D19" s="101">
        <v>25</v>
      </c>
      <c r="E19" s="101">
        <v>25</v>
      </c>
      <c r="F19" s="101">
        <v>40</v>
      </c>
      <c r="G19" s="101">
        <v>20</v>
      </c>
      <c r="H19" s="101">
        <v>30</v>
      </c>
      <c r="I19" s="102"/>
    </row>
    <row r="20" spans="2:9">
      <c r="B20" s="100">
        <v>15</v>
      </c>
      <c r="C20" s="101">
        <v>6</v>
      </c>
      <c r="D20" s="101">
        <v>25</v>
      </c>
      <c r="E20" s="101">
        <v>25</v>
      </c>
      <c r="F20" s="101">
        <v>40</v>
      </c>
      <c r="G20" s="101">
        <v>20</v>
      </c>
      <c r="H20" s="101">
        <v>30</v>
      </c>
      <c r="I20" s="102"/>
    </row>
    <row r="21" spans="2:9">
      <c r="B21" s="96">
        <v>16</v>
      </c>
      <c r="C21" s="97">
        <v>6</v>
      </c>
      <c r="D21" s="97">
        <v>25</v>
      </c>
      <c r="E21" s="97">
        <v>25</v>
      </c>
      <c r="F21" s="97">
        <v>40</v>
      </c>
      <c r="G21" s="97">
        <v>20</v>
      </c>
      <c r="H21" s="97">
        <v>30</v>
      </c>
      <c r="I21" s="99"/>
    </row>
    <row r="22" spans="2:9">
      <c r="B22" s="89">
        <v>17</v>
      </c>
      <c r="C22" s="93">
        <v>4</v>
      </c>
      <c r="D22" s="93">
        <v>15</v>
      </c>
      <c r="E22" s="93">
        <v>15</v>
      </c>
      <c r="F22" s="93">
        <v>30</v>
      </c>
      <c r="G22" s="93">
        <v>10</v>
      </c>
      <c r="H22" s="93">
        <v>20</v>
      </c>
      <c r="I22" s="103"/>
    </row>
    <row r="23" spans="2:9">
      <c r="B23" s="100">
        <v>18</v>
      </c>
      <c r="C23" s="101">
        <v>4</v>
      </c>
      <c r="D23" s="101">
        <v>15</v>
      </c>
      <c r="E23" s="101">
        <v>15</v>
      </c>
      <c r="F23" s="101">
        <v>30</v>
      </c>
      <c r="G23" s="101">
        <v>10</v>
      </c>
      <c r="H23" s="101">
        <v>20</v>
      </c>
      <c r="I23" s="85"/>
    </row>
    <row r="24" spans="2:9">
      <c r="B24" s="100">
        <v>19</v>
      </c>
      <c r="C24" s="101">
        <v>4</v>
      </c>
      <c r="D24" s="101">
        <v>15</v>
      </c>
      <c r="E24" s="101">
        <v>15</v>
      </c>
      <c r="F24" s="101">
        <v>30</v>
      </c>
      <c r="G24" s="101">
        <v>10</v>
      </c>
      <c r="H24" s="101">
        <v>20</v>
      </c>
      <c r="I24" s="85"/>
    </row>
    <row r="25" spans="2:9">
      <c r="B25" s="100">
        <v>20</v>
      </c>
      <c r="C25" s="101">
        <v>4</v>
      </c>
      <c r="D25" s="101">
        <v>15</v>
      </c>
      <c r="E25" s="101">
        <v>15</v>
      </c>
      <c r="F25" s="101">
        <v>30</v>
      </c>
      <c r="G25" s="101">
        <v>10</v>
      </c>
      <c r="H25" s="101">
        <v>20</v>
      </c>
      <c r="I25" s="85"/>
    </row>
    <row r="26" spans="2:9">
      <c r="B26" s="100">
        <v>21</v>
      </c>
      <c r="C26" s="84">
        <v>4</v>
      </c>
      <c r="D26" s="101">
        <v>15</v>
      </c>
      <c r="E26" s="101">
        <v>15</v>
      </c>
      <c r="F26" s="101">
        <v>30</v>
      </c>
      <c r="G26" s="101">
        <v>10</v>
      </c>
      <c r="H26" s="101">
        <v>20</v>
      </c>
      <c r="I26" s="85"/>
    </row>
    <row r="27" spans="2:9">
      <c r="B27" s="100">
        <v>22</v>
      </c>
      <c r="C27" s="84">
        <v>4</v>
      </c>
      <c r="D27" s="101">
        <v>15</v>
      </c>
      <c r="E27" s="101">
        <v>15</v>
      </c>
      <c r="F27" s="101">
        <v>30</v>
      </c>
      <c r="G27" s="101">
        <v>10</v>
      </c>
      <c r="H27" s="101">
        <v>20</v>
      </c>
      <c r="I27" s="85"/>
    </row>
    <row r="28" spans="2:9">
      <c r="B28" s="100">
        <v>23</v>
      </c>
      <c r="C28" s="84">
        <v>4</v>
      </c>
      <c r="D28" s="101">
        <v>15</v>
      </c>
      <c r="E28" s="101">
        <v>15</v>
      </c>
      <c r="F28" s="101">
        <v>30</v>
      </c>
      <c r="G28" s="101">
        <v>10</v>
      </c>
      <c r="H28" s="101">
        <v>20</v>
      </c>
      <c r="I28" s="85"/>
    </row>
    <row r="29" spans="2:9">
      <c r="B29" s="100">
        <v>24</v>
      </c>
      <c r="C29" s="84">
        <v>4</v>
      </c>
      <c r="D29" s="101">
        <v>15</v>
      </c>
      <c r="E29" s="101">
        <v>15</v>
      </c>
      <c r="F29" s="101">
        <v>30</v>
      </c>
      <c r="G29" s="101">
        <v>10</v>
      </c>
      <c r="H29" s="101">
        <v>20</v>
      </c>
      <c r="I29" s="85"/>
    </row>
    <row r="30" spans="2:9">
      <c r="B30" s="100">
        <v>25</v>
      </c>
      <c r="C30" s="84">
        <v>4</v>
      </c>
      <c r="D30" s="101">
        <v>15</v>
      </c>
      <c r="E30" s="101">
        <v>15</v>
      </c>
      <c r="F30" s="101">
        <v>30</v>
      </c>
      <c r="G30" s="101">
        <v>10</v>
      </c>
      <c r="H30" s="101">
        <v>20</v>
      </c>
      <c r="I30" s="85"/>
    </row>
    <row r="31" spans="2:9">
      <c r="B31" s="100">
        <v>26</v>
      </c>
      <c r="C31" s="84">
        <v>4</v>
      </c>
      <c r="D31" s="101">
        <v>15</v>
      </c>
      <c r="E31" s="101">
        <v>15</v>
      </c>
      <c r="F31" s="101">
        <v>30</v>
      </c>
      <c r="G31" s="101">
        <v>10</v>
      </c>
      <c r="H31" s="101">
        <v>20</v>
      </c>
      <c r="I31" s="85"/>
    </row>
    <row r="32" spans="2:9">
      <c r="B32" s="100">
        <v>27</v>
      </c>
      <c r="C32" s="84">
        <v>4</v>
      </c>
      <c r="D32" s="101">
        <v>15</v>
      </c>
      <c r="E32" s="101">
        <v>15</v>
      </c>
      <c r="F32" s="101">
        <v>30</v>
      </c>
      <c r="G32" s="101">
        <v>10</v>
      </c>
      <c r="H32" s="101">
        <v>20</v>
      </c>
      <c r="I32" s="85"/>
    </row>
    <row r="33" spans="2:9">
      <c r="B33" s="100">
        <v>28</v>
      </c>
      <c r="C33" s="84">
        <v>4</v>
      </c>
      <c r="D33" s="101">
        <v>15</v>
      </c>
      <c r="E33" s="101">
        <v>15</v>
      </c>
      <c r="F33" s="101">
        <v>30</v>
      </c>
      <c r="G33" s="101">
        <v>10</v>
      </c>
      <c r="H33" s="101">
        <v>20</v>
      </c>
      <c r="I33" s="85"/>
    </row>
    <row r="34" spans="2:9">
      <c r="B34" s="100">
        <v>29</v>
      </c>
      <c r="C34" s="84">
        <v>4</v>
      </c>
      <c r="D34" s="101">
        <v>15</v>
      </c>
      <c r="E34" s="101">
        <v>15</v>
      </c>
      <c r="F34" s="101">
        <v>30</v>
      </c>
      <c r="G34" s="101">
        <v>10</v>
      </c>
      <c r="H34" s="101">
        <v>20</v>
      </c>
      <c r="I34" s="85"/>
    </row>
    <row r="35" spans="2:9">
      <c r="B35" s="100">
        <v>30</v>
      </c>
      <c r="C35" s="84">
        <v>4</v>
      </c>
      <c r="D35" s="101">
        <v>15</v>
      </c>
      <c r="E35" s="101">
        <v>15</v>
      </c>
      <c r="F35" s="101">
        <v>30</v>
      </c>
      <c r="G35" s="101">
        <v>10</v>
      </c>
      <c r="H35" s="101">
        <v>20</v>
      </c>
      <c r="I35" s="85"/>
    </row>
    <row r="36" spans="2:9">
      <c r="B36" s="100">
        <v>31</v>
      </c>
      <c r="C36" s="84">
        <v>4</v>
      </c>
      <c r="D36" s="101">
        <v>15</v>
      </c>
      <c r="E36" s="101">
        <v>15</v>
      </c>
      <c r="F36" s="101">
        <v>30</v>
      </c>
      <c r="G36" s="101">
        <v>10</v>
      </c>
      <c r="H36" s="101">
        <v>20</v>
      </c>
      <c r="I36" s="85"/>
    </row>
    <row r="37" spans="2:9">
      <c r="B37" s="96">
        <v>32</v>
      </c>
      <c r="C37" s="97">
        <v>4</v>
      </c>
      <c r="D37" s="97">
        <v>15</v>
      </c>
      <c r="E37" s="97">
        <v>15</v>
      </c>
      <c r="F37" s="97">
        <v>30</v>
      </c>
      <c r="G37" s="97">
        <v>10</v>
      </c>
      <c r="H37" s="97">
        <v>20</v>
      </c>
      <c r="I37" s="99"/>
    </row>
    <row r="38" spans="2:9">
      <c r="B38" s="89">
        <v>33</v>
      </c>
      <c r="C38" s="104">
        <v>2</v>
      </c>
      <c r="D38" s="104">
        <v>10</v>
      </c>
      <c r="E38" s="104">
        <v>10</v>
      </c>
      <c r="F38" s="104">
        <v>20</v>
      </c>
      <c r="G38" s="104">
        <v>5</v>
      </c>
      <c r="H38" s="104">
        <v>15</v>
      </c>
      <c r="I38" s="103"/>
    </row>
    <row r="39" spans="2:9">
      <c r="B39" s="100">
        <v>34</v>
      </c>
      <c r="C39" s="84">
        <v>2</v>
      </c>
      <c r="D39" s="84">
        <v>10</v>
      </c>
      <c r="E39" s="84">
        <v>10</v>
      </c>
      <c r="F39" s="84">
        <v>20</v>
      </c>
      <c r="G39" s="84">
        <v>5</v>
      </c>
      <c r="H39" s="84">
        <v>15</v>
      </c>
      <c r="I39" s="85"/>
    </row>
    <row r="40" spans="2:9">
      <c r="B40" s="100">
        <v>35</v>
      </c>
      <c r="C40" s="84">
        <v>2</v>
      </c>
      <c r="D40" s="84">
        <v>10</v>
      </c>
      <c r="E40" s="84">
        <v>10</v>
      </c>
      <c r="F40" s="84">
        <v>20</v>
      </c>
      <c r="G40" s="84">
        <v>5</v>
      </c>
      <c r="H40" s="84">
        <v>15</v>
      </c>
      <c r="I40" s="85"/>
    </row>
    <row r="41" spans="2:9">
      <c r="B41" s="100">
        <v>36</v>
      </c>
      <c r="C41" s="84">
        <v>2</v>
      </c>
      <c r="D41" s="84">
        <v>10</v>
      </c>
      <c r="E41" s="84">
        <v>10</v>
      </c>
      <c r="F41" s="84">
        <v>20</v>
      </c>
      <c r="G41" s="84">
        <v>5</v>
      </c>
      <c r="H41" s="84">
        <v>15</v>
      </c>
      <c r="I41" s="85"/>
    </row>
    <row r="42" spans="2:9">
      <c r="B42" s="100">
        <v>37</v>
      </c>
      <c r="C42" s="84">
        <v>2</v>
      </c>
      <c r="D42" s="84">
        <v>10</v>
      </c>
      <c r="E42" s="84">
        <v>10</v>
      </c>
      <c r="F42" s="84">
        <v>20</v>
      </c>
      <c r="G42" s="84">
        <v>5</v>
      </c>
      <c r="H42" s="84">
        <v>15</v>
      </c>
      <c r="I42" s="85"/>
    </row>
    <row r="43" spans="2:9">
      <c r="B43" s="100">
        <v>38</v>
      </c>
      <c r="C43" s="84">
        <v>2</v>
      </c>
      <c r="D43" s="84">
        <v>10</v>
      </c>
      <c r="E43" s="84">
        <v>10</v>
      </c>
      <c r="F43" s="84">
        <v>20</v>
      </c>
      <c r="G43" s="84">
        <v>5</v>
      </c>
      <c r="H43" s="84">
        <v>15</v>
      </c>
      <c r="I43" s="85"/>
    </row>
    <row r="44" spans="2:9">
      <c r="B44" s="100">
        <v>39</v>
      </c>
      <c r="C44" s="84">
        <v>2</v>
      </c>
      <c r="D44" s="84">
        <v>10</v>
      </c>
      <c r="E44" s="84">
        <v>10</v>
      </c>
      <c r="F44" s="84">
        <v>20</v>
      </c>
      <c r="G44" s="84">
        <v>5</v>
      </c>
      <c r="H44" s="84">
        <v>15</v>
      </c>
      <c r="I44" s="85"/>
    </row>
    <row r="45" spans="2:9">
      <c r="B45" s="100">
        <v>40</v>
      </c>
      <c r="C45" s="84">
        <v>2</v>
      </c>
      <c r="D45" s="84">
        <v>10</v>
      </c>
      <c r="E45" s="84">
        <v>10</v>
      </c>
      <c r="F45" s="84">
        <v>20</v>
      </c>
      <c r="G45" s="84">
        <v>5</v>
      </c>
      <c r="H45" s="84">
        <v>15</v>
      </c>
      <c r="I45" s="85"/>
    </row>
    <row r="46" spans="2:9">
      <c r="B46" s="100">
        <v>41</v>
      </c>
      <c r="C46" s="84">
        <v>2</v>
      </c>
      <c r="D46" s="84">
        <v>10</v>
      </c>
      <c r="E46" s="84">
        <v>10</v>
      </c>
      <c r="F46" s="84">
        <v>20</v>
      </c>
      <c r="G46" s="84">
        <v>5</v>
      </c>
      <c r="H46" s="84">
        <v>15</v>
      </c>
      <c r="I46" s="85"/>
    </row>
    <row r="47" spans="2:9">
      <c r="B47" s="100">
        <v>42</v>
      </c>
      <c r="C47" s="84">
        <v>2</v>
      </c>
      <c r="D47" s="84">
        <v>10</v>
      </c>
      <c r="E47" s="84">
        <v>10</v>
      </c>
      <c r="F47" s="84">
        <v>20</v>
      </c>
      <c r="G47" s="84">
        <v>5</v>
      </c>
      <c r="H47" s="84">
        <v>15</v>
      </c>
      <c r="I47" s="85"/>
    </row>
    <row r="48" spans="2:9">
      <c r="B48" s="100">
        <v>43</v>
      </c>
      <c r="C48" s="84">
        <v>2</v>
      </c>
      <c r="D48" s="84">
        <v>10</v>
      </c>
      <c r="E48" s="84">
        <v>10</v>
      </c>
      <c r="F48" s="84">
        <v>20</v>
      </c>
      <c r="G48" s="84">
        <v>5</v>
      </c>
      <c r="H48" s="84">
        <v>15</v>
      </c>
      <c r="I48" s="85"/>
    </row>
    <row r="49" spans="2:9">
      <c r="B49" s="100">
        <v>44</v>
      </c>
      <c r="C49" s="84">
        <v>2</v>
      </c>
      <c r="D49" s="84">
        <v>10</v>
      </c>
      <c r="E49" s="84">
        <v>10</v>
      </c>
      <c r="F49" s="84">
        <v>20</v>
      </c>
      <c r="G49" s="84">
        <v>5</v>
      </c>
      <c r="H49" s="84">
        <v>15</v>
      </c>
      <c r="I49" s="85"/>
    </row>
    <row r="50" spans="2:9">
      <c r="B50" s="100">
        <v>45</v>
      </c>
      <c r="C50" s="84">
        <v>2</v>
      </c>
      <c r="D50" s="84">
        <v>10</v>
      </c>
      <c r="E50" s="84">
        <v>10</v>
      </c>
      <c r="F50" s="84">
        <v>20</v>
      </c>
      <c r="G50" s="84">
        <v>5</v>
      </c>
      <c r="H50" s="84">
        <v>15</v>
      </c>
      <c r="I50" s="85"/>
    </row>
    <row r="51" spans="2:9">
      <c r="B51" s="100">
        <v>46</v>
      </c>
      <c r="C51" s="84">
        <v>2</v>
      </c>
      <c r="D51" s="84">
        <v>10</v>
      </c>
      <c r="E51" s="84">
        <v>10</v>
      </c>
      <c r="F51" s="84">
        <v>20</v>
      </c>
      <c r="G51" s="84">
        <v>5</v>
      </c>
      <c r="H51" s="84">
        <v>15</v>
      </c>
      <c r="I51" s="85"/>
    </row>
    <row r="52" spans="2:9">
      <c r="B52" s="100">
        <v>47</v>
      </c>
      <c r="C52" s="84">
        <v>2</v>
      </c>
      <c r="D52" s="84">
        <v>10</v>
      </c>
      <c r="E52" s="84">
        <v>10</v>
      </c>
      <c r="F52" s="84">
        <v>20</v>
      </c>
      <c r="G52" s="84">
        <v>5</v>
      </c>
      <c r="H52" s="84">
        <v>15</v>
      </c>
      <c r="I52" s="85"/>
    </row>
    <row r="53" spans="2:9">
      <c r="B53" s="100">
        <v>48</v>
      </c>
      <c r="C53" s="84">
        <v>2</v>
      </c>
      <c r="D53" s="84">
        <v>10</v>
      </c>
      <c r="E53" s="84">
        <v>10</v>
      </c>
      <c r="F53" s="84">
        <v>20</v>
      </c>
      <c r="G53" s="84">
        <v>5</v>
      </c>
      <c r="H53" s="84">
        <v>15</v>
      </c>
      <c r="I53" s="85"/>
    </row>
    <row r="54" spans="2:9">
      <c r="B54" s="100">
        <v>49</v>
      </c>
      <c r="C54" s="84">
        <v>2</v>
      </c>
      <c r="D54" s="84">
        <v>10</v>
      </c>
      <c r="E54" s="84">
        <v>10</v>
      </c>
      <c r="F54" s="84">
        <v>20</v>
      </c>
      <c r="G54" s="84">
        <v>5</v>
      </c>
      <c r="H54" s="84">
        <v>15</v>
      </c>
      <c r="I54" s="85"/>
    </row>
    <row r="55" spans="2:9">
      <c r="B55" s="100">
        <v>50</v>
      </c>
      <c r="C55" s="84">
        <v>2</v>
      </c>
      <c r="D55" s="84">
        <v>10</v>
      </c>
      <c r="E55" s="84">
        <v>10</v>
      </c>
      <c r="F55" s="84">
        <v>20</v>
      </c>
      <c r="G55" s="84">
        <v>5</v>
      </c>
      <c r="H55" s="84">
        <v>15</v>
      </c>
      <c r="I55" s="85"/>
    </row>
    <row r="56" spans="2:9">
      <c r="B56" s="100">
        <v>51</v>
      </c>
      <c r="C56" s="84">
        <v>2</v>
      </c>
      <c r="D56" s="84">
        <v>10</v>
      </c>
      <c r="E56" s="84">
        <v>10</v>
      </c>
      <c r="F56" s="84">
        <v>20</v>
      </c>
      <c r="G56" s="84">
        <v>5</v>
      </c>
      <c r="H56" s="84">
        <v>15</v>
      </c>
      <c r="I56" s="85"/>
    </row>
    <row r="57" spans="2:9">
      <c r="B57" s="100">
        <v>52</v>
      </c>
      <c r="C57" s="84">
        <v>2</v>
      </c>
      <c r="D57" s="84">
        <v>10</v>
      </c>
      <c r="E57" s="84">
        <v>10</v>
      </c>
      <c r="F57" s="84">
        <v>20</v>
      </c>
      <c r="G57" s="84">
        <v>5</v>
      </c>
      <c r="H57" s="84">
        <v>15</v>
      </c>
      <c r="I57" s="85"/>
    </row>
    <row r="58" spans="2:9">
      <c r="B58" s="100">
        <v>53</v>
      </c>
      <c r="C58" s="84">
        <v>2</v>
      </c>
      <c r="D58" s="84">
        <v>10</v>
      </c>
      <c r="E58" s="84">
        <v>10</v>
      </c>
      <c r="F58" s="84">
        <v>20</v>
      </c>
      <c r="G58" s="84">
        <v>5</v>
      </c>
      <c r="H58" s="84">
        <v>15</v>
      </c>
      <c r="I58" s="85"/>
    </row>
    <row r="59" spans="2:9">
      <c r="B59" s="100">
        <v>54</v>
      </c>
      <c r="C59" s="84">
        <v>2</v>
      </c>
      <c r="D59" s="84">
        <v>10</v>
      </c>
      <c r="E59" s="84">
        <v>10</v>
      </c>
      <c r="F59" s="84">
        <v>20</v>
      </c>
      <c r="G59" s="84">
        <v>5</v>
      </c>
      <c r="H59" s="84">
        <v>15</v>
      </c>
      <c r="I59" s="85"/>
    </row>
    <row r="60" spans="2:9">
      <c r="B60" s="100">
        <v>55</v>
      </c>
      <c r="C60" s="84">
        <v>2</v>
      </c>
      <c r="D60" s="84">
        <v>10</v>
      </c>
      <c r="E60" s="84">
        <v>10</v>
      </c>
      <c r="F60" s="84">
        <v>20</v>
      </c>
      <c r="G60" s="84">
        <v>5</v>
      </c>
      <c r="H60" s="84">
        <v>15</v>
      </c>
      <c r="I60" s="85"/>
    </row>
    <row r="61" spans="2:9">
      <c r="B61" s="100">
        <v>56</v>
      </c>
      <c r="C61" s="84">
        <v>2</v>
      </c>
      <c r="D61" s="84">
        <v>10</v>
      </c>
      <c r="E61" s="84">
        <v>10</v>
      </c>
      <c r="F61" s="84">
        <v>20</v>
      </c>
      <c r="G61" s="84">
        <v>5</v>
      </c>
      <c r="H61" s="84">
        <v>15</v>
      </c>
      <c r="I61" s="85"/>
    </row>
    <row r="62" spans="2:9">
      <c r="B62" s="100">
        <v>57</v>
      </c>
      <c r="C62" s="84">
        <v>2</v>
      </c>
      <c r="D62" s="84">
        <v>10</v>
      </c>
      <c r="E62" s="84">
        <v>10</v>
      </c>
      <c r="F62" s="84">
        <v>20</v>
      </c>
      <c r="G62" s="84">
        <v>5</v>
      </c>
      <c r="H62" s="84">
        <v>15</v>
      </c>
      <c r="I62" s="85"/>
    </row>
    <row r="63" spans="2:9">
      <c r="B63" s="100">
        <v>58</v>
      </c>
      <c r="C63" s="84">
        <v>2</v>
      </c>
      <c r="D63" s="84">
        <v>10</v>
      </c>
      <c r="E63" s="84">
        <v>10</v>
      </c>
      <c r="F63" s="84">
        <v>20</v>
      </c>
      <c r="G63" s="84">
        <v>5</v>
      </c>
      <c r="H63" s="84">
        <v>15</v>
      </c>
      <c r="I63" s="85"/>
    </row>
    <row r="64" spans="2:9">
      <c r="B64" s="100">
        <v>59</v>
      </c>
      <c r="C64" s="84">
        <v>2</v>
      </c>
      <c r="D64" s="84">
        <v>10</v>
      </c>
      <c r="E64" s="84">
        <v>10</v>
      </c>
      <c r="F64" s="84">
        <v>20</v>
      </c>
      <c r="G64" s="84">
        <v>5</v>
      </c>
      <c r="H64" s="84">
        <v>15</v>
      </c>
      <c r="I64" s="85"/>
    </row>
    <row r="65" spans="2:9">
      <c r="B65" s="100">
        <v>60</v>
      </c>
      <c r="C65" s="84">
        <v>2</v>
      </c>
      <c r="D65" s="84">
        <v>10</v>
      </c>
      <c r="E65" s="84">
        <v>10</v>
      </c>
      <c r="F65" s="84">
        <v>20</v>
      </c>
      <c r="G65" s="84">
        <v>5</v>
      </c>
      <c r="H65" s="84">
        <v>15</v>
      </c>
      <c r="I65" s="85"/>
    </row>
    <row r="66" spans="2:9">
      <c r="B66" s="100">
        <v>61</v>
      </c>
      <c r="C66" s="84">
        <v>2</v>
      </c>
      <c r="D66" s="84">
        <v>10</v>
      </c>
      <c r="E66" s="84">
        <v>10</v>
      </c>
      <c r="F66" s="84">
        <v>20</v>
      </c>
      <c r="G66" s="84">
        <v>5</v>
      </c>
      <c r="H66" s="84">
        <v>15</v>
      </c>
      <c r="I66" s="85"/>
    </row>
    <row r="67" spans="2:9">
      <c r="B67" s="100">
        <v>62</v>
      </c>
      <c r="C67" s="84">
        <v>2</v>
      </c>
      <c r="D67" s="84">
        <v>10</v>
      </c>
      <c r="E67" s="84">
        <v>10</v>
      </c>
      <c r="F67" s="84">
        <v>20</v>
      </c>
      <c r="G67" s="84">
        <v>5</v>
      </c>
      <c r="H67" s="84">
        <v>15</v>
      </c>
      <c r="I67" s="85"/>
    </row>
    <row r="68" spans="2:9">
      <c r="B68" s="100">
        <v>63</v>
      </c>
      <c r="C68" s="84">
        <v>2</v>
      </c>
      <c r="D68" s="84">
        <v>10</v>
      </c>
      <c r="E68" s="84">
        <v>10</v>
      </c>
      <c r="F68" s="84">
        <v>20</v>
      </c>
      <c r="G68" s="84">
        <v>5</v>
      </c>
      <c r="H68" s="84">
        <v>15</v>
      </c>
      <c r="I68" s="85"/>
    </row>
    <row r="69" spans="2:9">
      <c r="B69" s="96">
        <v>64</v>
      </c>
      <c r="C69" s="97">
        <v>2</v>
      </c>
      <c r="D69" s="97">
        <v>10</v>
      </c>
      <c r="E69" s="97">
        <v>10</v>
      </c>
      <c r="F69" s="97">
        <v>20</v>
      </c>
      <c r="G69" s="97">
        <v>5</v>
      </c>
      <c r="H69" s="97">
        <v>15</v>
      </c>
      <c r="I69" s="99"/>
    </row>
    <row r="70" spans="2:9">
      <c r="B70" s="89">
        <v>65</v>
      </c>
      <c r="C70" s="104">
        <v>1</v>
      </c>
      <c r="D70" s="104">
        <v>5</v>
      </c>
      <c r="E70" s="104">
        <v>5</v>
      </c>
      <c r="F70" s="104">
        <v>10</v>
      </c>
      <c r="G70" s="104">
        <v>2</v>
      </c>
      <c r="H70" s="104">
        <v>7</v>
      </c>
      <c r="I70" s="103"/>
    </row>
    <row r="71" spans="2:9">
      <c r="B71" s="100">
        <v>66</v>
      </c>
      <c r="C71" s="84">
        <v>1</v>
      </c>
      <c r="D71" s="84">
        <v>5</v>
      </c>
      <c r="E71" s="84">
        <v>5</v>
      </c>
      <c r="F71" s="84">
        <v>10</v>
      </c>
      <c r="G71" s="84">
        <v>2</v>
      </c>
      <c r="H71" s="84">
        <v>7</v>
      </c>
      <c r="I71" s="85"/>
    </row>
    <row r="72" spans="2:9">
      <c r="B72" s="100">
        <v>67</v>
      </c>
      <c r="C72" s="84">
        <v>1</v>
      </c>
      <c r="D72" s="84">
        <v>5</v>
      </c>
      <c r="E72" s="84">
        <v>5</v>
      </c>
      <c r="F72" s="84">
        <v>10</v>
      </c>
      <c r="G72" s="84">
        <v>2</v>
      </c>
      <c r="H72" s="84">
        <v>7</v>
      </c>
      <c r="I72" s="85"/>
    </row>
    <row r="73" spans="2:9">
      <c r="B73" s="100">
        <v>68</v>
      </c>
      <c r="C73" s="84">
        <v>1</v>
      </c>
      <c r="D73" s="84">
        <v>5</v>
      </c>
      <c r="E73" s="84">
        <v>5</v>
      </c>
      <c r="F73" s="84">
        <v>10</v>
      </c>
      <c r="G73" s="84">
        <v>2</v>
      </c>
      <c r="H73" s="84">
        <v>7</v>
      </c>
      <c r="I73" s="85"/>
    </row>
    <row r="74" spans="2:9">
      <c r="B74" s="100">
        <v>69</v>
      </c>
      <c r="C74" s="84">
        <v>1</v>
      </c>
      <c r="D74" s="84">
        <v>5</v>
      </c>
      <c r="E74" s="84">
        <v>5</v>
      </c>
      <c r="F74" s="84">
        <v>10</v>
      </c>
      <c r="G74" s="84">
        <v>2</v>
      </c>
      <c r="H74" s="84">
        <v>7</v>
      </c>
      <c r="I74" s="85"/>
    </row>
    <row r="75" spans="2:9">
      <c r="B75" s="100">
        <v>70</v>
      </c>
      <c r="C75" s="84">
        <v>1</v>
      </c>
      <c r="D75" s="84">
        <v>5</v>
      </c>
      <c r="E75" s="84">
        <v>5</v>
      </c>
      <c r="F75" s="84">
        <v>10</v>
      </c>
      <c r="G75" s="84">
        <v>2</v>
      </c>
      <c r="H75" s="84">
        <v>7</v>
      </c>
      <c r="I75" s="85"/>
    </row>
    <row r="76" spans="2:9">
      <c r="B76" s="100">
        <v>71</v>
      </c>
      <c r="C76" s="84">
        <v>1</v>
      </c>
      <c r="D76" s="84">
        <v>5</v>
      </c>
      <c r="E76" s="84">
        <v>5</v>
      </c>
      <c r="F76" s="84">
        <v>10</v>
      </c>
      <c r="G76" s="84">
        <v>2</v>
      </c>
      <c r="H76" s="84">
        <v>7</v>
      </c>
      <c r="I76" s="85"/>
    </row>
    <row r="77" spans="2:9">
      <c r="B77" s="100">
        <v>72</v>
      </c>
      <c r="C77" s="84">
        <v>1</v>
      </c>
      <c r="D77" s="84">
        <v>5</v>
      </c>
      <c r="E77" s="84">
        <v>5</v>
      </c>
      <c r="F77" s="84">
        <v>10</v>
      </c>
      <c r="G77" s="84">
        <v>2</v>
      </c>
      <c r="H77" s="84">
        <v>7</v>
      </c>
      <c r="I77" s="85"/>
    </row>
    <row r="78" spans="2:9">
      <c r="B78" s="100">
        <v>73</v>
      </c>
      <c r="C78" s="84">
        <v>1</v>
      </c>
      <c r="D78" s="84">
        <v>5</v>
      </c>
      <c r="E78" s="84">
        <v>5</v>
      </c>
      <c r="F78" s="84">
        <v>10</v>
      </c>
      <c r="G78" s="84">
        <v>2</v>
      </c>
      <c r="H78" s="84">
        <v>7</v>
      </c>
      <c r="I78" s="85"/>
    </row>
    <row r="79" spans="2:9">
      <c r="B79" s="100">
        <v>74</v>
      </c>
      <c r="C79" s="84">
        <v>1</v>
      </c>
      <c r="D79" s="84">
        <v>5</v>
      </c>
      <c r="E79" s="84">
        <v>5</v>
      </c>
      <c r="F79" s="84">
        <v>10</v>
      </c>
      <c r="G79" s="84">
        <v>2</v>
      </c>
      <c r="H79" s="84">
        <v>7</v>
      </c>
      <c r="I79" s="85"/>
    </row>
    <row r="80" spans="2:9">
      <c r="B80" s="100">
        <v>75</v>
      </c>
      <c r="C80" s="84">
        <v>1</v>
      </c>
      <c r="D80" s="84">
        <v>5</v>
      </c>
      <c r="E80" s="84">
        <v>5</v>
      </c>
      <c r="F80" s="84">
        <v>10</v>
      </c>
      <c r="G80" s="84">
        <v>2</v>
      </c>
      <c r="H80" s="84">
        <v>7</v>
      </c>
      <c r="I80" s="85"/>
    </row>
    <row r="81" spans="2:9">
      <c r="B81" s="100">
        <v>76</v>
      </c>
      <c r="C81" s="84">
        <v>1</v>
      </c>
      <c r="D81" s="84">
        <v>5</v>
      </c>
      <c r="E81" s="84">
        <v>5</v>
      </c>
      <c r="F81" s="84">
        <v>10</v>
      </c>
      <c r="G81" s="84">
        <v>2</v>
      </c>
      <c r="H81" s="84">
        <v>7</v>
      </c>
      <c r="I81" s="85"/>
    </row>
    <row r="82" spans="2:9">
      <c r="B82" s="100">
        <v>77</v>
      </c>
      <c r="C82" s="84">
        <v>1</v>
      </c>
      <c r="D82" s="84">
        <v>5</v>
      </c>
      <c r="E82" s="84">
        <v>5</v>
      </c>
      <c r="F82" s="84">
        <v>10</v>
      </c>
      <c r="G82" s="84">
        <v>2</v>
      </c>
      <c r="H82" s="84">
        <v>7</v>
      </c>
      <c r="I82" s="85"/>
    </row>
    <row r="83" spans="2:9">
      <c r="B83" s="100">
        <v>78</v>
      </c>
      <c r="C83" s="84">
        <v>1</v>
      </c>
      <c r="D83" s="84">
        <v>5</v>
      </c>
      <c r="E83" s="84">
        <v>5</v>
      </c>
      <c r="F83" s="84">
        <v>10</v>
      </c>
      <c r="G83" s="84">
        <v>2</v>
      </c>
      <c r="H83" s="84">
        <v>7</v>
      </c>
      <c r="I83" s="85"/>
    </row>
    <row r="84" spans="2:9">
      <c r="B84" s="100">
        <v>79</v>
      </c>
      <c r="C84" s="84">
        <v>1</v>
      </c>
      <c r="D84" s="84">
        <v>5</v>
      </c>
      <c r="E84" s="84">
        <v>5</v>
      </c>
      <c r="F84" s="84">
        <v>10</v>
      </c>
      <c r="G84" s="84">
        <v>2</v>
      </c>
      <c r="H84" s="84">
        <v>7</v>
      </c>
      <c r="I84" s="85"/>
    </row>
    <row r="85" spans="2:9">
      <c r="B85" s="100">
        <v>80</v>
      </c>
      <c r="C85" s="84">
        <v>1</v>
      </c>
      <c r="D85" s="84">
        <v>5</v>
      </c>
      <c r="E85" s="84">
        <v>5</v>
      </c>
      <c r="F85" s="84">
        <v>10</v>
      </c>
      <c r="G85" s="84">
        <v>2</v>
      </c>
      <c r="H85" s="84">
        <v>7</v>
      </c>
      <c r="I85" s="85"/>
    </row>
    <row r="86" spans="2:9">
      <c r="B86" s="100">
        <v>81</v>
      </c>
      <c r="C86" s="84">
        <v>1</v>
      </c>
      <c r="D86" s="84">
        <v>5</v>
      </c>
      <c r="E86" s="84">
        <v>5</v>
      </c>
      <c r="F86" s="84">
        <v>10</v>
      </c>
      <c r="G86" s="84">
        <v>2</v>
      </c>
      <c r="H86" s="84">
        <v>7</v>
      </c>
      <c r="I86" s="85"/>
    </row>
    <row r="87" spans="2:9">
      <c r="B87" s="100">
        <v>82</v>
      </c>
      <c r="C87" s="84">
        <v>1</v>
      </c>
      <c r="D87" s="84">
        <v>5</v>
      </c>
      <c r="E87" s="84">
        <v>5</v>
      </c>
      <c r="F87" s="84">
        <v>10</v>
      </c>
      <c r="G87" s="84">
        <v>2</v>
      </c>
      <c r="H87" s="84">
        <v>7</v>
      </c>
      <c r="I87" s="85"/>
    </row>
    <row r="88" spans="2:9">
      <c r="B88" s="100">
        <v>83</v>
      </c>
      <c r="C88" s="84">
        <v>1</v>
      </c>
      <c r="D88" s="84">
        <v>5</v>
      </c>
      <c r="E88" s="84">
        <v>5</v>
      </c>
      <c r="F88" s="84">
        <v>10</v>
      </c>
      <c r="G88" s="84">
        <v>2</v>
      </c>
      <c r="H88" s="84">
        <v>7</v>
      </c>
      <c r="I88" s="85"/>
    </row>
    <row r="89" spans="2:9">
      <c r="B89" s="100">
        <v>84</v>
      </c>
      <c r="C89" s="84">
        <v>1</v>
      </c>
      <c r="D89" s="84">
        <v>5</v>
      </c>
      <c r="E89" s="84">
        <v>5</v>
      </c>
      <c r="F89" s="84">
        <v>10</v>
      </c>
      <c r="G89" s="84">
        <v>2</v>
      </c>
      <c r="H89" s="84">
        <v>7</v>
      </c>
      <c r="I89" s="85"/>
    </row>
    <row r="90" spans="2:9">
      <c r="B90" s="100">
        <v>85</v>
      </c>
      <c r="C90" s="84">
        <v>1</v>
      </c>
      <c r="D90" s="84">
        <v>5</v>
      </c>
      <c r="E90" s="84">
        <v>5</v>
      </c>
      <c r="F90" s="84">
        <v>10</v>
      </c>
      <c r="G90" s="84">
        <v>2</v>
      </c>
      <c r="H90" s="84">
        <v>7</v>
      </c>
      <c r="I90" s="85"/>
    </row>
    <row r="91" spans="2:9">
      <c r="B91" s="100">
        <v>86</v>
      </c>
      <c r="C91" s="84">
        <v>1</v>
      </c>
      <c r="D91" s="84">
        <v>5</v>
      </c>
      <c r="E91" s="84">
        <v>5</v>
      </c>
      <c r="F91" s="84">
        <v>10</v>
      </c>
      <c r="G91" s="84">
        <v>2</v>
      </c>
      <c r="H91" s="84">
        <v>7</v>
      </c>
      <c r="I91" s="85"/>
    </row>
    <row r="92" spans="2:9">
      <c r="B92" s="100">
        <v>87</v>
      </c>
      <c r="C92" s="84">
        <v>1</v>
      </c>
      <c r="D92" s="84">
        <v>5</v>
      </c>
      <c r="E92" s="84">
        <v>5</v>
      </c>
      <c r="F92" s="84">
        <v>10</v>
      </c>
      <c r="G92" s="84">
        <v>2</v>
      </c>
      <c r="H92" s="84">
        <v>7</v>
      </c>
      <c r="I92" s="85"/>
    </row>
    <row r="93" spans="2:9">
      <c r="B93" s="100">
        <v>88</v>
      </c>
      <c r="C93" s="84">
        <v>1</v>
      </c>
      <c r="D93" s="84">
        <v>5</v>
      </c>
      <c r="E93" s="84">
        <v>5</v>
      </c>
      <c r="F93" s="84">
        <v>10</v>
      </c>
      <c r="G93" s="84">
        <v>2</v>
      </c>
      <c r="H93" s="84">
        <v>7</v>
      </c>
      <c r="I93" s="85"/>
    </row>
    <row r="94" spans="2:9">
      <c r="B94" s="100">
        <v>89</v>
      </c>
      <c r="C94" s="84">
        <v>1</v>
      </c>
      <c r="D94" s="84">
        <v>5</v>
      </c>
      <c r="E94" s="84">
        <v>5</v>
      </c>
      <c r="F94" s="84">
        <v>10</v>
      </c>
      <c r="G94" s="84">
        <v>2</v>
      </c>
      <c r="H94" s="84">
        <v>7</v>
      </c>
      <c r="I94" s="85"/>
    </row>
    <row r="95" spans="2:9">
      <c r="B95" s="100">
        <v>90</v>
      </c>
      <c r="C95" s="84">
        <v>1</v>
      </c>
      <c r="D95" s="84">
        <v>5</v>
      </c>
      <c r="E95" s="84">
        <v>5</v>
      </c>
      <c r="F95" s="84">
        <v>10</v>
      </c>
      <c r="G95" s="84">
        <v>2</v>
      </c>
      <c r="H95" s="84">
        <v>7</v>
      </c>
      <c r="I95" s="85"/>
    </row>
    <row r="96" spans="2:9">
      <c r="B96" s="100">
        <v>91</v>
      </c>
      <c r="C96" s="84">
        <v>1</v>
      </c>
      <c r="D96" s="84">
        <v>5</v>
      </c>
      <c r="E96" s="84">
        <v>5</v>
      </c>
      <c r="F96" s="84">
        <v>10</v>
      </c>
      <c r="G96" s="84">
        <v>2</v>
      </c>
      <c r="H96" s="84">
        <v>7</v>
      </c>
      <c r="I96" s="85"/>
    </row>
    <row r="97" spans="2:9">
      <c r="B97" s="100">
        <v>92</v>
      </c>
      <c r="C97" s="84">
        <v>1</v>
      </c>
      <c r="D97" s="84">
        <v>5</v>
      </c>
      <c r="E97" s="84">
        <v>5</v>
      </c>
      <c r="F97" s="84">
        <v>10</v>
      </c>
      <c r="G97" s="84">
        <v>2</v>
      </c>
      <c r="H97" s="84">
        <v>7</v>
      </c>
      <c r="I97" s="85"/>
    </row>
    <row r="98" spans="2:9">
      <c r="B98" s="100">
        <v>93</v>
      </c>
      <c r="C98" s="84">
        <v>1</v>
      </c>
      <c r="D98" s="84">
        <v>5</v>
      </c>
      <c r="E98" s="84">
        <v>5</v>
      </c>
      <c r="F98" s="84">
        <v>10</v>
      </c>
      <c r="G98" s="84">
        <v>2</v>
      </c>
      <c r="H98" s="84">
        <v>7</v>
      </c>
      <c r="I98" s="85"/>
    </row>
    <row r="99" spans="2:9">
      <c r="B99" s="100">
        <v>94</v>
      </c>
      <c r="C99" s="84">
        <v>1</v>
      </c>
      <c r="D99" s="84">
        <v>5</v>
      </c>
      <c r="E99" s="84">
        <v>5</v>
      </c>
      <c r="F99" s="84">
        <v>10</v>
      </c>
      <c r="G99" s="84">
        <v>2</v>
      </c>
      <c r="H99" s="84">
        <v>7</v>
      </c>
      <c r="I99" s="85"/>
    </row>
    <row r="100" spans="2:9">
      <c r="B100" s="100">
        <v>95</v>
      </c>
      <c r="C100" s="84">
        <v>1</v>
      </c>
      <c r="D100" s="84">
        <v>5</v>
      </c>
      <c r="E100" s="84">
        <v>5</v>
      </c>
      <c r="F100" s="84">
        <v>10</v>
      </c>
      <c r="G100" s="84">
        <v>2</v>
      </c>
      <c r="H100" s="84">
        <v>7</v>
      </c>
      <c r="I100" s="85"/>
    </row>
    <row r="101" spans="2:9">
      <c r="B101" s="100">
        <v>96</v>
      </c>
      <c r="C101" s="84">
        <v>1</v>
      </c>
      <c r="D101" s="84">
        <v>5</v>
      </c>
      <c r="E101" s="84">
        <v>5</v>
      </c>
      <c r="F101" s="84">
        <v>10</v>
      </c>
      <c r="G101" s="84">
        <v>2</v>
      </c>
      <c r="H101" s="84">
        <v>7</v>
      </c>
      <c r="I101" s="85"/>
    </row>
    <row r="102" spans="2:9">
      <c r="B102" s="100">
        <v>97</v>
      </c>
      <c r="C102" s="84">
        <v>1</v>
      </c>
      <c r="D102" s="84">
        <v>5</v>
      </c>
      <c r="E102" s="84">
        <v>5</v>
      </c>
      <c r="F102" s="84">
        <v>10</v>
      </c>
      <c r="G102" s="84">
        <v>2</v>
      </c>
      <c r="H102" s="84">
        <v>7</v>
      </c>
      <c r="I102" s="85"/>
    </row>
    <row r="103" spans="2:9">
      <c r="B103" s="100">
        <v>98</v>
      </c>
      <c r="C103" s="84">
        <v>1</v>
      </c>
      <c r="D103" s="84">
        <v>5</v>
      </c>
      <c r="E103" s="84">
        <v>5</v>
      </c>
      <c r="F103" s="84">
        <v>10</v>
      </c>
      <c r="G103" s="84">
        <v>2</v>
      </c>
      <c r="H103" s="84">
        <v>7</v>
      </c>
      <c r="I103" s="85"/>
    </row>
    <row r="104" spans="2:9">
      <c r="B104" s="100">
        <v>99</v>
      </c>
      <c r="C104" s="84">
        <v>1</v>
      </c>
      <c r="D104" s="84">
        <v>5</v>
      </c>
      <c r="E104" s="84">
        <v>5</v>
      </c>
      <c r="F104" s="84">
        <v>10</v>
      </c>
      <c r="G104" s="84">
        <v>2</v>
      </c>
      <c r="H104" s="84">
        <v>7</v>
      </c>
      <c r="I104" s="85"/>
    </row>
    <row r="105" spans="2:9">
      <c r="B105" s="100">
        <v>100</v>
      </c>
      <c r="C105" s="84">
        <v>1</v>
      </c>
      <c r="D105" s="84">
        <v>5</v>
      </c>
      <c r="E105" s="84">
        <v>5</v>
      </c>
      <c r="F105" s="84">
        <v>10</v>
      </c>
      <c r="G105" s="84">
        <v>2</v>
      </c>
      <c r="H105" s="84">
        <v>7</v>
      </c>
      <c r="I105" s="85"/>
    </row>
    <row r="106" spans="2:9">
      <c r="B106" s="100">
        <v>101</v>
      </c>
      <c r="C106" s="84">
        <v>1</v>
      </c>
      <c r="D106" s="84">
        <v>5</v>
      </c>
      <c r="E106" s="84">
        <v>5</v>
      </c>
      <c r="F106" s="84">
        <v>10</v>
      </c>
      <c r="G106" s="84">
        <v>2</v>
      </c>
      <c r="H106" s="84">
        <v>7</v>
      </c>
      <c r="I106" s="85"/>
    </row>
    <row r="107" spans="2:9">
      <c r="B107" s="100">
        <v>102</v>
      </c>
      <c r="C107" s="84">
        <v>1</v>
      </c>
      <c r="D107" s="84">
        <v>5</v>
      </c>
      <c r="E107" s="84">
        <v>5</v>
      </c>
      <c r="F107" s="84">
        <v>10</v>
      </c>
      <c r="G107" s="84">
        <v>2</v>
      </c>
      <c r="H107" s="84">
        <v>7</v>
      </c>
      <c r="I107" s="85"/>
    </row>
    <row r="108" spans="2:9">
      <c r="B108" s="100">
        <v>103</v>
      </c>
      <c r="C108" s="84">
        <v>1</v>
      </c>
      <c r="D108" s="84">
        <v>5</v>
      </c>
      <c r="E108" s="84">
        <v>5</v>
      </c>
      <c r="F108" s="84">
        <v>10</v>
      </c>
      <c r="G108" s="84">
        <v>2</v>
      </c>
      <c r="H108" s="84">
        <v>7</v>
      </c>
      <c r="I108" s="85"/>
    </row>
    <row r="109" spans="2:9">
      <c r="B109" s="100">
        <v>104</v>
      </c>
      <c r="C109" s="84">
        <v>1</v>
      </c>
      <c r="D109" s="84">
        <v>5</v>
      </c>
      <c r="E109" s="84">
        <v>5</v>
      </c>
      <c r="F109" s="84">
        <v>10</v>
      </c>
      <c r="G109" s="84">
        <v>2</v>
      </c>
      <c r="H109" s="84">
        <v>7</v>
      </c>
      <c r="I109" s="85"/>
    </row>
    <row r="110" spans="2:9">
      <c r="B110" s="100">
        <v>105</v>
      </c>
      <c r="C110" s="84">
        <v>1</v>
      </c>
      <c r="D110" s="84">
        <v>5</v>
      </c>
      <c r="E110" s="84">
        <v>5</v>
      </c>
      <c r="F110" s="84">
        <v>10</v>
      </c>
      <c r="G110" s="84">
        <v>2</v>
      </c>
      <c r="H110" s="84">
        <v>7</v>
      </c>
      <c r="I110" s="85"/>
    </row>
    <row r="111" spans="2:9">
      <c r="B111" s="100">
        <v>106</v>
      </c>
      <c r="C111" s="84">
        <v>1</v>
      </c>
      <c r="D111" s="84">
        <v>5</v>
      </c>
      <c r="E111" s="84">
        <v>5</v>
      </c>
      <c r="F111" s="84">
        <v>10</v>
      </c>
      <c r="G111" s="84">
        <v>2</v>
      </c>
      <c r="H111" s="84">
        <v>7</v>
      </c>
      <c r="I111" s="85"/>
    </row>
    <row r="112" spans="2:9">
      <c r="B112" s="100">
        <v>107</v>
      </c>
      <c r="C112" s="84">
        <v>1</v>
      </c>
      <c r="D112" s="84">
        <v>5</v>
      </c>
      <c r="E112" s="84">
        <v>5</v>
      </c>
      <c r="F112" s="84">
        <v>10</v>
      </c>
      <c r="G112" s="84">
        <v>2</v>
      </c>
      <c r="H112" s="84">
        <v>7</v>
      </c>
      <c r="I112" s="85"/>
    </row>
    <row r="113" spans="2:9">
      <c r="B113" s="100">
        <v>108</v>
      </c>
      <c r="C113" s="84">
        <v>1</v>
      </c>
      <c r="D113" s="84">
        <v>5</v>
      </c>
      <c r="E113" s="84">
        <v>5</v>
      </c>
      <c r="F113" s="84">
        <v>10</v>
      </c>
      <c r="G113" s="84">
        <v>2</v>
      </c>
      <c r="H113" s="84">
        <v>7</v>
      </c>
      <c r="I113" s="85"/>
    </row>
    <row r="114" spans="2:9">
      <c r="B114" s="100">
        <v>109</v>
      </c>
      <c r="C114" s="84">
        <v>1</v>
      </c>
      <c r="D114" s="84">
        <v>5</v>
      </c>
      <c r="E114" s="84">
        <v>5</v>
      </c>
      <c r="F114" s="84">
        <v>10</v>
      </c>
      <c r="G114" s="84">
        <v>2</v>
      </c>
      <c r="H114" s="84">
        <v>7</v>
      </c>
      <c r="I114" s="85"/>
    </row>
    <row r="115" spans="2:9">
      <c r="B115" s="100">
        <v>110</v>
      </c>
      <c r="C115" s="84">
        <v>1</v>
      </c>
      <c r="D115" s="84">
        <v>5</v>
      </c>
      <c r="E115" s="84">
        <v>5</v>
      </c>
      <c r="F115" s="84">
        <v>10</v>
      </c>
      <c r="G115" s="84">
        <v>2</v>
      </c>
      <c r="H115" s="84">
        <v>7</v>
      </c>
      <c r="I115" s="85"/>
    </row>
    <row r="116" spans="2:9">
      <c r="B116" s="100">
        <v>111</v>
      </c>
      <c r="C116" s="84">
        <v>1</v>
      </c>
      <c r="D116" s="84">
        <v>5</v>
      </c>
      <c r="E116" s="84">
        <v>5</v>
      </c>
      <c r="F116" s="84">
        <v>10</v>
      </c>
      <c r="G116" s="84">
        <v>2</v>
      </c>
      <c r="H116" s="84">
        <v>7</v>
      </c>
      <c r="I116" s="85"/>
    </row>
    <row r="117" spans="2:9">
      <c r="B117" s="100">
        <v>112</v>
      </c>
      <c r="C117" s="84">
        <v>1</v>
      </c>
      <c r="D117" s="84">
        <v>5</v>
      </c>
      <c r="E117" s="84">
        <v>5</v>
      </c>
      <c r="F117" s="84">
        <v>10</v>
      </c>
      <c r="G117" s="84">
        <v>2</v>
      </c>
      <c r="H117" s="84">
        <v>7</v>
      </c>
      <c r="I117" s="85"/>
    </row>
    <row r="118" spans="2:9">
      <c r="B118" s="100">
        <v>113</v>
      </c>
      <c r="C118" s="84">
        <v>1</v>
      </c>
      <c r="D118" s="84">
        <v>5</v>
      </c>
      <c r="E118" s="84">
        <v>5</v>
      </c>
      <c r="F118" s="84">
        <v>10</v>
      </c>
      <c r="G118" s="84">
        <v>2</v>
      </c>
      <c r="H118" s="84">
        <v>7</v>
      </c>
      <c r="I118" s="85"/>
    </row>
    <row r="119" spans="2:9">
      <c r="B119" s="100">
        <v>114</v>
      </c>
      <c r="C119" s="84">
        <v>1</v>
      </c>
      <c r="D119" s="84">
        <v>5</v>
      </c>
      <c r="E119" s="84">
        <v>5</v>
      </c>
      <c r="F119" s="84">
        <v>10</v>
      </c>
      <c r="G119" s="84">
        <v>2</v>
      </c>
      <c r="H119" s="84">
        <v>7</v>
      </c>
      <c r="I119" s="85"/>
    </row>
    <row r="120" spans="2:9">
      <c r="B120" s="100">
        <v>115</v>
      </c>
      <c r="C120" s="84">
        <v>1</v>
      </c>
      <c r="D120" s="84">
        <v>5</v>
      </c>
      <c r="E120" s="84">
        <v>5</v>
      </c>
      <c r="F120" s="84">
        <v>10</v>
      </c>
      <c r="G120" s="84">
        <v>2</v>
      </c>
      <c r="H120" s="84">
        <v>7</v>
      </c>
      <c r="I120" s="85"/>
    </row>
    <row r="121" spans="2:9">
      <c r="B121" s="100">
        <v>116</v>
      </c>
      <c r="C121" s="84">
        <v>1</v>
      </c>
      <c r="D121" s="84">
        <v>5</v>
      </c>
      <c r="E121" s="84">
        <v>5</v>
      </c>
      <c r="F121" s="84">
        <v>10</v>
      </c>
      <c r="G121" s="84">
        <v>2</v>
      </c>
      <c r="H121" s="84">
        <v>7</v>
      </c>
      <c r="I121" s="85"/>
    </row>
    <row r="122" spans="2:9">
      <c r="B122" s="100">
        <v>117</v>
      </c>
      <c r="C122" s="84">
        <v>1</v>
      </c>
      <c r="D122" s="84">
        <v>5</v>
      </c>
      <c r="E122" s="84">
        <v>5</v>
      </c>
      <c r="F122" s="84">
        <v>10</v>
      </c>
      <c r="G122" s="84">
        <v>2</v>
      </c>
      <c r="H122" s="84">
        <v>7</v>
      </c>
      <c r="I122" s="85"/>
    </row>
    <row r="123" spans="2:9">
      <c r="B123" s="100">
        <v>118</v>
      </c>
      <c r="C123" s="84">
        <v>1</v>
      </c>
      <c r="D123" s="84">
        <v>5</v>
      </c>
      <c r="E123" s="84">
        <v>5</v>
      </c>
      <c r="F123" s="84">
        <v>10</v>
      </c>
      <c r="G123" s="84">
        <v>2</v>
      </c>
      <c r="H123" s="84">
        <v>7</v>
      </c>
      <c r="I123" s="85"/>
    </row>
    <row r="124" spans="2:9">
      <c r="B124" s="100">
        <v>119</v>
      </c>
      <c r="C124" s="84">
        <v>1</v>
      </c>
      <c r="D124" s="84">
        <v>5</v>
      </c>
      <c r="E124" s="84">
        <v>5</v>
      </c>
      <c r="F124" s="84">
        <v>10</v>
      </c>
      <c r="G124" s="84">
        <v>2</v>
      </c>
      <c r="H124" s="84">
        <v>7</v>
      </c>
      <c r="I124" s="85"/>
    </row>
    <row r="125" spans="2:9">
      <c r="B125" s="100">
        <v>120</v>
      </c>
      <c r="C125" s="84">
        <v>1</v>
      </c>
      <c r="D125" s="84">
        <v>5</v>
      </c>
      <c r="E125" s="84">
        <v>5</v>
      </c>
      <c r="F125" s="84">
        <v>10</v>
      </c>
      <c r="G125" s="84">
        <v>2</v>
      </c>
      <c r="H125" s="84">
        <v>7</v>
      </c>
      <c r="I125" s="85"/>
    </row>
    <row r="126" spans="2:9">
      <c r="B126" s="100">
        <v>121</v>
      </c>
      <c r="C126" s="84">
        <v>1</v>
      </c>
      <c r="D126" s="84">
        <v>5</v>
      </c>
      <c r="E126" s="84">
        <v>5</v>
      </c>
      <c r="F126" s="84">
        <v>10</v>
      </c>
      <c r="G126" s="84">
        <v>2</v>
      </c>
      <c r="H126" s="84">
        <v>7</v>
      </c>
      <c r="I126" s="85"/>
    </row>
    <row r="127" spans="2:9">
      <c r="B127" s="100">
        <v>122</v>
      </c>
      <c r="C127" s="84">
        <v>1</v>
      </c>
      <c r="D127" s="84">
        <v>5</v>
      </c>
      <c r="E127" s="84">
        <v>5</v>
      </c>
      <c r="F127" s="84">
        <v>10</v>
      </c>
      <c r="G127" s="84">
        <v>2</v>
      </c>
      <c r="H127" s="84">
        <v>7</v>
      </c>
      <c r="I127" s="85"/>
    </row>
    <row r="128" spans="2:9">
      <c r="B128" s="100">
        <v>123</v>
      </c>
      <c r="C128" s="84">
        <v>1</v>
      </c>
      <c r="D128" s="84">
        <v>5</v>
      </c>
      <c r="E128" s="84">
        <v>5</v>
      </c>
      <c r="F128" s="84">
        <v>10</v>
      </c>
      <c r="G128" s="84">
        <v>2</v>
      </c>
      <c r="H128" s="84">
        <v>7</v>
      </c>
      <c r="I128" s="85"/>
    </row>
    <row r="129" spans="2:9">
      <c r="B129" s="100">
        <v>124</v>
      </c>
      <c r="C129" s="84">
        <v>1</v>
      </c>
      <c r="D129" s="84">
        <v>5</v>
      </c>
      <c r="E129" s="84">
        <v>5</v>
      </c>
      <c r="F129" s="84">
        <v>10</v>
      </c>
      <c r="G129" s="84">
        <v>2</v>
      </c>
      <c r="H129" s="84">
        <v>7</v>
      </c>
      <c r="I129" s="85"/>
    </row>
    <row r="130" spans="2:9">
      <c r="B130" s="100">
        <v>125</v>
      </c>
      <c r="C130" s="84">
        <v>1</v>
      </c>
      <c r="D130" s="84">
        <v>5</v>
      </c>
      <c r="E130" s="84">
        <v>5</v>
      </c>
      <c r="F130" s="84">
        <v>10</v>
      </c>
      <c r="G130" s="84">
        <v>2</v>
      </c>
      <c r="H130" s="84">
        <v>7</v>
      </c>
      <c r="I130" s="85"/>
    </row>
    <row r="131" spans="2:9">
      <c r="B131" s="100">
        <v>126</v>
      </c>
      <c r="C131" s="84">
        <v>1</v>
      </c>
      <c r="D131" s="84">
        <v>5</v>
      </c>
      <c r="E131" s="84">
        <v>5</v>
      </c>
      <c r="F131" s="84">
        <v>10</v>
      </c>
      <c r="G131" s="84">
        <v>2</v>
      </c>
      <c r="H131" s="84">
        <v>7</v>
      </c>
      <c r="I131" s="85"/>
    </row>
    <row r="132" spans="2:9">
      <c r="B132" s="100">
        <v>127</v>
      </c>
      <c r="C132" s="84">
        <v>1</v>
      </c>
      <c r="D132" s="84">
        <v>5</v>
      </c>
      <c r="E132" s="84">
        <v>5</v>
      </c>
      <c r="F132" s="84">
        <v>10</v>
      </c>
      <c r="G132" s="84">
        <v>2</v>
      </c>
      <c r="H132" s="84">
        <v>7</v>
      </c>
      <c r="I132" s="85"/>
    </row>
    <row r="133" spans="2:9">
      <c r="B133" s="96">
        <v>128</v>
      </c>
      <c r="C133" s="97">
        <v>1</v>
      </c>
      <c r="D133" s="97">
        <v>5</v>
      </c>
      <c r="E133" s="97">
        <v>5</v>
      </c>
      <c r="F133" s="97">
        <v>10</v>
      </c>
      <c r="G133" s="97">
        <v>2</v>
      </c>
      <c r="H133" s="97">
        <v>7</v>
      </c>
      <c r="I133" s="99"/>
    </row>
    <row r="134" spans="2:9">
      <c r="B134" s="96">
        <v>256</v>
      </c>
      <c r="C134" s="97"/>
      <c r="D134" s="104"/>
      <c r="E134" s="97"/>
      <c r="F134" s="104">
        <v>5</v>
      </c>
      <c r="G134" s="104">
        <v>1</v>
      </c>
      <c r="H134" s="104"/>
      <c r="I134" s="103"/>
    </row>
    <row r="135" spans="2:9">
      <c r="B135" s="96" t="s">
        <v>28</v>
      </c>
      <c r="C135" s="97"/>
      <c r="D135" s="104"/>
      <c r="E135" s="97">
        <v>25</v>
      </c>
      <c r="F135" s="104"/>
      <c r="G135" s="104">
        <v>1</v>
      </c>
      <c r="H135" s="104"/>
      <c r="I135" s="103"/>
    </row>
    <row r="136" spans="2:9">
      <c r="B136" s="96" t="s">
        <v>29</v>
      </c>
      <c r="C136" s="97"/>
      <c r="D136" s="84"/>
      <c r="E136" s="97">
        <v>18</v>
      </c>
      <c r="F136" s="84"/>
      <c r="G136" s="84"/>
      <c r="H136" s="84"/>
      <c r="I136" s="85"/>
    </row>
    <row r="137" spans="2:9">
      <c r="B137" s="83" t="s">
        <v>30</v>
      </c>
      <c r="C137" s="97"/>
      <c r="D137" s="84"/>
      <c r="E137" s="97">
        <v>14</v>
      </c>
      <c r="F137" s="84"/>
      <c r="G137" s="84"/>
      <c r="H137" s="84"/>
      <c r="I137" s="85"/>
    </row>
    <row r="138" spans="2:9">
      <c r="B138" s="83" t="s">
        <v>31</v>
      </c>
      <c r="C138" s="97"/>
      <c r="D138" s="84"/>
      <c r="E138" s="97">
        <v>12</v>
      </c>
      <c r="F138" s="84"/>
      <c r="G138" s="84"/>
      <c r="H138" s="84"/>
      <c r="I138" s="85"/>
    </row>
    <row r="139" spans="2:9">
      <c r="B139" s="83" t="s">
        <v>32</v>
      </c>
      <c r="C139" s="97"/>
      <c r="D139" s="84"/>
      <c r="E139" s="97">
        <v>8</v>
      </c>
      <c r="F139" s="84"/>
      <c r="G139" s="84"/>
      <c r="H139" s="84"/>
      <c r="I139" s="85"/>
    </row>
    <row r="140" spans="2:9">
      <c r="B140" s="83" t="s">
        <v>33</v>
      </c>
      <c r="C140" s="97"/>
      <c r="D140" s="84"/>
      <c r="E140" s="97">
        <v>8</v>
      </c>
      <c r="F140" s="84"/>
      <c r="G140" s="84"/>
      <c r="H140" s="84"/>
      <c r="I140" s="85"/>
    </row>
    <row r="141" spans="2:9">
      <c r="B141" s="105" t="s">
        <v>34</v>
      </c>
      <c r="C141" s="97"/>
      <c r="D141" s="106"/>
      <c r="E141" s="97">
        <v>8</v>
      </c>
      <c r="F141" s="106"/>
      <c r="G141" s="106"/>
      <c r="H141" s="106"/>
      <c r="I141" s="107"/>
    </row>
    <row r="142" spans="2:9">
      <c r="B142" s="83" t="s">
        <v>35</v>
      </c>
      <c r="C142" s="97"/>
      <c r="D142" s="106"/>
      <c r="E142" s="97">
        <v>8</v>
      </c>
      <c r="F142" s="106"/>
      <c r="G142" s="106"/>
      <c r="H142" s="106"/>
      <c r="I142" s="107"/>
    </row>
    <row r="143" spans="2:9">
      <c r="B143" s="105" t="s">
        <v>36</v>
      </c>
      <c r="C143" s="97"/>
      <c r="D143" s="106"/>
      <c r="E143" s="97">
        <v>6</v>
      </c>
      <c r="F143" s="106"/>
      <c r="G143" s="106"/>
      <c r="H143" s="106"/>
      <c r="I143" s="107"/>
    </row>
    <row r="144" spans="2:9">
      <c r="B144" s="83" t="s">
        <v>37</v>
      </c>
      <c r="C144" s="97"/>
      <c r="D144" s="106"/>
      <c r="E144" s="97">
        <v>6</v>
      </c>
      <c r="F144" s="106"/>
      <c r="G144" s="106"/>
      <c r="H144" s="106"/>
      <c r="I144" s="107"/>
    </row>
    <row r="145" spans="2:9">
      <c r="B145" s="105" t="s">
        <v>38</v>
      </c>
      <c r="C145" s="97"/>
      <c r="D145" s="106"/>
      <c r="E145" s="97">
        <v>6</v>
      </c>
      <c r="F145" s="106"/>
      <c r="G145" s="106"/>
      <c r="H145" s="106"/>
      <c r="I145" s="107"/>
    </row>
    <row r="146" spans="2:9">
      <c r="B146" s="83" t="s">
        <v>39</v>
      </c>
      <c r="C146" s="97"/>
      <c r="D146" s="106"/>
      <c r="E146" s="97">
        <v>6</v>
      </c>
      <c r="F146" s="106"/>
      <c r="G146" s="106"/>
      <c r="H146" s="106"/>
      <c r="I146" s="107"/>
    </row>
    <row r="147" spans="2:9">
      <c r="B147" s="105" t="s">
        <v>40</v>
      </c>
      <c r="C147" s="97"/>
      <c r="D147" s="106"/>
      <c r="E147" s="97">
        <v>6</v>
      </c>
      <c r="F147" s="106"/>
      <c r="G147" s="106"/>
      <c r="H147" s="106"/>
      <c r="I147" s="107"/>
    </row>
    <row r="148" spans="2:9">
      <c r="B148" s="83" t="s">
        <v>41</v>
      </c>
      <c r="C148" s="97"/>
      <c r="D148" s="106"/>
      <c r="E148" s="97">
        <v>6</v>
      </c>
      <c r="F148" s="106"/>
      <c r="G148" s="106"/>
      <c r="H148" s="106"/>
      <c r="I148" s="107"/>
    </row>
    <row r="149" spans="2:9">
      <c r="B149" s="105" t="s">
        <v>42</v>
      </c>
      <c r="C149" s="97"/>
      <c r="D149" s="106"/>
      <c r="E149" s="97">
        <v>6</v>
      </c>
      <c r="F149" s="106"/>
      <c r="G149" s="106"/>
      <c r="H149" s="106"/>
      <c r="I149" s="107"/>
    </row>
    <row r="150" spans="2:9">
      <c r="B150" s="83" t="s">
        <v>43</v>
      </c>
      <c r="C150" s="97"/>
      <c r="D150" s="106"/>
      <c r="E150" s="97">
        <v>6</v>
      </c>
      <c r="F150" s="106"/>
      <c r="G150" s="106"/>
      <c r="H150" s="106"/>
      <c r="I150" s="107"/>
    </row>
    <row r="151" spans="2:9">
      <c r="B151" s="105" t="s">
        <v>44</v>
      </c>
      <c r="C151" s="106"/>
      <c r="D151" s="106"/>
      <c r="E151" s="106">
        <v>4</v>
      </c>
      <c r="F151" s="106"/>
      <c r="G151" s="106"/>
      <c r="H151" s="106"/>
      <c r="I151" s="107"/>
    </row>
    <row r="152" spans="2:9">
      <c r="B152" s="83" t="s">
        <v>45</v>
      </c>
      <c r="C152" s="106"/>
      <c r="D152" s="106"/>
      <c r="E152" s="106">
        <v>4</v>
      </c>
      <c r="F152" s="106"/>
      <c r="G152" s="106"/>
      <c r="H152" s="106"/>
      <c r="I152" s="107"/>
    </row>
    <row r="153" spans="2:9">
      <c r="B153" s="105" t="s">
        <v>46</v>
      </c>
      <c r="C153" s="106"/>
      <c r="D153" s="106"/>
      <c r="E153" s="106">
        <v>4</v>
      </c>
      <c r="F153" s="106"/>
      <c r="G153" s="106"/>
      <c r="H153" s="106"/>
      <c r="I153" s="107"/>
    </row>
    <row r="154" spans="2:9">
      <c r="B154" s="83" t="s">
        <v>47</v>
      </c>
      <c r="C154" s="106"/>
      <c r="D154" s="106"/>
      <c r="E154" s="106">
        <v>4</v>
      </c>
      <c r="F154" s="106"/>
      <c r="G154" s="106"/>
      <c r="H154" s="106"/>
      <c r="I154" s="107"/>
    </row>
    <row r="155" spans="2:9">
      <c r="B155" s="105" t="s">
        <v>48</v>
      </c>
      <c r="C155" s="106"/>
      <c r="D155" s="106"/>
      <c r="E155" s="106">
        <v>4</v>
      </c>
      <c r="F155" s="106"/>
      <c r="G155" s="106"/>
      <c r="H155" s="106"/>
      <c r="I155" s="107"/>
    </row>
    <row r="156" spans="2:9">
      <c r="B156" s="83" t="s">
        <v>49</v>
      </c>
      <c r="C156" s="106"/>
      <c r="D156" s="106"/>
      <c r="E156" s="106">
        <v>4</v>
      </c>
      <c r="F156" s="106"/>
      <c r="G156" s="106"/>
      <c r="H156" s="106"/>
      <c r="I156" s="107"/>
    </row>
    <row r="157" spans="2:9">
      <c r="B157" s="105" t="s">
        <v>50</v>
      </c>
      <c r="C157" s="106"/>
      <c r="D157" s="106"/>
      <c r="E157" s="106">
        <v>4</v>
      </c>
      <c r="F157" s="106"/>
      <c r="G157" s="106"/>
      <c r="H157" s="106"/>
      <c r="I157" s="107"/>
    </row>
    <row r="158" spans="2:9">
      <c r="B158" s="83" t="s">
        <v>51</v>
      </c>
      <c r="C158" s="106"/>
      <c r="D158" s="106"/>
      <c r="E158" s="106">
        <v>4</v>
      </c>
      <c r="F158" s="106"/>
      <c r="G158" s="106"/>
      <c r="H158" s="106"/>
      <c r="I158" s="107"/>
    </row>
    <row r="159" spans="2:9">
      <c r="B159" s="105" t="s">
        <v>52</v>
      </c>
      <c r="C159" s="106"/>
      <c r="D159" s="106"/>
      <c r="E159" s="106">
        <v>4</v>
      </c>
      <c r="F159" s="106"/>
      <c r="G159" s="106"/>
      <c r="H159" s="106"/>
      <c r="I159" s="107"/>
    </row>
    <row r="160" spans="2:9">
      <c r="B160" s="83" t="s">
        <v>53</v>
      </c>
      <c r="C160" s="106"/>
      <c r="D160" s="106"/>
      <c r="E160" s="106">
        <v>4</v>
      </c>
      <c r="F160" s="106"/>
      <c r="G160" s="106"/>
      <c r="H160" s="106"/>
      <c r="I160" s="107"/>
    </row>
    <row r="161" spans="2:9">
      <c r="B161" s="105" t="s">
        <v>54</v>
      </c>
      <c r="C161" s="106"/>
      <c r="D161" s="106"/>
      <c r="E161" s="106">
        <v>4</v>
      </c>
      <c r="F161" s="106"/>
      <c r="G161" s="106"/>
      <c r="H161" s="106"/>
      <c r="I161" s="107"/>
    </row>
    <row r="162" spans="2:9">
      <c r="B162" s="83" t="s">
        <v>55</v>
      </c>
      <c r="C162" s="106"/>
      <c r="D162" s="106"/>
      <c r="E162" s="106">
        <v>4</v>
      </c>
      <c r="F162" s="106"/>
      <c r="G162" s="106"/>
      <c r="H162" s="106"/>
      <c r="I162" s="107"/>
    </row>
    <row r="163" spans="2:9">
      <c r="B163" s="105" t="s">
        <v>56</v>
      </c>
      <c r="C163" s="106"/>
      <c r="D163" s="106"/>
      <c r="E163" s="106">
        <v>4</v>
      </c>
      <c r="F163" s="106"/>
      <c r="G163" s="106"/>
      <c r="H163" s="106"/>
      <c r="I163" s="107"/>
    </row>
    <row r="164" spans="2:9">
      <c r="B164" s="83" t="s">
        <v>57</v>
      </c>
      <c r="C164" s="106"/>
      <c r="D164" s="106"/>
      <c r="E164" s="106">
        <v>4</v>
      </c>
      <c r="F164" s="106"/>
      <c r="G164" s="106"/>
      <c r="H164" s="106"/>
      <c r="I164" s="107"/>
    </row>
    <row r="165" spans="2:9">
      <c r="B165" s="105" t="s">
        <v>58</v>
      </c>
      <c r="C165" s="106"/>
      <c r="D165" s="106"/>
      <c r="E165" s="106">
        <v>4</v>
      </c>
      <c r="F165" s="106"/>
      <c r="G165" s="106"/>
      <c r="H165" s="106"/>
      <c r="I165" s="107"/>
    </row>
    <row r="166" spans="2:9">
      <c r="B166" s="83" t="s">
        <v>59</v>
      </c>
      <c r="C166" s="106"/>
      <c r="D166" s="106"/>
      <c r="E166" s="106">
        <v>4</v>
      </c>
      <c r="F166" s="106"/>
      <c r="G166" s="106"/>
      <c r="H166" s="106"/>
      <c r="I166" s="107"/>
    </row>
    <row r="167" spans="2:9">
      <c r="B167" s="105" t="s">
        <v>60</v>
      </c>
      <c r="C167" s="106"/>
      <c r="D167" s="106"/>
      <c r="E167" s="106">
        <v>2</v>
      </c>
      <c r="F167" s="106"/>
      <c r="G167" s="106"/>
      <c r="H167" s="106"/>
      <c r="I167" s="107"/>
    </row>
    <row r="168" spans="2:9">
      <c r="B168" s="83" t="s">
        <v>61</v>
      </c>
      <c r="C168" s="106"/>
      <c r="D168" s="106"/>
      <c r="E168" s="106">
        <v>2</v>
      </c>
      <c r="F168" s="106"/>
      <c r="G168" s="106"/>
      <c r="H168" s="106"/>
      <c r="I168" s="107"/>
    </row>
    <row r="169" spans="2:9">
      <c r="B169" s="105" t="s">
        <v>62</v>
      </c>
      <c r="C169" s="106"/>
      <c r="D169" s="106"/>
      <c r="E169" s="106">
        <v>2</v>
      </c>
      <c r="F169" s="106"/>
      <c r="G169" s="106"/>
      <c r="H169" s="106"/>
      <c r="I169" s="107"/>
    </row>
    <row r="170" spans="2:9">
      <c r="B170" s="83" t="s">
        <v>63</v>
      </c>
      <c r="C170" s="106"/>
      <c r="D170" s="106"/>
      <c r="E170" s="106">
        <v>2</v>
      </c>
      <c r="F170" s="106"/>
      <c r="G170" s="106"/>
      <c r="H170" s="106"/>
      <c r="I170" s="107"/>
    </row>
    <row r="171" spans="2:9">
      <c r="B171" s="105" t="s">
        <v>64</v>
      </c>
      <c r="C171" s="106"/>
      <c r="D171" s="106"/>
      <c r="E171" s="106">
        <v>2</v>
      </c>
      <c r="F171" s="106"/>
      <c r="G171" s="106"/>
      <c r="H171" s="106"/>
      <c r="I171" s="107"/>
    </row>
    <row r="172" spans="2:9">
      <c r="B172" s="83" t="s">
        <v>65</v>
      </c>
      <c r="C172" s="106"/>
      <c r="D172" s="106"/>
      <c r="E172" s="106">
        <v>2</v>
      </c>
      <c r="F172" s="106"/>
      <c r="G172" s="106"/>
      <c r="H172" s="106"/>
      <c r="I172" s="107"/>
    </row>
    <row r="173" spans="2:9">
      <c r="B173" s="105" t="s">
        <v>66</v>
      </c>
      <c r="C173" s="106"/>
      <c r="D173" s="106"/>
      <c r="E173" s="106">
        <v>2</v>
      </c>
      <c r="F173" s="106"/>
      <c r="G173" s="106"/>
      <c r="H173" s="106"/>
      <c r="I173" s="107"/>
    </row>
    <row r="174" spans="2:9">
      <c r="B174" s="83" t="s">
        <v>67</v>
      </c>
      <c r="C174" s="106"/>
      <c r="D174" s="106"/>
      <c r="E174" s="106">
        <v>2</v>
      </c>
      <c r="F174" s="106"/>
      <c r="G174" s="106"/>
      <c r="H174" s="106"/>
      <c r="I174" s="107"/>
    </row>
    <row r="175" spans="2:9">
      <c r="B175" s="105" t="s">
        <v>68</v>
      </c>
      <c r="C175" s="106"/>
      <c r="D175" s="106"/>
      <c r="E175" s="106">
        <v>2</v>
      </c>
      <c r="F175" s="106"/>
      <c r="G175" s="106"/>
      <c r="H175" s="106"/>
      <c r="I175" s="107"/>
    </row>
    <row r="176" spans="2:9">
      <c r="B176" s="83" t="s">
        <v>69</v>
      </c>
      <c r="C176" s="106"/>
      <c r="D176" s="106"/>
      <c r="E176" s="106">
        <v>2</v>
      </c>
      <c r="F176" s="106"/>
      <c r="G176" s="106"/>
      <c r="H176" s="106"/>
      <c r="I176" s="107"/>
    </row>
    <row r="177" spans="2:9">
      <c r="B177" s="105" t="s">
        <v>70</v>
      </c>
      <c r="C177" s="106"/>
      <c r="D177" s="106"/>
      <c r="E177" s="106">
        <v>2</v>
      </c>
      <c r="F177" s="106"/>
      <c r="G177" s="106"/>
      <c r="H177" s="106"/>
      <c r="I177" s="107"/>
    </row>
    <row r="178" spans="2:9">
      <c r="B178" s="83" t="s">
        <v>71</v>
      </c>
      <c r="C178" s="106"/>
      <c r="D178" s="106"/>
      <c r="E178" s="106">
        <v>2</v>
      </c>
      <c r="F178" s="106"/>
      <c r="G178" s="106"/>
      <c r="H178" s="106"/>
      <c r="I178" s="107"/>
    </row>
    <row r="179" spans="2:9">
      <c r="B179" s="105" t="s">
        <v>72</v>
      </c>
      <c r="C179" s="106"/>
      <c r="D179" s="106"/>
      <c r="E179" s="106">
        <v>2</v>
      </c>
      <c r="F179" s="106"/>
      <c r="G179" s="106"/>
      <c r="H179" s="106"/>
      <c r="I179" s="107"/>
    </row>
    <row r="180" spans="2:9">
      <c r="B180" s="83" t="s">
        <v>73</v>
      </c>
      <c r="C180" s="106"/>
      <c r="D180" s="106"/>
      <c r="E180" s="106">
        <v>2</v>
      </c>
      <c r="F180" s="106"/>
      <c r="G180" s="106"/>
      <c r="H180" s="106"/>
      <c r="I180" s="107"/>
    </row>
    <row r="181" spans="2:9">
      <c r="B181" s="105" t="s">
        <v>74</v>
      </c>
      <c r="C181" s="106"/>
      <c r="D181" s="106"/>
      <c r="E181" s="106">
        <v>2</v>
      </c>
      <c r="F181" s="106"/>
      <c r="G181" s="106"/>
      <c r="H181" s="106"/>
      <c r="I181" s="107"/>
    </row>
    <row r="182" spans="2:9">
      <c r="B182" s="83" t="s">
        <v>75</v>
      </c>
      <c r="C182" s="106"/>
      <c r="D182" s="106"/>
      <c r="E182" s="106">
        <v>2</v>
      </c>
      <c r="F182" s="106"/>
      <c r="G182" s="106"/>
      <c r="H182" s="106"/>
      <c r="I182" s="107"/>
    </row>
    <row r="183" spans="2:9">
      <c r="B183" s="105" t="s">
        <v>76</v>
      </c>
      <c r="C183" s="106"/>
      <c r="D183" s="106"/>
      <c r="E183" s="106">
        <v>2</v>
      </c>
      <c r="F183" s="106"/>
      <c r="G183" s="106"/>
      <c r="H183" s="106"/>
      <c r="I183" s="107"/>
    </row>
    <row r="184" spans="2:9">
      <c r="B184" s="83" t="s">
        <v>77</v>
      </c>
      <c r="C184" s="106"/>
      <c r="D184" s="106"/>
      <c r="E184" s="106">
        <v>2</v>
      </c>
      <c r="F184" s="106"/>
      <c r="G184" s="106"/>
      <c r="H184" s="106"/>
      <c r="I184" s="107"/>
    </row>
    <row r="185" spans="2:9">
      <c r="B185" s="105" t="s">
        <v>78</v>
      </c>
      <c r="C185" s="106"/>
      <c r="D185" s="106"/>
      <c r="E185" s="106">
        <v>2</v>
      </c>
      <c r="F185" s="106"/>
      <c r="G185" s="106"/>
      <c r="H185" s="106"/>
      <c r="I185" s="107"/>
    </row>
    <row r="186" spans="2:9">
      <c r="B186" s="83" t="s">
        <v>79</v>
      </c>
      <c r="C186" s="106"/>
      <c r="D186" s="106"/>
      <c r="E186" s="106">
        <v>2</v>
      </c>
      <c r="F186" s="106"/>
      <c r="G186" s="106"/>
      <c r="H186" s="106"/>
      <c r="I186" s="107"/>
    </row>
    <row r="187" spans="2:9">
      <c r="B187" s="105" t="s">
        <v>80</v>
      </c>
      <c r="C187" s="106"/>
      <c r="D187" s="106"/>
      <c r="E187" s="106">
        <v>2</v>
      </c>
      <c r="F187" s="106"/>
      <c r="G187" s="106"/>
      <c r="H187" s="106"/>
      <c r="I187" s="107"/>
    </row>
    <row r="188" spans="2:9">
      <c r="B188" s="83" t="s">
        <v>81</v>
      </c>
      <c r="C188" s="106"/>
      <c r="D188" s="106"/>
      <c r="E188" s="106">
        <v>2</v>
      </c>
      <c r="F188" s="106"/>
      <c r="G188" s="106"/>
      <c r="H188" s="106"/>
      <c r="I188" s="107"/>
    </row>
    <row r="189" spans="2:9">
      <c r="B189" s="105" t="s">
        <v>82</v>
      </c>
      <c r="C189" s="106"/>
      <c r="D189" s="106"/>
      <c r="E189" s="106">
        <v>2</v>
      </c>
      <c r="F189" s="106"/>
      <c r="G189" s="106"/>
      <c r="H189" s="106"/>
      <c r="I189" s="107"/>
    </row>
    <row r="190" spans="2:9">
      <c r="B190" s="83" t="s">
        <v>83</v>
      </c>
      <c r="C190" s="106"/>
      <c r="D190" s="106"/>
      <c r="E190" s="106">
        <v>2</v>
      </c>
      <c r="F190" s="106"/>
      <c r="G190" s="106"/>
      <c r="H190" s="106"/>
      <c r="I190" s="107"/>
    </row>
    <row r="191" spans="2:9">
      <c r="B191" s="105" t="s">
        <v>84</v>
      </c>
      <c r="C191" s="106"/>
      <c r="D191" s="106"/>
      <c r="E191" s="106">
        <v>2</v>
      </c>
      <c r="F191" s="106"/>
      <c r="G191" s="106"/>
      <c r="H191" s="106"/>
      <c r="I191" s="107"/>
    </row>
    <row r="192" spans="2:9">
      <c r="B192" s="83" t="s">
        <v>85</v>
      </c>
      <c r="C192" s="106"/>
      <c r="D192" s="106"/>
      <c r="E192" s="106">
        <v>2</v>
      </c>
      <c r="F192" s="106"/>
      <c r="G192" s="106"/>
      <c r="H192" s="106"/>
      <c r="I192" s="107"/>
    </row>
    <row r="193" spans="2:9">
      <c r="B193" s="105" t="s">
        <v>86</v>
      </c>
      <c r="C193" s="106"/>
      <c r="D193" s="106"/>
      <c r="E193" s="106">
        <v>2</v>
      </c>
      <c r="F193" s="106"/>
      <c r="G193" s="106"/>
      <c r="H193" s="106"/>
      <c r="I193" s="107"/>
    </row>
    <row r="194" spans="2:9">
      <c r="B194" s="83" t="s">
        <v>87</v>
      </c>
      <c r="C194" s="106"/>
      <c r="D194" s="106"/>
      <c r="E194" s="106">
        <v>2</v>
      </c>
      <c r="F194" s="106"/>
      <c r="G194" s="106"/>
      <c r="H194" s="106"/>
      <c r="I194" s="107"/>
    </row>
    <row r="195" spans="2:9">
      <c r="B195" s="105" t="s">
        <v>88</v>
      </c>
      <c r="C195" s="106"/>
      <c r="D195" s="106"/>
      <c r="E195" s="106">
        <v>2</v>
      </c>
      <c r="F195" s="106"/>
      <c r="G195" s="106"/>
      <c r="H195" s="106"/>
      <c r="I195" s="107"/>
    </row>
    <row r="196" spans="2:9">
      <c r="B196" s="83" t="s">
        <v>89</v>
      </c>
      <c r="C196" s="106"/>
      <c r="D196" s="106"/>
      <c r="E196" s="106">
        <v>2</v>
      </c>
      <c r="F196" s="106"/>
      <c r="G196" s="106"/>
      <c r="H196" s="106"/>
      <c r="I196" s="107"/>
    </row>
    <row r="197" spans="2:9">
      <c r="B197" s="105" t="s">
        <v>90</v>
      </c>
      <c r="C197" s="106"/>
      <c r="D197" s="106"/>
      <c r="E197" s="106">
        <v>2</v>
      </c>
      <c r="F197" s="106"/>
      <c r="G197" s="106"/>
      <c r="H197" s="106"/>
      <c r="I197" s="107"/>
    </row>
    <row r="198" spans="2:9">
      <c r="B198" s="83" t="s">
        <v>91</v>
      </c>
      <c r="C198" s="106"/>
      <c r="D198" s="106"/>
      <c r="E198" s="106">
        <v>2</v>
      </c>
      <c r="F198" s="106"/>
      <c r="G198" s="106"/>
      <c r="H198" s="106"/>
      <c r="I198" s="107"/>
    </row>
    <row r="199" spans="2:9">
      <c r="B199" s="105" t="s">
        <v>92</v>
      </c>
      <c r="C199" s="106"/>
      <c r="D199" s="106"/>
      <c r="E199" s="106">
        <v>1</v>
      </c>
      <c r="F199" s="106"/>
      <c r="G199" s="106"/>
      <c r="H199" s="106"/>
      <c r="I199" s="107"/>
    </row>
    <row r="200" spans="2:9">
      <c r="B200" s="83" t="s">
        <v>93</v>
      </c>
      <c r="C200" s="106"/>
      <c r="D200" s="106"/>
      <c r="E200" s="106">
        <v>1</v>
      </c>
      <c r="F200" s="106"/>
      <c r="G200" s="106"/>
      <c r="H200" s="106"/>
      <c r="I200" s="107"/>
    </row>
    <row r="201" spans="2:9">
      <c r="B201" s="105" t="s">
        <v>94</v>
      </c>
      <c r="C201" s="106"/>
      <c r="D201" s="106"/>
      <c r="E201" s="106">
        <v>1</v>
      </c>
      <c r="F201" s="106"/>
      <c r="G201" s="106"/>
      <c r="H201" s="106"/>
      <c r="I201" s="107"/>
    </row>
    <row r="202" spans="2:9">
      <c r="B202" s="83" t="s">
        <v>95</v>
      </c>
      <c r="C202" s="106"/>
      <c r="D202" s="106"/>
      <c r="E202" s="106">
        <v>1</v>
      </c>
      <c r="F202" s="106"/>
      <c r="G202" s="106"/>
      <c r="H202" s="106"/>
      <c r="I202" s="107"/>
    </row>
    <row r="203" spans="2:9">
      <c r="B203" s="105" t="s">
        <v>96</v>
      </c>
      <c r="C203" s="106"/>
      <c r="D203" s="106"/>
      <c r="E203" s="106">
        <v>1</v>
      </c>
      <c r="F203" s="106"/>
      <c r="G203" s="106"/>
      <c r="H203" s="106"/>
      <c r="I203" s="107"/>
    </row>
    <row r="204" spans="2:9">
      <c r="B204" s="83" t="s">
        <v>97</v>
      </c>
      <c r="C204" s="106"/>
      <c r="D204" s="106"/>
      <c r="E204" s="106">
        <v>1</v>
      </c>
      <c r="F204" s="106"/>
      <c r="G204" s="106"/>
      <c r="H204" s="106"/>
      <c r="I204" s="107"/>
    </row>
    <row r="205" spans="2:9">
      <c r="B205" s="105" t="s">
        <v>98</v>
      </c>
      <c r="C205" s="106"/>
      <c r="D205" s="106"/>
      <c r="E205" s="106">
        <v>1</v>
      </c>
      <c r="F205" s="106"/>
      <c r="G205" s="106"/>
      <c r="H205" s="106"/>
      <c r="I205" s="107"/>
    </row>
    <row r="206" spans="2:9">
      <c r="B206" s="83" t="s">
        <v>99</v>
      </c>
      <c r="C206" s="106"/>
      <c r="D206" s="106"/>
      <c r="E206" s="106">
        <v>1</v>
      </c>
      <c r="F206" s="106"/>
      <c r="G206" s="106"/>
      <c r="H206" s="106"/>
      <c r="I206" s="107"/>
    </row>
    <row r="207" spans="2:9">
      <c r="B207" s="105" t="s">
        <v>100</v>
      </c>
      <c r="C207" s="106"/>
      <c r="D207" s="106"/>
      <c r="E207" s="106">
        <v>1</v>
      </c>
      <c r="F207" s="106"/>
      <c r="G207" s="106"/>
      <c r="H207" s="106"/>
      <c r="I207" s="107"/>
    </row>
    <row r="208" spans="2:9">
      <c r="B208" s="83" t="s">
        <v>101</v>
      </c>
      <c r="C208" s="106"/>
      <c r="D208" s="106"/>
      <c r="E208" s="106">
        <v>1</v>
      </c>
      <c r="F208" s="106"/>
      <c r="G208" s="106"/>
      <c r="H208" s="106"/>
      <c r="I208" s="107"/>
    </row>
    <row r="209" spans="2:9">
      <c r="B209" s="105" t="s">
        <v>102</v>
      </c>
      <c r="C209" s="106"/>
      <c r="D209" s="106"/>
      <c r="E209" s="106">
        <v>1</v>
      </c>
      <c r="F209" s="106"/>
      <c r="G209" s="106"/>
      <c r="H209" s="106"/>
      <c r="I209" s="107"/>
    </row>
    <row r="210" spans="2:9">
      <c r="B210" s="83" t="s">
        <v>103</v>
      </c>
      <c r="C210" s="106"/>
      <c r="D210" s="106"/>
      <c r="E210" s="106">
        <v>1</v>
      </c>
      <c r="F210" s="106"/>
      <c r="G210" s="106"/>
      <c r="H210" s="106"/>
      <c r="I210" s="107"/>
    </row>
    <row r="211" spans="2:9">
      <c r="B211" s="105" t="s">
        <v>104</v>
      </c>
      <c r="C211" s="106"/>
      <c r="D211" s="106"/>
      <c r="E211" s="106">
        <v>1</v>
      </c>
      <c r="F211" s="106"/>
      <c r="G211" s="106"/>
      <c r="H211" s="106"/>
      <c r="I211" s="107"/>
    </row>
    <row r="212" spans="2:9">
      <c r="B212" s="83" t="s">
        <v>105</v>
      </c>
      <c r="C212" s="106"/>
      <c r="D212" s="106"/>
      <c r="E212" s="106">
        <v>1</v>
      </c>
      <c r="F212" s="106"/>
      <c r="G212" s="106"/>
      <c r="H212" s="106"/>
      <c r="I212" s="107"/>
    </row>
    <row r="213" spans="2:9">
      <c r="B213" s="105" t="s">
        <v>106</v>
      </c>
      <c r="C213" s="106"/>
      <c r="D213" s="106"/>
      <c r="E213" s="106">
        <v>1</v>
      </c>
      <c r="F213" s="106"/>
      <c r="G213" s="106"/>
      <c r="H213" s="106"/>
      <c r="I213" s="107"/>
    </row>
    <row r="214" spans="2:9">
      <c r="B214" s="83" t="s">
        <v>107</v>
      </c>
      <c r="C214" s="106"/>
      <c r="D214" s="106"/>
      <c r="E214" s="106">
        <v>1</v>
      </c>
      <c r="F214" s="106"/>
      <c r="G214" s="106"/>
      <c r="H214" s="106"/>
      <c r="I214" s="107"/>
    </row>
    <row r="215" spans="2:9">
      <c r="B215" s="105" t="s">
        <v>108</v>
      </c>
      <c r="C215" s="106"/>
      <c r="D215" s="106"/>
      <c r="E215" s="106">
        <v>1</v>
      </c>
      <c r="F215" s="106"/>
      <c r="G215" s="106"/>
      <c r="H215" s="106"/>
      <c r="I215" s="107"/>
    </row>
    <row r="216" spans="2:9">
      <c r="B216" s="83" t="s">
        <v>109</v>
      </c>
      <c r="C216" s="106"/>
      <c r="D216" s="106"/>
      <c r="E216" s="106">
        <v>1</v>
      </c>
      <c r="F216" s="106"/>
      <c r="G216" s="106"/>
      <c r="H216" s="106"/>
      <c r="I216" s="107"/>
    </row>
    <row r="217" spans="2:9">
      <c r="B217" s="105" t="s">
        <v>110</v>
      </c>
      <c r="C217" s="106"/>
      <c r="D217" s="106"/>
      <c r="E217" s="106">
        <v>1</v>
      </c>
      <c r="F217" s="106"/>
      <c r="G217" s="106"/>
      <c r="H217" s="106"/>
      <c r="I217" s="107"/>
    </row>
    <row r="218" spans="2:9">
      <c r="B218" s="83" t="s">
        <v>111</v>
      </c>
      <c r="C218" s="106"/>
      <c r="D218" s="106"/>
      <c r="E218" s="106">
        <v>1</v>
      </c>
      <c r="F218" s="106"/>
      <c r="G218" s="106"/>
      <c r="H218" s="106"/>
      <c r="I218" s="107"/>
    </row>
    <row r="219" spans="2:9">
      <c r="B219" s="105" t="s">
        <v>112</v>
      </c>
      <c r="C219" s="106"/>
      <c r="D219" s="106"/>
      <c r="E219" s="106">
        <v>1</v>
      </c>
      <c r="F219" s="106"/>
      <c r="G219" s="106"/>
      <c r="H219" s="106"/>
      <c r="I219" s="107"/>
    </row>
    <row r="220" spans="2:9">
      <c r="B220" s="83" t="s">
        <v>113</v>
      </c>
      <c r="C220" s="106"/>
      <c r="D220" s="106"/>
      <c r="E220" s="106">
        <v>1</v>
      </c>
      <c r="F220" s="106"/>
      <c r="G220" s="106"/>
      <c r="H220" s="106"/>
      <c r="I220" s="107"/>
    </row>
    <row r="221" spans="2:9">
      <c r="B221" s="105" t="s">
        <v>114</v>
      </c>
      <c r="C221" s="106"/>
      <c r="D221" s="106"/>
      <c r="E221" s="106">
        <v>1</v>
      </c>
      <c r="F221" s="106"/>
      <c r="G221" s="106"/>
      <c r="H221" s="106"/>
      <c r="I221" s="107"/>
    </row>
    <row r="222" spans="2:9">
      <c r="B222" s="83" t="s">
        <v>115</v>
      </c>
      <c r="C222" s="106"/>
      <c r="D222" s="106"/>
      <c r="E222" s="106">
        <v>1</v>
      </c>
      <c r="F222" s="106"/>
      <c r="G222" s="106"/>
      <c r="H222" s="106"/>
      <c r="I222" s="107"/>
    </row>
    <row r="223" spans="2:9">
      <c r="B223" s="105" t="s">
        <v>116</v>
      </c>
      <c r="C223" s="106"/>
      <c r="D223" s="106"/>
      <c r="E223" s="106">
        <v>1</v>
      </c>
      <c r="F223" s="106"/>
      <c r="G223" s="106"/>
      <c r="H223" s="106"/>
      <c r="I223" s="107"/>
    </row>
    <row r="224" spans="2:9">
      <c r="B224" s="83" t="s">
        <v>117</v>
      </c>
      <c r="C224" s="106"/>
      <c r="D224" s="106"/>
      <c r="E224" s="106">
        <v>1</v>
      </c>
      <c r="F224" s="106"/>
      <c r="G224" s="106"/>
      <c r="H224" s="106"/>
      <c r="I224" s="107"/>
    </row>
    <row r="225" spans="2:9">
      <c r="B225" s="105" t="s">
        <v>118</v>
      </c>
      <c r="C225" s="106"/>
      <c r="D225" s="106"/>
      <c r="E225" s="106">
        <v>1</v>
      </c>
      <c r="F225" s="106"/>
      <c r="G225" s="106"/>
      <c r="H225" s="106"/>
      <c r="I225" s="107"/>
    </row>
    <row r="226" spans="2:9">
      <c r="B226" s="83" t="s">
        <v>119</v>
      </c>
      <c r="C226" s="106"/>
      <c r="D226" s="106"/>
      <c r="E226" s="106">
        <v>1</v>
      </c>
      <c r="F226" s="106"/>
      <c r="G226" s="106"/>
      <c r="H226" s="106"/>
      <c r="I226" s="107"/>
    </row>
    <row r="227" spans="2:9">
      <c r="B227" s="105" t="s">
        <v>120</v>
      </c>
      <c r="C227" s="106"/>
      <c r="D227" s="106"/>
      <c r="E227" s="106">
        <v>1</v>
      </c>
      <c r="F227" s="106"/>
      <c r="G227" s="106"/>
      <c r="H227" s="106"/>
      <c r="I227" s="107"/>
    </row>
    <row r="228" spans="2:9">
      <c r="B228" s="83" t="s">
        <v>121</v>
      </c>
      <c r="C228" s="106"/>
      <c r="D228" s="106"/>
      <c r="E228" s="106">
        <v>1</v>
      </c>
      <c r="F228" s="106"/>
      <c r="G228" s="106"/>
      <c r="H228" s="106"/>
      <c r="I228" s="107"/>
    </row>
    <row r="229" spans="2:9">
      <c r="B229" s="105" t="s">
        <v>122</v>
      </c>
      <c r="C229" s="106"/>
      <c r="D229" s="106"/>
      <c r="E229" s="106">
        <v>1</v>
      </c>
      <c r="F229" s="106"/>
      <c r="G229" s="106"/>
      <c r="H229" s="106"/>
      <c r="I229" s="107"/>
    </row>
    <row r="230" spans="2:9">
      <c r="B230" s="83" t="s">
        <v>123</v>
      </c>
      <c r="C230" s="106"/>
      <c r="D230" s="106"/>
      <c r="E230" s="106">
        <v>1</v>
      </c>
      <c r="F230" s="106"/>
      <c r="G230" s="106"/>
      <c r="H230" s="106"/>
      <c r="I230" s="107"/>
    </row>
    <row r="231" spans="2:9">
      <c r="B231" s="105" t="s">
        <v>124</v>
      </c>
      <c r="C231" s="106"/>
      <c r="D231" s="106"/>
      <c r="E231" s="106">
        <v>1</v>
      </c>
      <c r="F231" s="106"/>
      <c r="G231" s="106"/>
      <c r="H231" s="106"/>
      <c r="I231" s="107"/>
    </row>
    <row r="232" spans="2:9">
      <c r="B232" s="83" t="s">
        <v>125</v>
      </c>
      <c r="C232" s="106"/>
      <c r="D232" s="106"/>
      <c r="E232" s="106">
        <v>1</v>
      </c>
      <c r="F232" s="106"/>
      <c r="G232" s="106"/>
      <c r="H232" s="106"/>
      <c r="I232" s="107"/>
    </row>
    <row r="233" spans="2:9">
      <c r="B233" s="105" t="s">
        <v>126</v>
      </c>
      <c r="C233" s="106"/>
      <c r="D233" s="106"/>
      <c r="E233" s="106">
        <v>1</v>
      </c>
      <c r="F233" s="106"/>
      <c r="G233" s="106"/>
      <c r="H233" s="106"/>
      <c r="I233" s="107"/>
    </row>
    <row r="234" spans="2:9">
      <c r="B234" s="83" t="s">
        <v>127</v>
      </c>
      <c r="C234" s="106"/>
      <c r="D234" s="106"/>
      <c r="E234" s="106">
        <v>1</v>
      </c>
      <c r="F234" s="106"/>
      <c r="G234" s="106"/>
      <c r="H234" s="106"/>
      <c r="I234" s="107"/>
    </row>
    <row r="235" spans="2:9">
      <c r="B235" s="105" t="s">
        <v>128</v>
      </c>
      <c r="C235" s="106"/>
      <c r="D235" s="106"/>
      <c r="E235" s="106">
        <v>1</v>
      </c>
      <c r="F235" s="106"/>
      <c r="G235" s="106"/>
      <c r="H235" s="106"/>
      <c r="I235" s="107"/>
    </row>
    <row r="236" spans="2:9">
      <c r="B236" s="83" t="s">
        <v>129</v>
      </c>
      <c r="C236" s="106"/>
      <c r="D236" s="106"/>
      <c r="E236" s="106">
        <v>1</v>
      </c>
      <c r="F236" s="106"/>
      <c r="G236" s="106"/>
      <c r="H236" s="106"/>
      <c r="I236" s="107"/>
    </row>
    <row r="237" spans="2:9">
      <c r="B237" s="105" t="s">
        <v>130</v>
      </c>
      <c r="C237" s="106"/>
      <c r="D237" s="106"/>
      <c r="E237" s="106">
        <v>1</v>
      </c>
      <c r="F237" s="106"/>
      <c r="G237" s="106"/>
      <c r="H237" s="106"/>
      <c r="I237" s="107"/>
    </row>
    <row r="238" spans="2:9">
      <c r="B238" s="83" t="s">
        <v>131</v>
      </c>
      <c r="C238" s="106"/>
      <c r="D238" s="106"/>
      <c r="E238" s="106">
        <v>1</v>
      </c>
      <c r="F238" s="106"/>
      <c r="G238" s="106"/>
      <c r="H238" s="106"/>
      <c r="I238" s="107"/>
    </row>
    <row r="239" spans="2:9">
      <c r="B239" s="105" t="s">
        <v>132</v>
      </c>
      <c r="C239" s="106"/>
      <c r="D239" s="106"/>
      <c r="E239" s="106">
        <v>1</v>
      </c>
      <c r="F239" s="106"/>
      <c r="G239" s="106"/>
      <c r="H239" s="106"/>
      <c r="I239" s="107"/>
    </row>
    <row r="240" spans="2:9">
      <c r="B240" s="83" t="s">
        <v>133</v>
      </c>
      <c r="C240" s="106"/>
      <c r="D240" s="106"/>
      <c r="E240" s="106">
        <v>1</v>
      </c>
      <c r="F240" s="106"/>
      <c r="G240" s="106"/>
      <c r="H240" s="106"/>
      <c r="I240" s="107"/>
    </row>
    <row r="241" spans="2:9">
      <c r="B241" s="105" t="s">
        <v>134</v>
      </c>
      <c r="C241" s="106"/>
      <c r="D241" s="106"/>
      <c r="E241" s="106">
        <v>1</v>
      </c>
      <c r="F241" s="106"/>
      <c r="G241" s="106"/>
      <c r="H241" s="106"/>
      <c r="I241" s="107"/>
    </row>
    <row r="242" spans="2:9">
      <c r="B242" s="83" t="s">
        <v>135</v>
      </c>
      <c r="C242" s="106"/>
      <c r="D242" s="106"/>
      <c r="E242" s="106">
        <v>1</v>
      </c>
      <c r="F242" s="106"/>
      <c r="G242" s="106"/>
      <c r="H242" s="106"/>
      <c r="I242" s="107"/>
    </row>
    <row r="243" spans="2:9">
      <c r="B243" s="105" t="s">
        <v>136</v>
      </c>
      <c r="C243" s="106"/>
      <c r="D243" s="106"/>
      <c r="E243" s="106">
        <v>1</v>
      </c>
      <c r="F243" s="106"/>
      <c r="G243" s="106"/>
      <c r="H243" s="106"/>
      <c r="I243" s="107"/>
    </row>
    <row r="244" spans="2:9">
      <c r="B244" s="83" t="s">
        <v>137</v>
      </c>
      <c r="C244" s="106"/>
      <c r="D244" s="106"/>
      <c r="E244" s="106">
        <v>1</v>
      </c>
      <c r="F244" s="106"/>
      <c r="G244" s="106"/>
      <c r="H244" s="106"/>
      <c r="I244" s="107"/>
    </row>
    <row r="245" spans="2:9">
      <c r="B245" s="105" t="s">
        <v>138</v>
      </c>
      <c r="C245" s="106"/>
      <c r="D245" s="106"/>
      <c r="E245" s="106">
        <v>1</v>
      </c>
      <c r="F245" s="106"/>
      <c r="G245" s="106"/>
      <c r="H245" s="106"/>
      <c r="I245" s="107"/>
    </row>
    <row r="246" spans="2:9">
      <c r="B246" s="83" t="s">
        <v>139</v>
      </c>
      <c r="C246" s="106"/>
      <c r="D246" s="106"/>
      <c r="E246" s="106">
        <v>1</v>
      </c>
      <c r="F246" s="106"/>
      <c r="G246" s="106"/>
      <c r="H246" s="106"/>
      <c r="I246" s="107"/>
    </row>
    <row r="247" spans="2:9">
      <c r="B247" s="105" t="s">
        <v>140</v>
      </c>
      <c r="C247" s="106"/>
      <c r="D247" s="106"/>
      <c r="E247" s="106">
        <v>1</v>
      </c>
      <c r="F247" s="106"/>
      <c r="G247" s="106"/>
      <c r="H247" s="106"/>
      <c r="I247" s="107"/>
    </row>
    <row r="248" spans="2:9">
      <c r="B248" s="83" t="s">
        <v>141</v>
      </c>
      <c r="C248" s="106"/>
      <c r="D248" s="106"/>
      <c r="E248" s="106">
        <v>1</v>
      </c>
      <c r="F248" s="106"/>
      <c r="G248" s="106"/>
      <c r="H248" s="106"/>
      <c r="I248" s="107"/>
    </row>
    <row r="249" spans="2:9">
      <c r="B249" s="105" t="s">
        <v>142</v>
      </c>
      <c r="C249" s="106"/>
      <c r="D249" s="106"/>
      <c r="E249" s="106">
        <v>1</v>
      </c>
      <c r="F249" s="106"/>
      <c r="G249" s="106"/>
      <c r="H249" s="106"/>
      <c r="I249" s="107"/>
    </row>
    <row r="250" spans="2:9">
      <c r="B250" s="83" t="s">
        <v>143</v>
      </c>
      <c r="C250" s="106"/>
      <c r="D250" s="106"/>
      <c r="E250" s="106">
        <v>1</v>
      </c>
      <c r="F250" s="106"/>
      <c r="G250" s="106"/>
      <c r="H250" s="106"/>
      <c r="I250" s="107"/>
    </row>
    <row r="251" spans="2:9">
      <c r="B251" s="105" t="s">
        <v>144</v>
      </c>
      <c r="C251" s="106"/>
      <c r="D251" s="106"/>
      <c r="E251" s="106">
        <v>1</v>
      </c>
      <c r="F251" s="106"/>
      <c r="G251" s="106"/>
      <c r="H251" s="106"/>
      <c r="I251" s="107"/>
    </row>
    <row r="252" spans="2:9">
      <c r="B252" s="83" t="s">
        <v>145</v>
      </c>
      <c r="C252" s="106"/>
      <c r="D252" s="106"/>
      <c r="E252" s="106">
        <v>1</v>
      </c>
      <c r="F252" s="106"/>
      <c r="G252" s="106"/>
      <c r="H252" s="106"/>
      <c r="I252" s="107"/>
    </row>
    <row r="253" spans="2:9">
      <c r="B253" s="105" t="s">
        <v>146</v>
      </c>
      <c r="C253" s="106"/>
      <c r="D253" s="106"/>
      <c r="E253" s="106">
        <v>1</v>
      </c>
      <c r="F253" s="106"/>
      <c r="G253" s="106"/>
      <c r="H253" s="106"/>
      <c r="I253" s="107"/>
    </row>
    <row r="254" spans="2:9">
      <c r="B254" s="83" t="s">
        <v>147</v>
      </c>
      <c r="C254" s="106"/>
      <c r="D254" s="106"/>
      <c r="E254" s="106">
        <v>1</v>
      </c>
      <c r="F254" s="106"/>
      <c r="G254" s="106"/>
      <c r="H254" s="106"/>
      <c r="I254" s="107"/>
    </row>
    <row r="255" spans="2:9">
      <c r="B255" s="83" t="s">
        <v>148</v>
      </c>
      <c r="C255" s="106"/>
      <c r="D255" s="106"/>
      <c r="E255" s="106">
        <v>1</v>
      </c>
      <c r="F255" s="106"/>
      <c r="G255" s="106"/>
      <c r="H255" s="106"/>
      <c r="I255" s="107"/>
    </row>
    <row r="256" spans="2:9">
      <c r="B256" s="83" t="s">
        <v>149</v>
      </c>
      <c r="C256" s="106"/>
      <c r="D256" s="106"/>
      <c r="E256" s="106">
        <v>1</v>
      </c>
      <c r="F256" s="106"/>
      <c r="G256" s="106"/>
      <c r="H256" s="106"/>
      <c r="I256" s="107"/>
    </row>
    <row r="257" spans="2:9">
      <c r="B257" s="83" t="s">
        <v>150</v>
      </c>
      <c r="C257" s="106"/>
      <c r="D257" s="106"/>
      <c r="E257" s="106">
        <v>1</v>
      </c>
      <c r="F257" s="106"/>
      <c r="G257" s="106"/>
      <c r="H257" s="106"/>
      <c r="I257" s="107"/>
    </row>
    <row r="258" spans="2:9">
      <c r="B258" s="83" t="s">
        <v>151</v>
      </c>
      <c r="C258" s="106"/>
      <c r="D258" s="106"/>
      <c r="E258" s="106">
        <v>1</v>
      </c>
      <c r="F258" s="106"/>
      <c r="G258" s="106"/>
      <c r="H258" s="106"/>
      <c r="I258" s="107"/>
    </row>
    <row r="259" spans="2:9">
      <c r="B259" s="83" t="s">
        <v>152</v>
      </c>
      <c r="C259" s="106"/>
      <c r="D259" s="106"/>
      <c r="E259" s="106">
        <v>1</v>
      </c>
      <c r="F259" s="106"/>
      <c r="G259" s="106"/>
      <c r="H259" s="106"/>
      <c r="I259" s="107"/>
    </row>
    <row r="260" spans="2:9">
      <c r="B260" s="83" t="s">
        <v>153</v>
      </c>
      <c r="C260" s="106"/>
      <c r="D260" s="106"/>
      <c r="E260" s="106">
        <v>1</v>
      </c>
      <c r="F260" s="106"/>
      <c r="G260" s="106"/>
      <c r="H260" s="106"/>
      <c r="I260" s="107"/>
    </row>
    <row r="261" spans="2:9">
      <c r="B261" s="83" t="s">
        <v>154</v>
      </c>
      <c r="C261" s="106"/>
      <c r="D261" s="106"/>
      <c r="E261" s="106">
        <v>1</v>
      </c>
      <c r="F261" s="106"/>
      <c r="G261" s="106"/>
      <c r="H261" s="106"/>
      <c r="I261" s="107"/>
    </row>
    <row r="262" spans="2:9">
      <c r="B262" s="105" t="s">
        <v>155</v>
      </c>
      <c r="C262" s="106"/>
      <c r="D262" s="106"/>
      <c r="E262" s="106">
        <v>1</v>
      </c>
      <c r="F262" s="106"/>
      <c r="G262" s="106"/>
      <c r="H262" s="106"/>
      <c r="I262" s="107"/>
    </row>
    <row r="263" spans="2:9">
      <c r="B263" s="83"/>
      <c r="C263" s="106"/>
      <c r="D263" s="106"/>
      <c r="E263" s="106"/>
      <c r="F263" s="106"/>
      <c r="G263" s="106"/>
      <c r="H263" s="106"/>
      <c r="I263" s="107"/>
    </row>
    <row r="264" spans="2:9">
      <c r="B264" s="105"/>
      <c r="C264" s="106"/>
      <c r="D264" s="106"/>
      <c r="E264" s="106"/>
      <c r="F264" s="106"/>
      <c r="G264" s="106"/>
      <c r="H264" s="106"/>
      <c r="I264" s="107"/>
    </row>
    <row r="265" spans="2:9">
      <c r="B265" s="83"/>
      <c r="C265" s="106"/>
      <c r="D265" s="106"/>
      <c r="E265" s="106"/>
      <c r="F265" s="106"/>
      <c r="G265" s="106"/>
      <c r="H265" s="106"/>
      <c r="I265" s="107"/>
    </row>
  </sheetData>
  <mergeCells count="1">
    <mergeCell ref="B2:I2"/>
  </mergeCells>
  <phoneticPr fontId="7"/>
  <pageMargins left="0.75" right="0.75" top="1" bottom="1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男子S</vt:lpstr>
      <vt:lpstr>男Ｄ</vt:lpstr>
      <vt:lpstr>年齢男子S</vt:lpstr>
      <vt:lpstr>年齢男子D</vt:lpstr>
      <vt:lpstr>女子Ｓ</vt:lpstr>
      <vt:lpstr>女Ｄ</vt:lpstr>
      <vt:lpstr>年齢女子Ｓ</vt:lpstr>
      <vt:lpstr>年齢女Ｄ</vt:lpstr>
      <vt:lpstr>得点テーブル</vt:lpstr>
      <vt:lpstr>Sheet2</vt:lpstr>
      <vt:lpstr>Sheet3</vt:lpstr>
      <vt:lpstr>POINT</vt:lpstr>
      <vt:lpstr>女Ｄ!Print_Area</vt:lpstr>
      <vt:lpstr>女子Ｓ!Print_Area</vt:lpstr>
      <vt:lpstr>男Ｄ!Print_Area</vt:lpstr>
      <vt:lpstr>男子S!Print_Area</vt:lpstr>
      <vt:lpstr>年齢女Ｄ!Print_Area</vt:lpstr>
      <vt:lpstr>年齢女子Ｓ!Print_Area</vt:lpstr>
      <vt:lpstr>年齢男子S!Print_Area</vt:lpstr>
      <vt:lpstr>女Ｄ!Print_Titles</vt:lpstr>
      <vt:lpstr>女子Ｓ!Print_Titles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himeda</dc:creator>
  <cp:lastModifiedBy>nushi</cp:lastModifiedBy>
  <cp:lastPrinted>2022-10-28T02:27:31Z</cp:lastPrinted>
  <dcterms:created xsi:type="dcterms:W3CDTF">2006-12-03T21:08:12Z</dcterms:created>
  <dcterms:modified xsi:type="dcterms:W3CDTF">2023-12-31T05:01:31Z</dcterms:modified>
</cp:coreProperties>
</file>