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e90cbf3e0889c5/デスクトップ/kenn/1_hp/mtennis/www/kyokai/point/"/>
    </mc:Choice>
  </mc:AlternateContent>
  <xr:revisionPtr revIDLastSave="1" documentId="13_ncr:1_{38574285-0ED9-CE4F-965D-0986AEE3E998}" xr6:coauthVersionLast="47" xr6:coauthVersionMax="47" xr10:uidLastSave="{CE39E3AE-C427-421F-9D3D-7CC89F53E5D0}"/>
  <bookViews>
    <workbookView xWindow="-110" yWindow="-110" windowWidth="19420" windowHeight="10300" xr2:uid="{00000000-000D-0000-FFFF-FFFF00000000}"/>
  </bookViews>
  <sheets>
    <sheet name="男子S" sheetId="1" r:id="rId1"/>
    <sheet name="男Ｄ" sheetId="4" r:id="rId2"/>
    <sheet name="年齢男子S" sheetId="5" r:id="rId3"/>
    <sheet name="年齢男子D" sheetId="6" r:id="rId4"/>
    <sheet name="女子Ｓ" sheetId="7" r:id="rId5"/>
    <sheet name="女Ｄ" sheetId="8" r:id="rId6"/>
    <sheet name="年齢女子Ｓ" sheetId="9" r:id="rId7"/>
    <sheet name="年齢女Ｄ" sheetId="10" r:id="rId8"/>
    <sheet name="得点テーブル" sheetId="11" r:id="rId9"/>
    <sheet name="Sheet2" sheetId="2" r:id="rId10"/>
    <sheet name="Sheet3" sheetId="3" r:id="rId11"/>
  </sheets>
  <definedNames>
    <definedName name="_xlnm._FilterDatabase" localSheetId="4" hidden="1">女子Ｓ!$A$5:$Q$5</definedName>
    <definedName name="_xlnm._FilterDatabase" localSheetId="1" hidden="1">男Ｄ!$A$5:$W$5</definedName>
    <definedName name="_xlnm._FilterDatabase" localSheetId="6" hidden="1">年齢女子Ｓ!$A$16:$O$30</definedName>
    <definedName name="DANTAI">#REF!</definedName>
    <definedName name="KIJUN">#REF!</definedName>
    <definedName name="KOJIN">#REF!</definedName>
    <definedName name="POINT">得点テーブル!$B$6:$I$141</definedName>
    <definedName name="_xlnm.Print_Area" localSheetId="5">女Ｄ!$A$1:$S$119</definedName>
    <definedName name="_xlnm.Print_Area" localSheetId="4">女子Ｓ!$A$1:$Q$88</definedName>
    <definedName name="_xlnm.Print_Area" localSheetId="1">男Ｄ!$A$1:$S$242</definedName>
    <definedName name="_xlnm.Print_Area" localSheetId="0">男子S!$A$1:$Q$239</definedName>
    <definedName name="_xlnm.Print_Area" localSheetId="7">年齢女Ｄ!$A$1:$Q$108</definedName>
    <definedName name="_xlnm.Print_Area" localSheetId="6">年齢女子Ｓ!$A$1:$O$65</definedName>
    <definedName name="_xlnm.Print_Area" localSheetId="2">年齢男子S!$A$1:$O$157</definedName>
    <definedName name="_xlnm.Print_Titles" localSheetId="5">女Ｄ!$1:$4</definedName>
    <definedName name="_xlnm.Print_Titles" localSheetId="4">女子Ｓ!$1:$5</definedName>
  </definedNames>
  <calcPr calcId="191029"/>
</workbook>
</file>

<file path=xl/calcChain.xml><?xml version="1.0" encoding="utf-8"?>
<calcChain xmlns="http://schemas.openxmlformats.org/spreadsheetml/2006/main">
  <c r="A106" i="10" l="1"/>
  <c r="B106" i="10"/>
  <c r="G106" i="10"/>
  <c r="I106" i="10"/>
  <c r="K106" i="10"/>
  <c r="M106" i="10"/>
  <c r="O106" i="10"/>
  <c r="Q106" i="10"/>
  <c r="M1" i="5" l="1"/>
  <c r="N122" i="6"/>
  <c r="N108" i="6"/>
  <c r="N3" i="10"/>
  <c r="L52" i="9"/>
  <c r="L35" i="9"/>
  <c r="L14" i="9"/>
  <c r="F100" i="6"/>
  <c r="F67" i="6"/>
  <c r="F22" i="6"/>
  <c r="F29" i="6"/>
  <c r="H117" i="5"/>
  <c r="F117" i="5"/>
  <c r="H78" i="5"/>
  <c r="F78" i="5"/>
  <c r="H28" i="5"/>
  <c r="F28" i="5"/>
  <c r="F40" i="5"/>
  <c r="A48" i="9"/>
  <c r="B48" i="9"/>
  <c r="G48" i="9"/>
  <c r="I48" i="9"/>
  <c r="K48" i="9"/>
  <c r="M48" i="9"/>
  <c r="O48" i="9"/>
  <c r="N3" i="4"/>
  <c r="I63" i="6" l="1"/>
  <c r="I53" i="10"/>
  <c r="F3" i="10"/>
  <c r="F13" i="10" s="1"/>
  <c r="G9" i="10"/>
  <c r="G8" i="10"/>
  <c r="G7" i="10"/>
  <c r="G6" i="10"/>
  <c r="F3" i="9"/>
  <c r="G31" i="9"/>
  <c r="G10" i="9"/>
  <c r="G9" i="9"/>
  <c r="G8" i="9"/>
  <c r="G7" i="9"/>
  <c r="G6" i="9"/>
  <c r="E127" i="6"/>
  <c r="E126" i="6"/>
  <c r="E125" i="6"/>
  <c r="B125" i="6" s="1"/>
  <c r="F122" i="6"/>
  <c r="F108" i="6"/>
  <c r="F74" i="6"/>
  <c r="G128" i="6"/>
  <c r="G63" i="6"/>
  <c r="G18" i="6"/>
  <c r="F90" i="5"/>
  <c r="F129" i="5" s="1"/>
  <c r="F147" i="5" s="1"/>
  <c r="J3" i="8"/>
  <c r="F35" i="9" l="1"/>
  <c r="F52" i="9" s="1"/>
  <c r="B126" i="6"/>
  <c r="B127" i="6"/>
  <c r="B63" i="6"/>
  <c r="F89" i="10"/>
  <c r="F57" i="10"/>
  <c r="F14" i="9"/>
  <c r="B74" i="5"/>
  <c r="B31" i="9"/>
  <c r="B18" i="6"/>
  <c r="I6" i="10"/>
  <c r="K6" i="10"/>
  <c r="M6" i="10"/>
  <c r="O6" i="10"/>
  <c r="Q6" i="10"/>
  <c r="I7" i="10"/>
  <c r="K7" i="10"/>
  <c r="M7" i="10"/>
  <c r="O7" i="10"/>
  <c r="Q7" i="10"/>
  <c r="I8" i="10"/>
  <c r="K8" i="10"/>
  <c r="M8" i="10"/>
  <c r="O8" i="10"/>
  <c r="Q8" i="10"/>
  <c r="I9" i="10"/>
  <c r="K9" i="10"/>
  <c r="M9" i="10"/>
  <c r="O9" i="10"/>
  <c r="Q9" i="10"/>
  <c r="I6" i="9"/>
  <c r="K6" i="9"/>
  <c r="M6" i="9"/>
  <c r="O6" i="9"/>
  <c r="I7" i="9"/>
  <c r="K7" i="9"/>
  <c r="M7" i="9"/>
  <c r="O7" i="9"/>
  <c r="I8" i="9"/>
  <c r="K8" i="9"/>
  <c r="M8" i="9"/>
  <c r="O8" i="9"/>
  <c r="I9" i="9"/>
  <c r="K9" i="9"/>
  <c r="M9" i="9"/>
  <c r="O9" i="9"/>
  <c r="I10" i="9"/>
  <c r="K10" i="9"/>
  <c r="M10" i="9"/>
  <c r="O10" i="9"/>
  <c r="H14" i="9"/>
  <c r="H35" i="9" s="1"/>
  <c r="H52" i="9" s="1"/>
  <c r="I31" i="9"/>
  <c r="K31" i="9"/>
  <c r="M31" i="9"/>
  <c r="O31" i="9"/>
  <c r="L3" i="8"/>
  <c r="P3" i="8"/>
  <c r="O1" i="7"/>
  <c r="Q1" i="8" s="1"/>
  <c r="F3" i="7"/>
  <c r="H3" i="7"/>
  <c r="J3" i="7"/>
  <c r="L3" i="7"/>
  <c r="N3" i="7"/>
  <c r="P3" i="7"/>
  <c r="H3" i="6"/>
  <c r="J3" i="6"/>
  <c r="K18" i="6"/>
  <c r="M18" i="6"/>
  <c r="O18" i="6"/>
  <c r="Q18" i="6"/>
  <c r="K63" i="6"/>
  <c r="M63" i="6"/>
  <c r="O63" i="6"/>
  <c r="Q63" i="6"/>
  <c r="B128" i="6"/>
  <c r="I128" i="6"/>
  <c r="K128" i="6"/>
  <c r="M128" i="6"/>
  <c r="O128" i="6"/>
  <c r="Q128" i="6"/>
  <c r="J2" i="5"/>
  <c r="J14" i="9" s="1"/>
  <c r="N2" i="5"/>
  <c r="H40" i="5"/>
  <c r="H90" i="5" s="1"/>
  <c r="H129" i="5" s="1"/>
  <c r="H147" i="5" s="1"/>
  <c r="I74" i="5"/>
  <c r="K74" i="5"/>
  <c r="M74" i="5"/>
  <c r="O74" i="5"/>
  <c r="Q1" i="4"/>
  <c r="F3" i="4"/>
  <c r="F3" i="8" s="1"/>
  <c r="H3" i="4"/>
  <c r="H3" i="8" s="1"/>
  <c r="L3" i="6"/>
  <c r="R3" i="4"/>
  <c r="P3" i="6" s="1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A128" i="6"/>
  <c r="A18" i="6"/>
  <c r="H108" i="6" l="1"/>
  <c r="H122" i="6"/>
  <c r="J122" i="6"/>
  <c r="J108" i="6"/>
  <c r="L122" i="6"/>
  <c r="L108" i="6"/>
  <c r="N67" i="6"/>
  <c r="N100" i="6"/>
  <c r="J67" i="6"/>
  <c r="J100" i="6"/>
  <c r="H67" i="6"/>
  <c r="H100" i="6"/>
  <c r="L67" i="6"/>
  <c r="L100" i="6"/>
  <c r="P67" i="6"/>
  <c r="P100" i="6"/>
  <c r="L29" i="6"/>
  <c r="L22" i="6"/>
  <c r="N22" i="6"/>
  <c r="N29" i="6"/>
  <c r="J13" i="10"/>
  <c r="J57" i="10" s="1"/>
  <c r="J89" i="10" s="1"/>
  <c r="J29" i="6"/>
  <c r="J22" i="6"/>
  <c r="H74" i="6"/>
  <c r="H22" i="6"/>
  <c r="H29" i="6"/>
  <c r="P22" i="6"/>
  <c r="P29" i="6"/>
  <c r="L78" i="5"/>
  <c r="L117" i="5"/>
  <c r="J78" i="5"/>
  <c r="J117" i="5"/>
  <c r="N117" i="5"/>
  <c r="N78" i="5"/>
  <c r="M115" i="5"/>
  <c r="M76" i="5"/>
  <c r="L28" i="5"/>
  <c r="N14" i="9"/>
  <c r="N35" i="9" s="1"/>
  <c r="N52" i="9" s="1"/>
  <c r="N28" i="5"/>
  <c r="J35" i="9"/>
  <c r="J52" i="9" s="1"/>
  <c r="J28" i="5"/>
  <c r="M12" i="9"/>
  <c r="M50" i="9" s="1"/>
  <c r="M26" i="5"/>
  <c r="M38" i="5"/>
  <c r="E6" i="10"/>
  <c r="B6" i="10" s="1"/>
  <c r="E7" i="10"/>
  <c r="B7" i="10" s="1"/>
  <c r="E9" i="10"/>
  <c r="B9" i="10" s="1"/>
  <c r="E8" i="10"/>
  <c r="A8" i="10" s="1"/>
  <c r="E10" i="9"/>
  <c r="A10" i="9" s="1"/>
  <c r="E9" i="9"/>
  <c r="A9" i="9" s="1"/>
  <c r="E6" i="9"/>
  <c r="A6" i="9" s="1"/>
  <c r="E7" i="9"/>
  <c r="A7" i="9" s="1"/>
  <c r="E8" i="9"/>
  <c r="B8" i="9" s="1"/>
  <c r="N40" i="5"/>
  <c r="N90" i="5" s="1"/>
  <c r="N129" i="5" s="1"/>
  <c r="N147" i="5" s="1"/>
  <c r="N3" i="8"/>
  <c r="N74" i="6"/>
  <c r="N13" i="10"/>
  <c r="N57" i="10" s="1"/>
  <c r="N89" i="10" s="1"/>
  <c r="J74" i="6"/>
  <c r="J40" i="5"/>
  <c r="J90" i="5" s="1"/>
  <c r="J129" i="5" s="1"/>
  <c r="J147" i="5" s="1"/>
  <c r="O1" i="6"/>
  <c r="M88" i="5"/>
  <c r="M145" i="5"/>
  <c r="M127" i="5"/>
  <c r="H13" i="10"/>
  <c r="H3" i="10" s="1"/>
  <c r="H3" i="9"/>
  <c r="R3" i="8"/>
  <c r="L40" i="5"/>
  <c r="L90" i="5" s="1"/>
  <c r="L129" i="5" s="1"/>
  <c r="L147" i="5" s="1"/>
  <c r="J3" i="10"/>
  <c r="P13" i="10"/>
  <c r="P57" i="10" s="1"/>
  <c r="P89" i="10" s="1"/>
  <c r="P74" i="6"/>
  <c r="P108" i="6" s="1"/>
  <c r="P122" i="6" s="1"/>
  <c r="P3" i="10"/>
  <c r="L13" i="10"/>
  <c r="L57" i="10" s="1"/>
  <c r="L89" i="10" s="1"/>
  <c r="L3" i="10"/>
  <c r="L74" i="6"/>
  <c r="A6" i="10" l="1"/>
  <c r="B10" i="9"/>
  <c r="M1" i="9"/>
  <c r="A8" i="9"/>
  <c r="O65" i="6"/>
  <c r="O98" i="6"/>
  <c r="O120" i="6"/>
  <c r="O20" i="6"/>
  <c r="O27" i="6"/>
  <c r="M33" i="9"/>
  <c r="B9" i="9"/>
  <c r="B6" i="9"/>
  <c r="B7" i="9"/>
  <c r="A9" i="10"/>
  <c r="A7" i="10"/>
  <c r="B8" i="10"/>
  <c r="O11" i="10"/>
  <c r="O87" i="10" s="1"/>
  <c r="O72" i="6"/>
  <c r="O106" i="6"/>
  <c r="H57" i="10"/>
  <c r="H89" i="10" s="1"/>
  <c r="O1" i="10" l="1"/>
  <c r="O55" i="10"/>
</calcChain>
</file>

<file path=xl/sharedStrings.xml><?xml version="1.0" encoding="utf-8"?>
<sst xmlns="http://schemas.openxmlformats.org/spreadsheetml/2006/main" count="9109" uniqueCount="1017">
  <si>
    <t>宮崎県テニスポイントランキング</t>
    <phoneticPr fontId="9"/>
  </si>
  <si>
    <t>戦績</t>
    <phoneticPr fontId="2"/>
  </si>
  <si>
    <t>CHイワキリ</t>
  </si>
  <si>
    <t>ＣＨイワキリ</t>
  </si>
  <si>
    <t>延岡ロイヤル</t>
  </si>
  <si>
    <t>小林テニス協会</t>
  </si>
  <si>
    <t>新田原TC</t>
  </si>
  <si>
    <t>女子３0才ダブルス</t>
    <phoneticPr fontId="7"/>
  </si>
  <si>
    <t>女子30才シングルス</t>
    <rPh sb="0" eb="2">
      <t>ジョシ</t>
    </rPh>
    <rPh sb="4" eb="5">
      <t>サイ</t>
    </rPh>
    <phoneticPr fontId="7"/>
  </si>
  <si>
    <t>ポイント</t>
    <phoneticPr fontId="7"/>
  </si>
  <si>
    <t>宮崎日大高校</t>
  </si>
  <si>
    <t>宮崎県テニスポイントランキング</t>
  </si>
  <si>
    <t>氏名</t>
  </si>
  <si>
    <t>戦績</t>
    <rPh sb="0" eb="2">
      <t>センセキ</t>
    </rPh>
    <phoneticPr fontId="7"/>
  </si>
  <si>
    <t>女子60才シングルス</t>
    <rPh sb="0" eb="2">
      <t>ジョシ</t>
    </rPh>
    <rPh sb="4" eb="5">
      <t>サイ</t>
    </rPh>
    <phoneticPr fontId="7"/>
  </si>
  <si>
    <t>女子60才ダブルス</t>
  </si>
  <si>
    <t>宮崎県大会別テニスポイントテーブル</t>
    <rPh sb="0" eb="3">
      <t>ミヤザキケン</t>
    </rPh>
    <rPh sb="3" eb="5">
      <t>タイカイ</t>
    </rPh>
    <rPh sb="5" eb="6">
      <t>ベツ</t>
    </rPh>
    <phoneticPr fontId="7"/>
  </si>
  <si>
    <t>佐土原高校</t>
  </si>
  <si>
    <t>KTC</t>
  </si>
  <si>
    <t>チームエリート</t>
  </si>
  <si>
    <t>POINT</t>
    <phoneticPr fontId="7"/>
  </si>
  <si>
    <t>順位</t>
    <rPh sb="0" eb="2">
      <t>ジュンイ</t>
    </rPh>
    <phoneticPr fontId="7"/>
  </si>
  <si>
    <t>チャレンジ</t>
    <phoneticPr fontId="7"/>
  </si>
  <si>
    <t>全日　　マスターズ</t>
    <rPh sb="0" eb="1">
      <t>ゼン</t>
    </rPh>
    <rPh sb="1" eb="2">
      <t>ニチ</t>
    </rPh>
    <phoneticPr fontId="7"/>
  </si>
  <si>
    <t>県ﾀﾞﾝﾛｯﾌﾟ</t>
    <rPh sb="0" eb="1">
      <t>ケン</t>
    </rPh>
    <phoneticPr fontId="7"/>
  </si>
  <si>
    <t>県選手権</t>
    <rPh sb="0" eb="1">
      <t>ケン</t>
    </rPh>
    <rPh sb="1" eb="4">
      <t>センシュケン</t>
    </rPh>
    <phoneticPr fontId="7"/>
  </si>
  <si>
    <t>県室内</t>
    <rPh sb="0" eb="1">
      <t>ケン</t>
    </rPh>
    <rPh sb="1" eb="3">
      <t>シツナイ</t>
    </rPh>
    <phoneticPr fontId="7"/>
  </si>
  <si>
    <t>熊谷杯</t>
    <rPh sb="0" eb="2">
      <t>クマガヤ</t>
    </rPh>
    <rPh sb="2" eb="3">
      <t>ハイ</t>
    </rPh>
    <phoneticPr fontId="7"/>
  </si>
  <si>
    <t>b1</t>
    <phoneticPr fontId="7"/>
  </si>
  <si>
    <t>b2</t>
    <phoneticPr fontId="7"/>
  </si>
  <si>
    <t>b3</t>
    <phoneticPr fontId="7"/>
  </si>
  <si>
    <t>b4</t>
    <phoneticPr fontId="7"/>
  </si>
  <si>
    <t>b5</t>
    <phoneticPr fontId="7"/>
  </si>
  <si>
    <t>b6</t>
    <phoneticPr fontId="7"/>
  </si>
  <si>
    <t>b7</t>
    <phoneticPr fontId="7"/>
  </si>
  <si>
    <t>b8</t>
    <phoneticPr fontId="7"/>
  </si>
  <si>
    <t>b9</t>
    <phoneticPr fontId="7"/>
  </si>
  <si>
    <t>b10</t>
    <phoneticPr fontId="7"/>
  </si>
  <si>
    <t>b11</t>
    <phoneticPr fontId="7"/>
  </si>
  <si>
    <t>b12</t>
    <phoneticPr fontId="7"/>
  </si>
  <si>
    <t>b13</t>
    <phoneticPr fontId="7"/>
  </si>
  <si>
    <t>b14</t>
    <phoneticPr fontId="7"/>
  </si>
  <si>
    <t>b15</t>
    <phoneticPr fontId="7"/>
  </si>
  <si>
    <t>b16</t>
    <phoneticPr fontId="7"/>
  </si>
  <si>
    <t>b17</t>
    <phoneticPr fontId="7"/>
  </si>
  <si>
    <t>b18</t>
    <phoneticPr fontId="7"/>
  </si>
  <si>
    <t>b19</t>
    <phoneticPr fontId="7"/>
  </si>
  <si>
    <t>b20</t>
    <phoneticPr fontId="7"/>
  </si>
  <si>
    <t>b21</t>
    <phoneticPr fontId="7"/>
  </si>
  <si>
    <t>b22</t>
    <phoneticPr fontId="7"/>
  </si>
  <si>
    <t>b23</t>
    <phoneticPr fontId="7"/>
  </si>
  <si>
    <t>b24</t>
    <phoneticPr fontId="7"/>
  </si>
  <si>
    <t>b25</t>
    <phoneticPr fontId="7"/>
  </si>
  <si>
    <t>b26</t>
    <phoneticPr fontId="7"/>
  </si>
  <si>
    <t>b27</t>
    <phoneticPr fontId="7"/>
  </si>
  <si>
    <t>b28</t>
    <phoneticPr fontId="7"/>
  </si>
  <si>
    <t>b29</t>
    <phoneticPr fontId="7"/>
  </si>
  <si>
    <t>b30</t>
    <phoneticPr fontId="7"/>
  </si>
  <si>
    <t>b31</t>
    <phoneticPr fontId="7"/>
  </si>
  <si>
    <t>b32</t>
    <phoneticPr fontId="7"/>
  </si>
  <si>
    <t>b33</t>
    <phoneticPr fontId="7"/>
  </si>
  <si>
    <t>b34</t>
    <phoneticPr fontId="7"/>
  </si>
  <si>
    <t>b35</t>
    <phoneticPr fontId="7"/>
  </si>
  <si>
    <t>b36</t>
    <phoneticPr fontId="7"/>
  </si>
  <si>
    <t>b37</t>
    <phoneticPr fontId="7"/>
  </si>
  <si>
    <t>b38</t>
    <phoneticPr fontId="7"/>
  </si>
  <si>
    <t>b39</t>
    <phoneticPr fontId="7"/>
  </si>
  <si>
    <t>b40</t>
    <phoneticPr fontId="7"/>
  </si>
  <si>
    <t>b41</t>
    <phoneticPr fontId="7"/>
  </si>
  <si>
    <t>b42</t>
    <phoneticPr fontId="7"/>
  </si>
  <si>
    <t>b43</t>
    <phoneticPr fontId="7"/>
  </si>
  <si>
    <t>b44</t>
    <phoneticPr fontId="7"/>
  </si>
  <si>
    <t>b45</t>
    <phoneticPr fontId="7"/>
  </si>
  <si>
    <t>b46</t>
    <phoneticPr fontId="7"/>
  </si>
  <si>
    <t>b47</t>
    <phoneticPr fontId="7"/>
  </si>
  <si>
    <t>b48</t>
    <phoneticPr fontId="7"/>
  </si>
  <si>
    <t>b49</t>
    <phoneticPr fontId="7"/>
  </si>
  <si>
    <t>b50</t>
    <phoneticPr fontId="7"/>
  </si>
  <si>
    <t>b51</t>
    <phoneticPr fontId="7"/>
  </si>
  <si>
    <t>b52</t>
    <phoneticPr fontId="7"/>
  </si>
  <si>
    <t>b53</t>
    <phoneticPr fontId="7"/>
  </si>
  <si>
    <t>b54</t>
    <phoneticPr fontId="7"/>
  </si>
  <si>
    <t>b55</t>
    <phoneticPr fontId="7"/>
  </si>
  <si>
    <t>b56</t>
    <phoneticPr fontId="7"/>
  </si>
  <si>
    <t>b57</t>
    <phoneticPr fontId="7"/>
  </si>
  <si>
    <t>b58</t>
    <phoneticPr fontId="7"/>
  </si>
  <si>
    <t>b59</t>
    <phoneticPr fontId="7"/>
  </si>
  <si>
    <t>b60</t>
    <phoneticPr fontId="7"/>
  </si>
  <si>
    <t>b61</t>
    <phoneticPr fontId="7"/>
  </si>
  <si>
    <t>b62</t>
    <phoneticPr fontId="7"/>
  </si>
  <si>
    <t>b63</t>
    <phoneticPr fontId="7"/>
  </si>
  <si>
    <t>b64</t>
    <phoneticPr fontId="7"/>
  </si>
  <si>
    <t>b65</t>
    <phoneticPr fontId="7"/>
  </si>
  <si>
    <t>b66</t>
    <phoneticPr fontId="7"/>
  </si>
  <si>
    <t>b67</t>
    <phoneticPr fontId="7"/>
  </si>
  <si>
    <t>b68</t>
    <phoneticPr fontId="7"/>
  </si>
  <si>
    <t>b69</t>
    <phoneticPr fontId="7"/>
  </si>
  <si>
    <t>b70</t>
    <phoneticPr fontId="7"/>
  </si>
  <si>
    <t>b71</t>
    <phoneticPr fontId="7"/>
  </si>
  <si>
    <t>b72</t>
    <phoneticPr fontId="7"/>
  </si>
  <si>
    <t>b73</t>
    <phoneticPr fontId="7"/>
  </si>
  <si>
    <t>b74</t>
    <phoneticPr fontId="7"/>
  </si>
  <si>
    <t>b75</t>
    <phoneticPr fontId="7"/>
  </si>
  <si>
    <t>b76</t>
    <phoneticPr fontId="7"/>
  </si>
  <si>
    <t>b77</t>
    <phoneticPr fontId="7"/>
  </si>
  <si>
    <t>b78</t>
    <phoneticPr fontId="7"/>
  </si>
  <si>
    <t>b79</t>
    <phoneticPr fontId="7"/>
  </si>
  <si>
    <t>b80</t>
    <phoneticPr fontId="7"/>
  </si>
  <si>
    <t>b81</t>
    <phoneticPr fontId="7"/>
  </si>
  <si>
    <t>b82</t>
    <phoneticPr fontId="7"/>
  </si>
  <si>
    <t>b83</t>
    <phoneticPr fontId="7"/>
  </si>
  <si>
    <t>b84</t>
    <phoneticPr fontId="7"/>
  </si>
  <si>
    <t>b85</t>
    <phoneticPr fontId="7"/>
  </si>
  <si>
    <t>b86</t>
    <phoneticPr fontId="7"/>
  </si>
  <si>
    <t>b87</t>
    <phoneticPr fontId="7"/>
  </si>
  <si>
    <t>b88</t>
    <phoneticPr fontId="7"/>
  </si>
  <si>
    <t>b89</t>
    <phoneticPr fontId="7"/>
  </si>
  <si>
    <t>b90</t>
    <phoneticPr fontId="7"/>
  </si>
  <si>
    <t>b91</t>
    <phoneticPr fontId="7"/>
  </si>
  <si>
    <t>b92</t>
    <phoneticPr fontId="7"/>
  </si>
  <si>
    <t>b93</t>
    <phoneticPr fontId="7"/>
  </si>
  <si>
    <t>b94</t>
    <phoneticPr fontId="7"/>
  </si>
  <si>
    <t>b95</t>
    <phoneticPr fontId="7"/>
  </si>
  <si>
    <t>b96</t>
    <phoneticPr fontId="7"/>
  </si>
  <si>
    <t>b97</t>
    <phoneticPr fontId="7"/>
  </si>
  <si>
    <t>b98</t>
    <phoneticPr fontId="7"/>
  </si>
  <si>
    <t>b99</t>
    <phoneticPr fontId="7"/>
  </si>
  <si>
    <t>b100</t>
    <phoneticPr fontId="7"/>
  </si>
  <si>
    <t>b101</t>
    <phoneticPr fontId="7"/>
  </si>
  <si>
    <t>b102</t>
    <phoneticPr fontId="7"/>
  </si>
  <si>
    <t>b103</t>
    <phoneticPr fontId="7"/>
  </si>
  <si>
    <t>b104</t>
    <phoneticPr fontId="7"/>
  </si>
  <si>
    <t>b105</t>
    <phoneticPr fontId="7"/>
  </si>
  <si>
    <t>b106</t>
    <phoneticPr fontId="7"/>
  </si>
  <si>
    <t>b107</t>
    <phoneticPr fontId="7"/>
  </si>
  <si>
    <t>b108</t>
    <phoneticPr fontId="7"/>
  </si>
  <si>
    <t>b109</t>
    <phoneticPr fontId="7"/>
  </si>
  <si>
    <t>b110</t>
    <phoneticPr fontId="7"/>
  </si>
  <si>
    <t>b111</t>
    <phoneticPr fontId="7"/>
  </si>
  <si>
    <t>b112</t>
    <phoneticPr fontId="7"/>
  </si>
  <si>
    <t>b113</t>
    <phoneticPr fontId="7"/>
  </si>
  <si>
    <t>b114</t>
    <phoneticPr fontId="7"/>
  </si>
  <si>
    <t>b115</t>
    <phoneticPr fontId="7"/>
  </si>
  <si>
    <t>b116</t>
    <phoneticPr fontId="7"/>
  </si>
  <si>
    <t>b117</t>
    <phoneticPr fontId="7"/>
  </si>
  <si>
    <t>b118</t>
    <phoneticPr fontId="7"/>
  </si>
  <si>
    <t>b119</t>
    <phoneticPr fontId="7"/>
  </si>
  <si>
    <t>b120</t>
    <phoneticPr fontId="7"/>
  </si>
  <si>
    <t>b121</t>
    <phoneticPr fontId="7"/>
  </si>
  <si>
    <t>b122</t>
    <phoneticPr fontId="7"/>
  </si>
  <si>
    <t>b123</t>
    <phoneticPr fontId="7"/>
  </si>
  <si>
    <t>b124</t>
    <phoneticPr fontId="7"/>
  </si>
  <si>
    <t>b125</t>
    <phoneticPr fontId="7"/>
  </si>
  <si>
    <t>b126</t>
    <phoneticPr fontId="7"/>
  </si>
  <si>
    <t>b127</t>
    <phoneticPr fontId="7"/>
  </si>
  <si>
    <t>b128</t>
    <phoneticPr fontId="7"/>
  </si>
  <si>
    <t>男子35才シングルス</t>
    <rPh sb="4" eb="5">
      <t>サイ</t>
    </rPh>
    <phoneticPr fontId="7"/>
  </si>
  <si>
    <t>男子45才シングルス</t>
    <rPh sb="4" eb="5">
      <t>サイ</t>
    </rPh>
    <phoneticPr fontId="7"/>
  </si>
  <si>
    <t>男子55才シングルス</t>
    <rPh sb="4" eb="5">
      <t>サイ</t>
    </rPh>
    <phoneticPr fontId="7"/>
  </si>
  <si>
    <t>男子65才シングルス</t>
    <rPh sb="4" eb="5">
      <t>サイ</t>
    </rPh>
    <phoneticPr fontId="7"/>
  </si>
  <si>
    <t/>
  </si>
  <si>
    <t>男子45才ダブルス</t>
  </si>
  <si>
    <t>男子55才ダブルス</t>
  </si>
  <si>
    <t>男子65才ダブルス</t>
  </si>
  <si>
    <t>男子70才ダブルス</t>
  </si>
  <si>
    <t>一般女子シングルス</t>
    <rPh sb="2" eb="4">
      <t>ジョシ</t>
    </rPh>
    <phoneticPr fontId="7"/>
  </si>
  <si>
    <t>戦績</t>
    <rPh sb="0" eb="2">
      <t>センセキ</t>
    </rPh>
    <phoneticPr fontId="9"/>
  </si>
  <si>
    <t>ポイント</t>
    <phoneticPr fontId="9"/>
  </si>
  <si>
    <t>一般女子ダブルス</t>
    <rPh sb="2" eb="3">
      <t>オンナ</t>
    </rPh>
    <phoneticPr fontId="7"/>
  </si>
  <si>
    <t>宮崎県テニスポイントランキング</t>
    <phoneticPr fontId="2"/>
  </si>
  <si>
    <t>一般男子シングルス</t>
  </si>
  <si>
    <t>順位</t>
  </si>
  <si>
    <t>氏名</t>
    <phoneticPr fontId="2" type="Hiragana"/>
  </si>
  <si>
    <t>所属</t>
  </si>
  <si>
    <t>ﾎﾟｲﾝﾄ</t>
  </si>
  <si>
    <t>合計</t>
  </si>
  <si>
    <t>戦績</t>
  </si>
  <si>
    <t>戦績</t>
    <rPh sb="0" eb="2">
      <t>センセキ</t>
    </rPh>
    <phoneticPr fontId="2"/>
  </si>
  <si>
    <t>シーガイア</t>
  </si>
  <si>
    <t>チームミリオン</t>
  </si>
  <si>
    <t>てげなテニス部</t>
  </si>
  <si>
    <t>ルネサンス</t>
  </si>
  <si>
    <t>ファイナル</t>
  </si>
  <si>
    <t>MCO</t>
  </si>
  <si>
    <t>チームセルベッサ</t>
  </si>
  <si>
    <t>MTF</t>
  </si>
  <si>
    <t>チームサトウ</t>
  </si>
  <si>
    <t>ポイント</t>
    <phoneticPr fontId="2"/>
  </si>
  <si>
    <t>一般男子ダブルス</t>
    <phoneticPr fontId="7"/>
  </si>
  <si>
    <t>戦績</t>
    <phoneticPr fontId="7"/>
  </si>
  <si>
    <t>Medical Team</t>
  </si>
  <si>
    <t>県シニア</t>
  </si>
  <si>
    <t>Medical  Team</t>
  </si>
  <si>
    <t>ポイント</t>
    <phoneticPr fontId="7"/>
  </si>
  <si>
    <t>セントジェームズ</t>
  </si>
  <si>
    <t>ライジングサンHJC</t>
  </si>
  <si>
    <t>スマイルテニスラボ</t>
  </si>
  <si>
    <t>日向学院高校</t>
  </si>
  <si>
    <t>TAKE OFF</t>
  </si>
  <si>
    <t>日向倶楽部</t>
  </si>
  <si>
    <t>公立SNTC</t>
  </si>
  <si>
    <t>二代目村雲</t>
  </si>
  <si>
    <r>
      <t>男子7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才シングルス</t>
    </r>
    <rPh sb="4" eb="5">
      <t>サイ</t>
    </rPh>
    <phoneticPr fontId="7"/>
  </si>
  <si>
    <t>RSTennis</t>
  </si>
  <si>
    <t>宮崎西高校</t>
  </si>
  <si>
    <r>
      <t>女子40才ダブルス（＊会長杯・ﾀﾞﾝﾛｯﾌﾟ</t>
    </r>
    <r>
      <rPr>
        <sz val="11"/>
        <rFont val="ＭＳ Ｐゴシック"/>
        <family val="3"/>
        <charset val="128"/>
      </rPr>
      <t>45才）</t>
    </r>
    <rPh sb="11" eb="13">
      <t>カイチョウ</t>
    </rPh>
    <rPh sb="13" eb="14">
      <t>ハイ</t>
    </rPh>
    <rPh sb="24" eb="25">
      <t>サイ</t>
    </rPh>
    <phoneticPr fontId="7"/>
  </si>
  <si>
    <r>
      <t>女子40才シングルス（＊会長杯</t>
    </r>
    <r>
      <rPr>
        <sz val="11"/>
        <rFont val="ＭＳ Ｐゴシック"/>
        <family val="3"/>
        <charset val="128"/>
      </rPr>
      <t>45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</si>
  <si>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r>
      <t>女子50才ダブルス（＊会長杯55</t>
    </r>
    <r>
      <rPr>
        <sz val="11"/>
        <rFont val="ＭＳ Ｐゴシック"/>
        <family val="3"/>
        <charset val="128"/>
      </rPr>
      <t>才）</t>
    </r>
    <phoneticPr fontId="7"/>
  </si>
  <si>
    <r>
      <t>女子50才シングルス（＊会長杯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</si>
  <si>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宮崎大宮高校</t>
  </si>
  <si>
    <t>飯野高校</t>
  </si>
  <si>
    <t>ミッキーズ</t>
  </si>
  <si>
    <t>BREEZE TENNIS</t>
  </si>
  <si>
    <t>RStennis</t>
  </si>
  <si>
    <t>TEAM　P’S</t>
  </si>
  <si>
    <t>C.フォレスト</t>
  </si>
  <si>
    <t>都城ローン</t>
  </si>
  <si>
    <t>ETC</t>
  </si>
  <si>
    <t>ミヤテニ</t>
  </si>
  <si>
    <t>橘</t>
  </si>
  <si>
    <t>宮崎大学</t>
  </si>
  <si>
    <t>日向グリーンTC</t>
  </si>
  <si>
    <t>WSJr.</t>
  </si>
  <si>
    <t>宮崎工業高校</t>
  </si>
  <si>
    <t>スウィングTC</t>
  </si>
  <si>
    <t>テニス日和</t>
  </si>
  <si>
    <t>宮崎第一高校</t>
  </si>
  <si>
    <t>旭化成TC</t>
  </si>
  <si>
    <t>TEAM HARIS</t>
  </si>
  <si>
    <t>C・フォレスト</t>
  </si>
  <si>
    <t>ファイナルJr</t>
  </si>
  <si>
    <t>えびのジュニア</t>
  </si>
  <si>
    <t>TAKE　OFF</t>
  </si>
  <si>
    <t>宮崎南高校</t>
  </si>
  <si>
    <t xml:space="preserve">佐土原高校 </t>
  </si>
  <si>
    <t xml:space="preserve">ルネサンス </t>
  </si>
  <si>
    <t xml:space="preserve">宮崎大学 </t>
  </si>
  <si>
    <t xml:space="preserve">セントジェームズ </t>
  </si>
  <si>
    <t>Medical team</t>
  </si>
  <si>
    <t>スイング</t>
  </si>
  <si>
    <t>柴　翔太</t>
  </si>
  <si>
    <t>村脇　孝一郎</t>
  </si>
  <si>
    <t>矢野　雄祐</t>
  </si>
  <si>
    <t>重山　裕紀</t>
  </si>
  <si>
    <t>T</t>
  </si>
  <si>
    <t>石堂　勇真</t>
  </si>
  <si>
    <t>伊東　直哉</t>
  </si>
  <si>
    <t>石井　智久</t>
  </si>
  <si>
    <t>梯　隼人</t>
  </si>
  <si>
    <t>甲斐　亮平</t>
  </si>
  <si>
    <t>井上　敬博</t>
  </si>
  <si>
    <t>福田　雄資</t>
  </si>
  <si>
    <t>馬場　駿</t>
  </si>
  <si>
    <t>大神　澄南海</t>
  </si>
  <si>
    <t>財部　比呂史</t>
  </si>
  <si>
    <t>黒田　洸太</t>
  </si>
  <si>
    <t>山口　紗輝</t>
  </si>
  <si>
    <t>大高　佳祐</t>
  </si>
  <si>
    <t>大野　喬史</t>
  </si>
  <si>
    <t>井野　篤太朗</t>
  </si>
  <si>
    <t>那須　涼平</t>
  </si>
  <si>
    <t>桑原　慶</t>
  </si>
  <si>
    <t>長嶺　圭冬</t>
  </si>
  <si>
    <t>西田　翔貴</t>
  </si>
  <si>
    <t>黒木　悠貴</t>
  </si>
  <si>
    <t>中村　優臣</t>
  </si>
  <si>
    <t>日高　龍馬</t>
  </si>
  <si>
    <t>山本　悠貴</t>
  </si>
  <si>
    <t>益田　幸太郎</t>
  </si>
  <si>
    <t>山賀　大輝</t>
  </si>
  <si>
    <t>菅原　育真</t>
  </si>
  <si>
    <t>松田　就</t>
  </si>
  <si>
    <t>本田　充生</t>
  </si>
  <si>
    <t>有簾　隆信</t>
  </si>
  <si>
    <t>山本　草太</t>
  </si>
  <si>
    <t>大浦　蔵一</t>
  </si>
  <si>
    <t>佐藤　誠悟</t>
  </si>
  <si>
    <t>仁科　映人</t>
  </si>
  <si>
    <t>湯谷　綸久</t>
  </si>
  <si>
    <t>小溝　景太</t>
  </si>
  <si>
    <t>田川　壮太</t>
  </si>
  <si>
    <t>村雲　未知夫</t>
  </si>
  <si>
    <t>本田　知恩</t>
  </si>
  <si>
    <t>岩田　颯隼</t>
  </si>
  <si>
    <t>森山　貴浩</t>
  </si>
  <si>
    <t>仁科　快也</t>
  </si>
  <si>
    <t>黒木　佑哉</t>
  </si>
  <si>
    <t>中野　拓海</t>
  </si>
  <si>
    <t>村田　温人</t>
  </si>
  <si>
    <t>川崎　誉和</t>
  </si>
  <si>
    <t>福永　啓介</t>
  </si>
  <si>
    <t>大野　心之介</t>
  </si>
  <si>
    <t>長友　陽生</t>
  </si>
  <si>
    <t>池淵　兼生</t>
  </si>
  <si>
    <t>服部　洸生</t>
  </si>
  <si>
    <t>川野　怜樹</t>
  </si>
  <si>
    <t>柏木　一宏</t>
  </si>
  <si>
    <t>坂元　夏彦</t>
  </si>
  <si>
    <t>三浦　龍真</t>
  </si>
  <si>
    <t>古川　蒼空</t>
  </si>
  <si>
    <t>川崎　新</t>
  </si>
  <si>
    <t>濵田　理久</t>
  </si>
  <si>
    <t>郡　孝行</t>
  </si>
  <si>
    <t>鈴木　徹</t>
  </si>
  <si>
    <t>中嶋　一晴</t>
  </si>
  <si>
    <t>廣中　佑真</t>
  </si>
  <si>
    <t>新地　良仁</t>
  </si>
  <si>
    <t>藤澤　和輝</t>
  </si>
  <si>
    <t>刈川　璃人</t>
  </si>
  <si>
    <t>刈川　鳳人</t>
  </si>
  <si>
    <t>大脇　翔一朗</t>
  </si>
  <si>
    <t>黒木　雄次</t>
  </si>
  <si>
    <t>高田　信史</t>
  </si>
  <si>
    <t>野木村　崇久</t>
  </si>
  <si>
    <t>小野川　一平</t>
  </si>
  <si>
    <t>川越　貴浩</t>
  </si>
  <si>
    <t>小川　翔</t>
  </si>
  <si>
    <t>児玉　昌己</t>
  </si>
  <si>
    <t>久保田　嘉人</t>
  </si>
  <si>
    <t>黒木　康二</t>
  </si>
  <si>
    <t>山本　真史</t>
  </si>
  <si>
    <t>坂口　真一郎</t>
  </si>
  <si>
    <t>遠藤　祐介</t>
  </si>
  <si>
    <t>谷山　哲也</t>
  </si>
  <si>
    <t>黒坂　春尚</t>
  </si>
  <si>
    <t>木下　勝広</t>
  </si>
  <si>
    <t>永易　修一</t>
  </si>
  <si>
    <t>濱村　和広</t>
  </si>
  <si>
    <t>吉山　一浩</t>
  </si>
  <si>
    <t>西本　憲昭</t>
  </si>
  <si>
    <t>深野木　貴志</t>
  </si>
  <si>
    <t>原田　聖一</t>
  </si>
  <si>
    <t>平松　尚晃</t>
  </si>
  <si>
    <t>中尾　健人</t>
  </si>
  <si>
    <t>鎌田　岬希</t>
  </si>
  <si>
    <t>河野　優介</t>
  </si>
  <si>
    <t>樋口　カヲル</t>
  </si>
  <si>
    <t>小松　蓮</t>
  </si>
  <si>
    <t>藏本　汐音</t>
  </si>
  <si>
    <t>重山　拓未</t>
  </si>
  <si>
    <t>阿部　徹</t>
  </si>
  <si>
    <t>杉本　淳史</t>
  </si>
  <si>
    <t>見山　輝朗</t>
  </si>
  <si>
    <t>大山　裕</t>
  </si>
  <si>
    <t>松形　成博</t>
  </si>
  <si>
    <t>荒川　幸亮</t>
  </si>
  <si>
    <t>甲斐　新</t>
  </si>
  <si>
    <t>峯　英男</t>
  </si>
  <si>
    <t>西村　隼人</t>
  </si>
  <si>
    <t>内山　健太郎</t>
  </si>
  <si>
    <t>内村　正志</t>
  </si>
  <si>
    <t>前﨑　真一</t>
  </si>
  <si>
    <t>赤崎　洋志</t>
  </si>
  <si>
    <t>前田　直樹</t>
  </si>
  <si>
    <t>松田　和真</t>
  </si>
  <si>
    <t>吉松　剛</t>
  </si>
  <si>
    <t>池澤　隆一</t>
  </si>
  <si>
    <t>杉尾　守</t>
  </si>
  <si>
    <t>河野　幸一</t>
  </si>
  <si>
    <t>池田　政史</t>
  </si>
  <si>
    <t>日高　伸浩</t>
  </si>
  <si>
    <t>水尾　訓和</t>
  </si>
  <si>
    <t>串間　義孝</t>
  </si>
  <si>
    <t>釘宮　秀勝</t>
  </si>
  <si>
    <t>後藤　洋二郎</t>
  </si>
  <si>
    <t>伊東　隆</t>
  </si>
  <si>
    <t>横山　茂</t>
  </si>
  <si>
    <t>金城　正典</t>
  </si>
  <si>
    <t>MDクラブ</t>
  </si>
  <si>
    <t>合谷　明久</t>
  </si>
  <si>
    <t>清山　明雄</t>
  </si>
  <si>
    <t>川越　清孝</t>
  </si>
  <si>
    <t>志賀　眞</t>
  </si>
  <si>
    <t>浅田　紘輔</t>
  </si>
  <si>
    <t>山口　芽輝</t>
  </si>
  <si>
    <t>竹田　悠作</t>
  </si>
  <si>
    <t>黒木　雄介</t>
  </si>
  <si>
    <t>川崎　翼</t>
  </si>
  <si>
    <t>竹本　一生</t>
  </si>
  <si>
    <t>竹本　憲児</t>
  </si>
  <si>
    <t>浅田　哲臣</t>
  </si>
  <si>
    <t>岩本　太郎</t>
  </si>
  <si>
    <t>坂崎　雅直</t>
  </si>
  <si>
    <t>増野　祐也</t>
  </si>
  <si>
    <t>岩切　啓</t>
  </si>
  <si>
    <t>井上　宙</t>
  </si>
  <si>
    <t>濵田　隼</t>
  </si>
  <si>
    <t>川上　拓也</t>
  </si>
  <si>
    <t>西嶋　建次</t>
  </si>
  <si>
    <t>眞方　靖洋</t>
  </si>
  <si>
    <t>松坂　奏志郎</t>
  </si>
  <si>
    <t>前田　陸也</t>
  </si>
  <si>
    <t>重松　亨</t>
  </si>
  <si>
    <t>寺井　遙希</t>
  </si>
  <si>
    <t>川越　祐二</t>
  </si>
  <si>
    <t>田上　政治</t>
  </si>
  <si>
    <t>中嶋　海凪</t>
  </si>
  <si>
    <t>蓑原　一平</t>
  </si>
  <si>
    <t>寺原　俊敦</t>
  </si>
  <si>
    <t>長友　悠悟</t>
  </si>
  <si>
    <t>田中　敏洋</t>
  </si>
  <si>
    <t>國料　隆義</t>
  </si>
  <si>
    <t>長谷川　伸一</t>
  </si>
  <si>
    <t>甲斐　通直</t>
  </si>
  <si>
    <t>金丸　義信</t>
  </si>
  <si>
    <t>前廣　博政</t>
  </si>
  <si>
    <t>田代　慎一郎</t>
  </si>
  <si>
    <t>窪田　徳郎</t>
  </si>
  <si>
    <t>中嶋　乃悟</t>
  </si>
  <si>
    <t>松木　耀駕</t>
  </si>
  <si>
    <t>小森田　瑞季</t>
  </si>
  <si>
    <t>押川　康成</t>
  </si>
  <si>
    <t>松岡　裕二</t>
  </si>
  <si>
    <t>清水　康平</t>
  </si>
  <si>
    <t>池田　清</t>
  </si>
  <si>
    <t>矢野　正明</t>
  </si>
  <si>
    <t>中武　宏士朗</t>
  </si>
  <si>
    <t>水上　琉伽</t>
  </si>
  <si>
    <t>竹下　宣輝</t>
  </si>
  <si>
    <t>末藤　智史</t>
  </si>
  <si>
    <t>大川　和男</t>
  </si>
  <si>
    <t>田中　秀樹</t>
  </si>
  <si>
    <t>TAKE　OFF　</t>
  </si>
  <si>
    <t>森山　千寿</t>
  </si>
  <si>
    <t>柏田　英生</t>
  </si>
  <si>
    <t>小城　弘</t>
  </si>
  <si>
    <t>柏木　輝行</t>
  </si>
  <si>
    <t>井本　義春</t>
  </si>
  <si>
    <t>久保田　哲寛</t>
  </si>
  <si>
    <t>甲斐　海帆</t>
  </si>
  <si>
    <t>岩切　曜子</t>
  </si>
  <si>
    <t>浅尾　沙千代</t>
  </si>
  <si>
    <t>馬場　汐梨</t>
  </si>
  <si>
    <t>横山　奈美</t>
  </si>
  <si>
    <t>宮田　佳奈</t>
  </si>
  <si>
    <t>矢野　優子</t>
  </si>
  <si>
    <t>井上　菜央</t>
  </si>
  <si>
    <t>川越　ゆうり</t>
  </si>
  <si>
    <t>白谷　美佳</t>
  </si>
  <si>
    <t>財部　美貴</t>
  </si>
  <si>
    <t>光成　七優</t>
  </si>
  <si>
    <t>稲田　さくら</t>
  </si>
  <si>
    <t>前原　唯乃</t>
  </si>
  <si>
    <t>百武　由紀</t>
  </si>
  <si>
    <t>大野　心葉</t>
  </si>
  <si>
    <t>清水　菜々香</t>
  </si>
  <si>
    <t>大高　綾香</t>
  </si>
  <si>
    <t>松尾　彩美</t>
  </si>
  <si>
    <t>藤崎　七緒</t>
  </si>
  <si>
    <t>脇田　美宇</t>
  </si>
  <si>
    <t>中尾　恵里</t>
  </si>
  <si>
    <t>稲田　啓子</t>
  </si>
  <si>
    <t>南正覚　美結</t>
  </si>
  <si>
    <t>南正覚　茉那</t>
  </si>
  <si>
    <t>加行　桃子</t>
  </si>
  <si>
    <t>黒木　寿子</t>
  </si>
  <si>
    <t>池田　千穂</t>
  </si>
  <si>
    <t>坂口　典子</t>
  </si>
  <si>
    <t>宝徳　佐織</t>
  </si>
  <si>
    <t>南　由利子</t>
  </si>
  <si>
    <t>上村　幸代</t>
  </si>
  <si>
    <t>福島　由希絵</t>
  </si>
  <si>
    <t>山下　真貴子</t>
  </si>
  <si>
    <t>松尾　智奈美</t>
  </si>
  <si>
    <t>田中　知佳</t>
  </si>
  <si>
    <t>南郷　恵理子</t>
  </si>
  <si>
    <t>前廣　美友</t>
  </si>
  <si>
    <t>江口　孝子</t>
  </si>
  <si>
    <t>重山　智彩</t>
  </si>
  <si>
    <t>伊藤　凛</t>
  </si>
  <si>
    <t>井料　緋里</t>
  </si>
  <si>
    <t>大神　京子</t>
  </si>
  <si>
    <t>増元　愛佳</t>
  </si>
  <si>
    <t>森木　七星</t>
  </si>
  <si>
    <t>森木　幸葉</t>
  </si>
  <si>
    <t>菊知　圭子</t>
  </si>
  <si>
    <t>吉村　真美子</t>
  </si>
  <si>
    <t>久保田　明美</t>
  </si>
  <si>
    <t>宮本　明美</t>
  </si>
  <si>
    <t>池田　寛子</t>
  </si>
  <si>
    <t>今村　梨々花</t>
  </si>
  <si>
    <t>森　美恵</t>
  </si>
  <si>
    <t>上田　麻友美</t>
  </si>
  <si>
    <t>宮下　煌梨</t>
  </si>
  <si>
    <t>長瀬　彩葉</t>
  </si>
  <si>
    <t>池田　朋美</t>
  </si>
  <si>
    <t>大川　友香</t>
  </si>
  <si>
    <t>新田原ＴＣ</t>
  </si>
  <si>
    <t>大野　知子</t>
  </si>
  <si>
    <t>栗山　和子</t>
  </si>
  <si>
    <t>杉田　直子</t>
  </si>
  <si>
    <t>レインボー・Ａ</t>
  </si>
  <si>
    <t>塗木　和江</t>
  </si>
  <si>
    <t>黒坂　高子</t>
  </si>
  <si>
    <t>那須　輝美</t>
  </si>
  <si>
    <t>青木　尚子</t>
  </si>
  <si>
    <t>藤江　暁美</t>
  </si>
  <si>
    <t>湯地　真里</t>
  </si>
  <si>
    <t>三隅　由美</t>
  </si>
  <si>
    <t>原田　優江</t>
  </si>
  <si>
    <t>小牧　礼</t>
  </si>
  <si>
    <t>鬼塚　いづみ</t>
  </si>
  <si>
    <t>木下　浩子</t>
  </si>
  <si>
    <t>徳丸　由美子</t>
  </si>
  <si>
    <t>白石　由美</t>
  </si>
  <si>
    <t>横山　友香</t>
  </si>
  <si>
    <t>廣瀬　由紀子</t>
  </si>
  <si>
    <t>黒木　和美</t>
  </si>
  <si>
    <t>長澤　孝美</t>
  </si>
  <si>
    <t>姫野　明美</t>
  </si>
  <si>
    <t>中薗　祐子</t>
  </si>
  <si>
    <t>高野　直美</t>
  </si>
  <si>
    <t>今村　千穂美</t>
  </si>
  <si>
    <t>安藤　由子</t>
  </si>
  <si>
    <t>三浦　美和</t>
  </si>
  <si>
    <t>富山　典子</t>
  </si>
  <si>
    <t>松山　明美</t>
  </si>
  <si>
    <t>川越　由紀</t>
  </si>
  <si>
    <t>鈴木　美代子</t>
  </si>
  <si>
    <t>井上　伊久美</t>
  </si>
  <si>
    <t>中原　恭子</t>
  </si>
  <si>
    <t>瀬川　明美</t>
  </si>
  <si>
    <t>山永　あい子</t>
  </si>
  <si>
    <t>本　智美</t>
  </si>
  <si>
    <t>春成　恵子</t>
  </si>
  <si>
    <t>谷　ひとみ</t>
  </si>
  <si>
    <t>四元　睦美</t>
  </si>
  <si>
    <t>諏訪　順子</t>
  </si>
  <si>
    <t>岩切　啓子</t>
  </si>
  <si>
    <t>泉　玲子</t>
  </si>
  <si>
    <t>宮本　由美子</t>
  </si>
  <si>
    <t>嶺岸　恵</t>
  </si>
  <si>
    <t>園田　美緑</t>
  </si>
  <si>
    <t>鳥原　耀</t>
  </si>
  <si>
    <t>枝元　心美</t>
  </si>
  <si>
    <t>白石　瞳</t>
  </si>
  <si>
    <t>甲斐　叶美</t>
  </si>
  <si>
    <t>辻　紗綾</t>
  </si>
  <si>
    <t>甲斐　蘭楽</t>
  </si>
  <si>
    <t>宮﨑　真由美</t>
  </si>
  <si>
    <t>大山　智子</t>
  </si>
  <si>
    <t>横田　佳奈子</t>
  </si>
  <si>
    <t>高橋　由美子</t>
  </si>
  <si>
    <t>川子　ひとみ</t>
  </si>
  <si>
    <t>久保　昂大</t>
  </si>
  <si>
    <t xml:space="preserve">日向学院高校 </t>
  </si>
  <si>
    <t xml:space="preserve">ミヤテニ </t>
  </si>
  <si>
    <t>高橋　宏明</t>
  </si>
  <si>
    <t>山下　翔</t>
  </si>
  <si>
    <t xml:space="preserve">シーガイア </t>
  </si>
  <si>
    <t>CH.イワキリ</t>
  </si>
  <si>
    <t>高田　直樹</t>
  </si>
  <si>
    <t>鶴田　幸市</t>
  </si>
  <si>
    <t xml:space="preserve">チームミリオン </t>
  </si>
  <si>
    <t xml:space="preserve">KTC </t>
  </si>
  <si>
    <t>森　賛喜</t>
  </si>
  <si>
    <t>甲斐　琢人</t>
    <rPh sb="0" eb="2">
      <t>カイ</t>
    </rPh>
    <rPh sb="3" eb="4">
      <t>タク</t>
    </rPh>
    <rPh sb="4" eb="5">
      <t>ヒト</t>
    </rPh>
    <phoneticPr fontId="2"/>
  </si>
  <si>
    <t>栫　恵太</t>
    <rPh sb="0" eb="1">
      <t>カコイ</t>
    </rPh>
    <rPh sb="2" eb="4">
      <t>ケイタ</t>
    </rPh>
    <phoneticPr fontId="2"/>
  </si>
  <si>
    <t>持井　康</t>
    <rPh sb="0" eb="2">
      <t>モチイ</t>
    </rPh>
    <rPh sb="3" eb="4">
      <t>ヤス</t>
    </rPh>
    <phoneticPr fontId="2"/>
  </si>
  <si>
    <t>川西　啓太郎</t>
    <rPh sb="0" eb="2">
      <t>カワニシ</t>
    </rPh>
    <rPh sb="3" eb="4">
      <t>ケイ</t>
    </rPh>
    <rPh sb="4" eb="6">
      <t>タロウ</t>
    </rPh>
    <phoneticPr fontId="2"/>
  </si>
  <si>
    <t>日向学院中学校</t>
    <rPh sb="0" eb="4">
      <t>ヒュウガガクイン</t>
    </rPh>
    <rPh sb="4" eb="7">
      <t>チュウガッコウ</t>
    </rPh>
    <phoneticPr fontId="2"/>
  </si>
  <si>
    <t>日高　海東</t>
    <rPh sb="0" eb="2">
      <t>ヒダカ</t>
    </rPh>
    <rPh sb="3" eb="4">
      <t>カイ</t>
    </rPh>
    <rPh sb="4" eb="5">
      <t>ヒガシ</t>
    </rPh>
    <phoneticPr fontId="2"/>
  </si>
  <si>
    <t>清武町ジュニア</t>
    <rPh sb="0" eb="2">
      <t>キヨタケ</t>
    </rPh>
    <rPh sb="2" eb="3">
      <t>チョウ</t>
    </rPh>
    <phoneticPr fontId="2"/>
  </si>
  <si>
    <t>河野　太夢</t>
    <rPh sb="0" eb="2">
      <t>カワノ</t>
    </rPh>
    <rPh sb="3" eb="4">
      <t>タ</t>
    </rPh>
    <rPh sb="4" eb="5">
      <t>ユメ</t>
    </rPh>
    <phoneticPr fontId="2"/>
  </si>
  <si>
    <t>R5春チャレ</t>
    <rPh sb="2" eb="3">
      <t>ハル</t>
    </rPh>
    <phoneticPr fontId="2"/>
  </si>
  <si>
    <t>武馬　航洋</t>
    <rPh sb="0" eb="1">
      <t>タケ</t>
    </rPh>
    <rPh sb="1" eb="2">
      <t>ウマ</t>
    </rPh>
    <rPh sb="3" eb="4">
      <t>コウ</t>
    </rPh>
    <rPh sb="4" eb="5">
      <t>ヨウ</t>
    </rPh>
    <phoneticPr fontId="2"/>
  </si>
  <si>
    <t>久保田　蓮人　</t>
    <rPh sb="4" eb="5">
      <t>レン</t>
    </rPh>
    <rPh sb="5" eb="6">
      <t>ヒト</t>
    </rPh>
    <phoneticPr fontId="2"/>
  </si>
  <si>
    <t>永田　飛吾</t>
    <rPh sb="0" eb="2">
      <t>ナガタ</t>
    </rPh>
    <rPh sb="3" eb="4">
      <t>ト</t>
    </rPh>
    <rPh sb="4" eb="5">
      <t>ゴ</t>
    </rPh>
    <phoneticPr fontId="2"/>
  </si>
  <si>
    <t>延岡ロイヤル</t>
    <rPh sb="0" eb="2">
      <t>ノベオカ</t>
    </rPh>
    <phoneticPr fontId="2"/>
  </si>
  <si>
    <t>田川　　壮太</t>
    <rPh sb="0" eb="2">
      <t>タガワ</t>
    </rPh>
    <rPh sb="4" eb="5">
      <t>ソウ</t>
    </rPh>
    <rPh sb="5" eb="6">
      <t>タ</t>
    </rPh>
    <phoneticPr fontId="2"/>
  </si>
  <si>
    <t>松岡　直哉</t>
    <rPh sb="3" eb="5">
      <t>ナオヤ</t>
    </rPh>
    <phoneticPr fontId="2"/>
  </si>
  <si>
    <t>鶴田　隼士</t>
    <rPh sb="0" eb="2">
      <t>ツルタ</t>
    </rPh>
    <rPh sb="3" eb="4">
      <t>ハヤト</t>
    </rPh>
    <rPh sb="4" eb="5">
      <t>シ</t>
    </rPh>
    <phoneticPr fontId="2"/>
  </si>
  <si>
    <t>柳田　尚輝</t>
    <rPh sb="0" eb="2">
      <t>ヤナギタ</t>
    </rPh>
    <rPh sb="3" eb="5">
      <t>ナオキ</t>
    </rPh>
    <phoneticPr fontId="2"/>
  </si>
  <si>
    <t>木下　敬士郎</t>
    <rPh sb="0" eb="2">
      <t>キシタ</t>
    </rPh>
    <rPh sb="3" eb="4">
      <t>ケイ</t>
    </rPh>
    <rPh sb="4" eb="6">
      <t>シロウ</t>
    </rPh>
    <phoneticPr fontId="2"/>
  </si>
  <si>
    <t>宮崎大学</t>
    <rPh sb="0" eb="2">
      <t>ミヤザキ</t>
    </rPh>
    <rPh sb="2" eb="4">
      <t>ダイガク</t>
    </rPh>
    <phoneticPr fontId="2"/>
  </si>
  <si>
    <t>寺田　壮助</t>
    <rPh sb="0" eb="2">
      <t>テラダ</t>
    </rPh>
    <rPh sb="3" eb="4">
      <t>ソウ</t>
    </rPh>
    <rPh sb="4" eb="5">
      <t>スケ</t>
    </rPh>
    <phoneticPr fontId="2"/>
  </si>
  <si>
    <t>諏訪　景英</t>
    <rPh sb="0" eb="2">
      <t>スワ</t>
    </rPh>
    <rPh sb="3" eb="4">
      <t>ケイ</t>
    </rPh>
    <rPh sb="4" eb="5">
      <t>ヒデ</t>
    </rPh>
    <phoneticPr fontId="2"/>
  </si>
  <si>
    <t>山田　剛志</t>
    <rPh sb="0" eb="2">
      <t>ヤマダ</t>
    </rPh>
    <rPh sb="3" eb="4">
      <t>ゴウ</t>
    </rPh>
    <rPh sb="4" eb="5">
      <t>シ</t>
    </rPh>
    <phoneticPr fontId="2"/>
  </si>
  <si>
    <t>伊地知　優心</t>
    <rPh sb="0" eb="3">
      <t>イチチ</t>
    </rPh>
    <rPh sb="4" eb="5">
      <t>ユウ</t>
    </rPh>
    <rPh sb="5" eb="6">
      <t>シン</t>
    </rPh>
    <phoneticPr fontId="2"/>
  </si>
  <si>
    <t>佐藤　隼太郎</t>
    <rPh sb="3" eb="4">
      <t>シュン</t>
    </rPh>
    <rPh sb="4" eb="6">
      <t>タロウ</t>
    </rPh>
    <phoneticPr fontId="2"/>
  </si>
  <si>
    <t>川口　幸之伸</t>
    <rPh sb="0" eb="2">
      <t>カワグチ</t>
    </rPh>
    <rPh sb="3" eb="4">
      <t>コウ</t>
    </rPh>
    <rPh sb="4" eb="5">
      <t>ノ</t>
    </rPh>
    <rPh sb="5" eb="6">
      <t>シン</t>
    </rPh>
    <phoneticPr fontId="2"/>
  </si>
  <si>
    <t>上森　義大</t>
    <rPh sb="0" eb="2">
      <t>カミモリ</t>
    </rPh>
    <rPh sb="3" eb="4">
      <t>ヨシ</t>
    </rPh>
    <rPh sb="4" eb="5">
      <t>ダイ</t>
    </rPh>
    <phoneticPr fontId="2"/>
  </si>
  <si>
    <t>中嶋　海槻</t>
    <rPh sb="0" eb="2">
      <t>ナカジマ</t>
    </rPh>
    <rPh sb="3" eb="4">
      <t>ウミ</t>
    </rPh>
    <rPh sb="4" eb="5">
      <t>キ</t>
    </rPh>
    <phoneticPr fontId="2"/>
  </si>
  <si>
    <t>森山　和貴</t>
    <rPh sb="0" eb="2">
      <t>モリヤマ</t>
    </rPh>
    <rPh sb="3" eb="5">
      <t>カズキ</t>
    </rPh>
    <phoneticPr fontId="2"/>
  </si>
  <si>
    <t>日高　大空</t>
    <rPh sb="0" eb="2">
      <t>ヒダカ</t>
    </rPh>
    <rPh sb="3" eb="5">
      <t>オオゾラ</t>
    </rPh>
    <phoneticPr fontId="2"/>
  </si>
  <si>
    <t>徳益　匠陽</t>
    <rPh sb="0" eb="2">
      <t>トクマス</t>
    </rPh>
    <rPh sb="3" eb="4">
      <t>タクミ</t>
    </rPh>
    <rPh sb="4" eb="5">
      <t>ヨウ</t>
    </rPh>
    <phoneticPr fontId="2"/>
  </si>
  <si>
    <t>疋田　敦翔</t>
    <rPh sb="0" eb="2">
      <t>ヒキタ</t>
    </rPh>
    <rPh sb="3" eb="4">
      <t>アツ</t>
    </rPh>
    <rPh sb="4" eb="5">
      <t>ショウ</t>
    </rPh>
    <phoneticPr fontId="2"/>
  </si>
  <si>
    <t>鶴田　拓士</t>
    <rPh sb="0" eb="2">
      <t>ツルタ</t>
    </rPh>
    <rPh sb="3" eb="4">
      <t>タク</t>
    </rPh>
    <rPh sb="4" eb="5">
      <t>シ</t>
    </rPh>
    <phoneticPr fontId="2"/>
  </si>
  <si>
    <t>有馬　文彦</t>
    <rPh sb="0" eb="2">
      <t>アリマ</t>
    </rPh>
    <rPh sb="3" eb="4">
      <t>ブン</t>
    </rPh>
    <rPh sb="4" eb="5">
      <t>ヒコ</t>
    </rPh>
    <phoneticPr fontId="2"/>
  </si>
  <si>
    <t>疋田　丈翔</t>
    <rPh sb="0" eb="2">
      <t>ヒキタ</t>
    </rPh>
    <rPh sb="3" eb="4">
      <t>タケ</t>
    </rPh>
    <rPh sb="4" eb="5">
      <t>ショウ</t>
    </rPh>
    <phoneticPr fontId="2"/>
  </si>
  <si>
    <t>下野　幸翔</t>
    <rPh sb="0" eb="2">
      <t>シモノ</t>
    </rPh>
    <rPh sb="3" eb="4">
      <t>コウ</t>
    </rPh>
    <rPh sb="4" eb="5">
      <t>ショウ</t>
    </rPh>
    <phoneticPr fontId="2"/>
  </si>
  <si>
    <t>熊澤　光洋</t>
    <rPh sb="0" eb="2">
      <t>クマザワ</t>
    </rPh>
    <rPh sb="3" eb="4">
      <t>ヒカリ</t>
    </rPh>
    <rPh sb="4" eb="5">
      <t>ヨウ</t>
    </rPh>
    <phoneticPr fontId="2"/>
  </si>
  <si>
    <t>R5会長杯</t>
    <rPh sb="2" eb="4">
      <t>カイチョウ</t>
    </rPh>
    <rPh sb="4" eb="5">
      <t>ハイ</t>
    </rPh>
    <phoneticPr fontId="2"/>
  </si>
  <si>
    <t>森　美恵</t>
    <rPh sb="0" eb="1">
      <t>モリ</t>
    </rPh>
    <rPh sb="2" eb="4">
      <t>ミエ</t>
    </rPh>
    <phoneticPr fontId="9"/>
  </si>
  <si>
    <t>加藤　華恋</t>
    <rPh sb="0" eb="2">
      <t>カトウ</t>
    </rPh>
    <rPh sb="3" eb="4">
      <t>カ</t>
    </rPh>
    <rPh sb="4" eb="5">
      <t>コイ</t>
    </rPh>
    <phoneticPr fontId="9"/>
  </si>
  <si>
    <t>百武　由紀</t>
    <rPh sb="0" eb="2">
      <t>ヒャクタケ</t>
    </rPh>
    <rPh sb="3" eb="5">
      <t>ユキ</t>
    </rPh>
    <phoneticPr fontId="9"/>
  </si>
  <si>
    <t>中村　優月</t>
    <rPh sb="0" eb="2">
      <t>ナカムラ</t>
    </rPh>
    <rPh sb="3" eb="4">
      <t>ユウ</t>
    </rPh>
    <rPh sb="4" eb="5">
      <t>ツキ</t>
    </rPh>
    <phoneticPr fontId="9"/>
  </si>
  <si>
    <t>入木　千代</t>
    <rPh sb="0" eb="2">
      <t>イリキ</t>
    </rPh>
    <rPh sb="3" eb="5">
      <t>チヨ</t>
    </rPh>
    <phoneticPr fontId="9"/>
  </si>
  <si>
    <t>西村　涼</t>
    <rPh sb="0" eb="2">
      <t>ニシムラ</t>
    </rPh>
    <rPh sb="3" eb="4">
      <t>リョウ</t>
    </rPh>
    <phoneticPr fontId="9"/>
  </si>
  <si>
    <t>北村　漣香</t>
    <rPh sb="0" eb="2">
      <t>キタムラ</t>
    </rPh>
    <rPh sb="3" eb="4">
      <t>レン</t>
    </rPh>
    <rPh sb="4" eb="5">
      <t>カ</t>
    </rPh>
    <phoneticPr fontId="9"/>
  </si>
  <si>
    <t>宮崎日大高校</t>
    <rPh sb="0" eb="2">
      <t>ミヤザキ</t>
    </rPh>
    <rPh sb="2" eb="4">
      <t>ニチダイ</t>
    </rPh>
    <rPh sb="4" eb="6">
      <t>コウコウ</t>
    </rPh>
    <phoneticPr fontId="9"/>
  </si>
  <si>
    <t>眞方　璃奈</t>
    <rPh sb="0" eb="2">
      <t>マガタ</t>
    </rPh>
    <rPh sb="3" eb="4">
      <t>リ</t>
    </rPh>
    <rPh sb="4" eb="5">
      <t>ナ</t>
    </rPh>
    <phoneticPr fontId="9"/>
  </si>
  <si>
    <t>長友　真弓</t>
    <rPh sb="0" eb="2">
      <t>ナガトモ</t>
    </rPh>
    <rPh sb="3" eb="5">
      <t>マユミ</t>
    </rPh>
    <phoneticPr fontId="9"/>
  </si>
  <si>
    <t>伊藤　瑠菜</t>
    <rPh sb="0" eb="2">
      <t>イトウ</t>
    </rPh>
    <rPh sb="3" eb="4">
      <t>ル</t>
    </rPh>
    <rPh sb="4" eb="5">
      <t>ナ</t>
    </rPh>
    <phoneticPr fontId="9"/>
  </si>
  <si>
    <t>林　良美</t>
    <rPh sb="0" eb="1">
      <t>ハヤシ</t>
    </rPh>
    <rPh sb="2" eb="4">
      <t>ヨシミ</t>
    </rPh>
    <phoneticPr fontId="9"/>
  </si>
  <si>
    <t>今村　梨々花</t>
    <rPh sb="0" eb="2">
      <t>イマムラ</t>
    </rPh>
    <rPh sb="3" eb="4">
      <t>リ</t>
    </rPh>
    <rPh sb="5" eb="6">
      <t>ハナ</t>
    </rPh>
    <phoneticPr fontId="9"/>
  </si>
  <si>
    <t>壹岐　加代子</t>
    <rPh sb="0" eb="1">
      <t>イチ</t>
    </rPh>
    <rPh sb="3" eb="6">
      <t>カヨコ</t>
    </rPh>
    <phoneticPr fontId="9"/>
  </si>
  <si>
    <t>長瀬　明日花</t>
    <rPh sb="0" eb="2">
      <t>ナガセ</t>
    </rPh>
    <rPh sb="3" eb="6">
      <t>アスカ</t>
    </rPh>
    <phoneticPr fontId="9"/>
  </si>
  <si>
    <t>吉見　英</t>
    <rPh sb="0" eb="2">
      <t>ヨシミ</t>
    </rPh>
    <rPh sb="3" eb="4">
      <t>エイ</t>
    </rPh>
    <phoneticPr fontId="9"/>
  </si>
  <si>
    <t>井料　沙紀</t>
    <rPh sb="0" eb="2">
      <t>イリョウ</t>
    </rPh>
    <rPh sb="3" eb="5">
      <t>サキ</t>
    </rPh>
    <phoneticPr fontId="9"/>
  </si>
  <si>
    <t>鶴田　陽菜</t>
    <rPh sb="0" eb="2">
      <t>ツルタ</t>
    </rPh>
    <rPh sb="3" eb="5">
      <t>ハルナ</t>
    </rPh>
    <phoneticPr fontId="9"/>
  </si>
  <si>
    <t>白谷　知美</t>
    <rPh sb="0" eb="2">
      <t>シラタニ</t>
    </rPh>
    <rPh sb="3" eb="5">
      <t>トモミ</t>
    </rPh>
    <phoneticPr fontId="9"/>
  </si>
  <si>
    <t>小山　愛美</t>
    <rPh sb="0" eb="2">
      <t>コヤマ</t>
    </rPh>
    <rPh sb="3" eb="5">
      <t>アイミ</t>
    </rPh>
    <phoneticPr fontId="9"/>
  </si>
  <si>
    <t>原田　祥子</t>
    <rPh sb="0" eb="2">
      <t>ハラダ</t>
    </rPh>
    <rPh sb="3" eb="5">
      <t>ショウコ</t>
    </rPh>
    <phoneticPr fontId="9"/>
  </si>
  <si>
    <t>ハンラハン奏楓</t>
    <rPh sb="5" eb="6">
      <t>カナ</t>
    </rPh>
    <rPh sb="6" eb="7">
      <t>カエデ</t>
    </rPh>
    <phoneticPr fontId="9"/>
  </si>
  <si>
    <t>横田　佳奈子</t>
    <rPh sb="0" eb="2">
      <t>ヨコタ</t>
    </rPh>
    <rPh sb="3" eb="5">
      <t>カナ</t>
    </rPh>
    <rPh sb="5" eb="6">
      <t>コ</t>
    </rPh>
    <phoneticPr fontId="9"/>
  </si>
  <si>
    <t>内山　優子</t>
    <rPh sb="0" eb="2">
      <t>ウチヤマ</t>
    </rPh>
    <rPh sb="3" eb="5">
      <t>ユウコ</t>
    </rPh>
    <phoneticPr fontId="9"/>
  </si>
  <si>
    <t>那須　愛菜</t>
    <rPh sb="0" eb="2">
      <t>ナス</t>
    </rPh>
    <rPh sb="3" eb="5">
      <t>アイナ</t>
    </rPh>
    <phoneticPr fontId="9"/>
  </si>
  <si>
    <t>秋月　真音</t>
    <rPh sb="0" eb="2">
      <t>アキツキ</t>
    </rPh>
    <rPh sb="3" eb="4">
      <t>マ</t>
    </rPh>
    <rPh sb="4" eb="5">
      <t>オト</t>
    </rPh>
    <phoneticPr fontId="9"/>
  </si>
  <si>
    <t>宮崎公立大学</t>
    <rPh sb="0" eb="2">
      <t>ミヤザキ</t>
    </rPh>
    <rPh sb="2" eb="4">
      <t>コウリツ</t>
    </rPh>
    <rPh sb="4" eb="6">
      <t>ダイガク</t>
    </rPh>
    <phoneticPr fontId="9"/>
  </si>
  <si>
    <t>亀田　有加</t>
    <rPh sb="0" eb="2">
      <t>カメダ</t>
    </rPh>
    <rPh sb="3" eb="4">
      <t>ユウ</t>
    </rPh>
    <rPh sb="4" eb="5">
      <t>カ</t>
    </rPh>
    <phoneticPr fontId="9"/>
  </si>
  <si>
    <t>唐津　昌代</t>
    <rPh sb="0" eb="2">
      <t>カラツ</t>
    </rPh>
    <rPh sb="3" eb="5">
      <t>マサヨ</t>
    </rPh>
    <phoneticPr fontId="9"/>
  </si>
  <si>
    <t>松尾　智奈美</t>
    <rPh sb="0" eb="2">
      <t>マツオ</t>
    </rPh>
    <rPh sb="3" eb="4">
      <t>チ</t>
    </rPh>
    <rPh sb="4" eb="6">
      <t>ナミ</t>
    </rPh>
    <phoneticPr fontId="9"/>
  </si>
  <si>
    <t>新井　ひとみ</t>
    <rPh sb="0" eb="2">
      <t>アライ</t>
    </rPh>
    <phoneticPr fontId="9"/>
  </si>
  <si>
    <t>てげなテニス部</t>
    <rPh sb="6" eb="7">
      <t>ブ</t>
    </rPh>
    <phoneticPr fontId="9"/>
  </si>
  <si>
    <t>小林高校</t>
    <rPh sb="2" eb="4">
      <t>コウコウ</t>
    </rPh>
    <phoneticPr fontId="7"/>
  </si>
  <si>
    <t>小林高校</t>
    <rPh sb="0" eb="2">
      <t>コバヤシ</t>
    </rPh>
    <rPh sb="2" eb="4">
      <t>コウコウ</t>
    </rPh>
    <phoneticPr fontId="7"/>
  </si>
  <si>
    <t>柿原　佑亮</t>
    <rPh sb="0" eb="2">
      <t>カキハラ</t>
    </rPh>
    <rPh sb="3" eb="4">
      <t>ユウ</t>
    </rPh>
    <rPh sb="4" eb="5">
      <t>リョウ</t>
    </rPh>
    <phoneticPr fontId="2"/>
  </si>
  <si>
    <t>諏訪　敬済</t>
    <rPh sb="0" eb="2">
      <t>スワ</t>
    </rPh>
    <rPh sb="3" eb="4">
      <t>ケイ</t>
    </rPh>
    <rPh sb="4" eb="5">
      <t>ザイ</t>
    </rPh>
    <phoneticPr fontId="2"/>
  </si>
  <si>
    <t>前廣　美友</t>
    <rPh sb="0" eb="2">
      <t>マエヒロ</t>
    </rPh>
    <rPh sb="3" eb="5">
      <t>ミユ</t>
    </rPh>
    <phoneticPr fontId="9"/>
  </si>
  <si>
    <t>山田　愛</t>
    <rPh sb="0" eb="2">
      <t>ヤマダ</t>
    </rPh>
    <rPh sb="3" eb="4">
      <t>アイ</t>
    </rPh>
    <phoneticPr fontId="7"/>
  </si>
  <si>
    <t>野村　杏</t>
    <rPh sb="0" eb="2">
      <t>ノムラ</t>
    </rPh>
    <rPh sb="3" eb="4">
      <t>アン</t>
    </rPh>
    <phoneticPr fontId="7"/>
  </si>
  <si>
    <t>河中　朋花</t>
    <rPh sb="0" eb="2">
      <t>カワナカ</t>
    </rPh>
    <rPh sb="3" eb="5">
      <t>トモカ</t>
    </rPh>
    <phoneticPr fontId="7"/>
  </si>
  <si>
    <t>都城泉ヶ丘高校</t>
    <rPh sb="0" eb="2">
      <t>ミヤコノジョウ</t>
    </rPh>
    <rPh sb="2" eb="7">
      <t>イズミガオカコウコウ</t>
    </rPh>
    <phoneticPr fontId="7"/>
  </si>
  <si>
    <t>花牟禮　愛華</t>
    <rPh sb="0" eb="3">
      <t>ハナムレ</t>
    </rPh>
    <rPh sb="4" eb="6">
      <t>アイカ</t>
    </rPh>
    <phoneticPr fontId="7"/>
  </si>
  <si>
    <t>中村　優月</t>
    <rPh sb="0" eb="2">
      <t>ナカムラ</t>
    </rPh>
    <rPh sb="3" eb="4">
      <t>ユウ</t>
    </rPh>
    <rPh sb="4" eb="5">
      <t>ツキ</t>
    </rPh>
    <phoneticPr fontId="7"/>
  </si>
  <si>
    <t>小林中学校</t>
    <rPh sb="0" eb="2">
      <t>コバヤシ</t>
    </rPh>
    <rPh sb="2" eb="5">
      <t>チュウガッコウ</t>
    </rPh>
    <phoneticPr fontId="7"/>
  </si>
  <si>
    <t>小林中学校</t>
    <rPh sb="0" eb="5">
      <t>コバヤシチュウガッコウ</t>
    </rPh>
    <phoneticPr fontId="7"/>
  </si>
  <si>
    <t>眞方　璃奈</t>
    <rPh sb="0" eb="2">
      <t>マガタ</t>
    </rPh>
    <rPh sb="3" eb="4">
      <t>リ</t>
    </rPh>
    <rPh sb="4" eb="5">
      <t>ナ</t>
    </rPh>
    <phoneticPr fontId="7"/>
  </si>
  <si>
    <t>松下　乃愛</t>
    <rPh sb="0" eb="2">
      <t>マツシタ</t>
    </rPh>
    <rPh sb="3" eb="4">
      <t>ノ</t>
    </rPh>
    <rPh sb="4" eb="5">
      <t>アイ</t>
    </rPh>
    <phoneticPr fontId="7"/>
  </si>
  <si>
    <t>松元　小優季</t>
    <rPh sb="0" eb="2">
      <t>マツモト</t>
    </rPh>
    <rPh sb="3" eb="4">
      <t>コ</t>
    </rPh>
    <rPh sb="4" eb="5">
      <t>ユウ</t>
    </rPh>
    <rPh sb="5" eb="6">
      <t>キ</t>
    </rPh>
    <phoneticPr fontId="7"/>
  </si>
  <si>
    <t>下沖　茉加</t>
    <rPh sb="3" eb="4">
      <t>マツ</t>
    </rPh>
    <rPh sb="4" eb="5">
      <t>カ</t>
    </rPh>
    <phoneticPr fontId="7"/>
  </si>
  <si>
    <t>栗原　蒼空</t>
    <rPh sb="0" eb="2">
      <t>クリハラ</t>
    </rPh>
    <rPh sb="3" eb="4">
      <t>アオイ</t>
    </rPh>
    <rPh sb="4" eb="5">
      <t>ソラ</t>
    </rPh>
    <phoneticPr fontId="7"/>
  </si>
  <si>
    <t>長瀬　明日花</t>
    <rPh sb="0" eb="2">
      <t>ナガセ</t>
    </rPh>
    <rPh sb="3" eb="6">
      <t>アスカ</t>
    </rPh>
    <phoneticPr fontId="7"/>
  </si>
  <si>
    <t>鶴田　陽菜</t>
    <rPh sb="0" eb="2">
      <t>ツルタ</t>
    </rPh>
    <rPh sb="3" eb="5">
      <t>ハルナ</t>
    </rPh>
    <phoneticPr fontId="7"/>
  </si>
  <si>
    <t>井料　沙紀</t>
    <rPh sb="0" eb="2">
      <t>イリョウ</t>
    </rPh>
    <rPh sb="3" eb="5">
      <t>サキ</t>
    </rPh>
    <phoneticPr fontId="7"/>
  </si>
  <si>
    <t>伊藤　瑠菜</t>
    <rPh sb="0" eb="2">
      <t>イトウ</t>
    </rPh>
    <rPh sb="3" eb="4">
      <t>ル</t>
    </rPh>
    <rPh sb="4" eb="5">
      <t>ナ</t>
    </rPh>
    <phoneticPr fontId="7"/>
  </si>
  <si>
    <t>ハンラハン　美璃</t>
    <rPh sb="6" eb="8">
      <t>ミリ</t>
    </rPh>
    <phoneticPr fontId="7"/>
  </si>
  <si>
    <t>那須　愛菜</t>
    <rPh sb="0" eb="2">
      <t>ナス</t>
    </rPh>
    <rPh sb="3" eb="5">
      <t>アイナ</t>
    </rPh>
    <phoneticPr fontId="7"/>
  </si>
  <si>
    <t>山下　直子</t>
    <rPh sb="0" eb="2">
      <t>ヤマシタ</t>
    </rPh>
    <rPh sb="3" eb="5">
      <t>ナオコ</t>
    </rPh>
    <phoneticPr fontId="7"/>
  </si>
  <si>
    <t>林　良美</t>
    <rPh sb="0" eb="1">
      <t>ハヤシ</t>
    </rPh>
    <rPh sb="2" eb="4">
      <t>ヨシミ</t>
    </rPh>
    <phoneticPr fontId="7"/>
  </si>
  <si>
    <t>入木　千代</t>
    <rPh sb="0" eb="2">
      <t>イリキ</t>
    </rPh>
    <rPh sb="3" eb="5">
      <t>チヨ</t>
    </rPh>
    <phoneticPr fontId="7"/>
  </si>
  <si>
    <t>甲斐　叶美</t>
    <rPh sb="0" eb="2">
      <t>カイ</t>
    </rPh>
    <rPh sb="3" eb="4">
      <t>カナ</t>
    </rPh>
    <rPh sb="4" eb="5">
      <t>ミ</t>
    </rPh>
    <phoneticPr fontId="7"/>
  </si>
  <si>
    <t>甲斐　蘭楽</t>
    <rPh sb="0" eb="2">
      <t>カイ</t>
    </rPh>
    <rPh sb="3" eb="4">
      <t>ラン</t>
    </rPh>
    <rPh sb="4" eb="5">
      <t>ラク</t>
    </rPh>
    <phoneticPr fontId="7"/>
  </si>
  <si>
    <t>平原　希代美</t>
    <rPh sb="0" eb="2">
      <t>ヒラハラ</t>
    </rPh>
    <rPh sb="3" eb="4">
      <t>キ</t>
    </rPh>
    <rPh sb="4" eb="5">
      <t>ヨ</t>
    </rPh>
    <rPh sb="5" eb="6">
      <t>ミ</t>
    </rPh>
    <phoneticPr fontId="7"/>
  </si>
  <si>
    <t>木佐貫　美由紀</t>
    <rPh sb="0" eb="3">
      <t>キサヌキ</t>
    </rPh>
    <rPh sb="4" eb="7">
      <t>ミユキ</t>
    </rPh>
    <phoneticPr fontId="7"/>
  </si>
  <si>
    <t>水俣　友花</t>
    <rPh sb="0" eb="2">
      <t>ミズマタ</t>
    </rPh>
    <rPh sb="3" eb="5">
      <t>ユウカ</t>
    </rPh>
    <phoneticPr fontId="7"/>
  </si>
  <si>
    <t>齊藤　優子</t>
    <rPh sb="0" eb="2">
      <t>サイトウ</t>
    </rPh>
    <rPh sb="3" eb="5">
      <t>ユウコ</t>
    </rPh>
    <phoneticPr fontId="7"/>
  </si>
  <si>
    <t>白石　瞳</t>
    <rPh sb="0" eb="2">
      <t>シライシ</t>
    </rPh>
    <rPh sb="3" eb="4">
      <t>ヒトミ</t>
    </rPh>
    <phoneticPr fontId="7"/>
  </si>
  <si>
    <t>古沢　春香</t>
    <rPh sb="0" eb="2">
      <t>フルサワ</t>
    </rPh>
    <rPh sb="3" eb="5">
      <t>ハルカ</t>
    </rPh>
    <phoneticPr fontId="7"/>
  </si>
  <si>
    <t>金丸　博子</t>
    <rPh sb="0" eb="2">
      <t>カネマル</t>
    </rPh>
    <rPh sb="3" eb="5">
      <t>ヒロコ</t>
    </rPh>
    <phoneticPr fontId="7"/>
  </si>
  <si>
    <t>上野　稚奈</t>
    <rPh sb="0" eb="2">
      <t>ウエノ</t>
    </rPh>
    <rPh sb="3" eb="4">
      <t>チ</t>
    </rPh>
    <rPh sb="4" eb="5">
      <t>ナ</t>
    </rPh>
    <phoneticPr fontId="9"/>
  </si>
  <si>
    <t>小林テニス協会</t>
    <rPh sb="5" eb="7">
      <t>キョウカイ</t>
    </rPh>
    <phoneticPr fontId="9"/>
  </si>
  <si>
    <t>井本　海月</t>
    <rPh sb="3" eb="4">
      <t>ウミ</t>
    </rPh>
    <rPh sb="4" eb="5">
      <t>ツキ</t>
    </rPh>
    <phoneticPr fontId="9"/>
  </si>
  <si>
    <t>馬場　汐梨</t>
    <rPh sb="0" eb="2">
      <t>ババ</t>
    </rPh>
    <rPh sb="3" eb="4">
      <t>シオ</t>
    </rPh>
    <rPh sb="4" eb="5">
      <t>リ</t>
    </rPh>
    <phoneticPr fontId="9"/>
  </si>
  <si>
    <t>日向倶楽部</t>
    <rPh sb="0" eb="2">
      <t>ヒュウガ</t>
    </rPh>
    <rPh sb="2" eb="5">
      <t>クラブ</t>
    </rPh>
    <phoneticPr fontId="9"/>
  </si>
  <si>
    <t>原田　優江</t>
    <rPh sb="0" eb="2">
      <t>ハラダ</t>
    </rPh>
    <rPh sb="3" eb="4">
      <t>ユウ</t>
    </rPh>
    <rPh sb="4" eb="5">
      <t>エ</t>
    </rPh>
    <phoneticPr fontId="7"/>
  </si>
  <si>
    <t>延岡ロイヤル</t>
    <rPh sb="0" eb="2">
      <t>ノベオカ</t>
    </rPh>
    <phoneticPr fontId="9"/>
  </si>
  <si>
    <t>日向倶楽部</t>
    <rPh sb="2" eb="5">
      <t>クラブ</t>
    </rPh>
    <phoneticPr fontId="2"/>
  </si>
  <si>
    <t>大岐　優斗</t>
    <rPh sb="0" eb="2">
      <t>オオキ</t>
    </rPh>
    <rPh sb="3" eb="4">
      <t>ユウ</t>
    </rPh>
    <rPh sb="4" eb="5">
      <t>ト</t>
    </rPh>
    <phoneticPr fontId="2"/>
  </si>
  <si>
    <t>佐土原高校</t>
    <rPh sb="0" eb="5">
      <t>サドハラコウコウ</t>
    </rPh>
    <phoneticPr fontId="2"/>
  </si>
  <si>
    <t>亀田　翔</t>
    <rPh sb="0" eb="2">
      <t>カメダ</t>
    </rPh>
    <rPh sb="3" eb="4">
      <t>ショウ</t>
    </rPh>
    <phoneticPr fontId="2"/>
  </si>
  <si>
    <t>宮崎学園高校</t>
    <rPh sb="0" eb="2">
      <t>ミヤザキ</t>
    </rPh>
    <rPh sb="2" eb="4">
      <t>ガクエン</t>
    </rPh>
    <rPh sb="4" eb="6">
      <t>コウコウ</t>
    </rPh>
    <phoneticPr fontId="2"/>
  </si>
  <si>
    <t>八重尾　貴大</t>
    <rPh sb="0" eb="3">
      <t>ヤエオ</t>
    </rPh>
    <rPh sb="4" eb="6">
      <t>タカヒロ</t>
    </rPh>
    <phoneticPr fontId="2"/>
  </si>
  <si>
    <t>坂本　龍一郎</t>
    <rPh sb="0" eb="2">
      <t>サカモト</t>
    </rPh>
    <rPh sb="3" eb="4">
      <t>リュウ</t>
    </rPh>
    <rPh sb="4" eb="5">
      <t>イチ</t>
    </rPh>
    <rPh sb="5" eb="6">
      <t>ロウ</t>
    </rPh>
    <phoneticPr fontId="2"/>
  </si>
  <si>
    <t>日南TC</t>
    <rPh sb="0" eb="2">
      <t>ニチナン</t>
    </rPh>
    <phoneticPr fontId="2"/>
  </si>
  <si>
    <t>大久津　巧</t>
    <rPh sb="0" eb="2">
      <t>オオク</t>
    </rPh>
    <rPh sb="2" eb="3">
      <t>ツ</t>
    </rPh>
    <rPh sb="4" eb="5">
      <t>タクミ</t>
    </rPh>
    <phoneticPr fontId="2"/>
  </si>
  <si>
    <t>村川　優斗</t>
    <rPh sb="0" eb="2">
      <t>ムラカワ</t>
    </rPh>
    <rPh sb="3" eb="4">
      <t>ユウ</t>
    </rPh>
    <rPh sb="4" eb="5">
      <t>ト</t>
    </rPh>
    <phoneticPr fontId="2"/>
  </si>
  <si>
    <t>山本　そうた</t>
    <rPh sb="0" eb="2">
      <t>ヤマモト</t>
    </rPh>
    <phoneticPr fontId="2"/>
  </si>
  <si>
    <t>宮里　琉星</t>
    <rPh sb="0" eb="2">
      <t>ミヤザト</t>
    </rPh>
    <rPh sb="3" eb="4">
      <t>リュウ</t>
    </rPh>
    <rPh sb="4" eb="5">
      <t>セイ</t>
    </rPh>
    <phoneticPr fontId="2"/>
  </si>
  <si>
    <t>財部　美貴</t>
    <rPh sb="0" eb="2">
      <t>タカラベ</t>
    </rPh>
    <rPh sb="3" eb="5">
      <t>ミキ</t>
    </rPh>
    <phoneticPr fontId="9"/>
  </si>
  <si>
    <t>有馬　文彦</t>
    <rPh sb="0" eb="2">
      <t>アリウマ</t>
    </rPh>
    <rPh sb="3" eb="4">
      <t>フミ</t>
    </rPh>
    <rPh sb="4" eb="5">
      <t>ヒコ</t>
    </rPh>
    <phoneticPr fontId="2"/>
  </si>
  <si>
    <t>大野　奈緒美</t>
    <rPh sb="3" eb="6">
      <t>ナオミ</t>
    </rPh>
    <phoneticPr fontId="7"/>
  </si>
  <si>
    <t>坂口　真一郎</t>
    <rPh sb="0" eb="2">
      <t>サカグチ</t>
    </rPh>
    <rPh sb="3" eb="5">
      <t>シンイチ</t>
    </rPh>
    <rPh sb="5" eb="6">
      <t>ロウ</t>
    </rPh>
    <phoneticPr fontId="2"/>
  </si>
  <si>
    <t>萬福　克美</t>
    <rPh sb="0" eb="2">
      <t>マンプク</t>
    </rPh>
    <rPh sb="3" eb="5">
      <t>カツミ</t>
    </rPh>
    <phoneticPr fontId="2"/>
  </si>
  <si>
    <t>松永　昌之</t>
    <rPh sb="0" eb="2">
      <t>マツナガ</t>
    </rPh>
    <rPh sb="3" eb="4">
      <t>マサ</t>
    </rPh>
    <rPh sb="4" eb="5">
      <t>ノ</t>
    </rPh>
    <phoneticPr fontId="2"/>
  </si>
  <si>
    <t>中薗　雅之</t>
    <rPh sb="0" eb="2">
      <t>ナカゾノ</t>
    </rPh>
    <rPh sb="3" eb="5">
      <t>マサユキ</t>
    </rPh>
    <phoneticPr fontId="2"/>
  </si>
  <si>
    <t>R5会長杯</t>
  </si>
  <si>
    <t>R5マスターズ</t>
    <phoneticPr fontId="7"/>
  </si>
  <si>
    <t>池澤　隆一</t>
    <rPh sb="0" eb="2">
      <t>イケザワ</t>
    </rPh>
    <rPh sb="3" eb="4">
      <t>タカシ</t>
    </rPh>
    <rPh sb="4" eb="5">
      <t>イチ</t>
    </rPh>
    <phoneticPr fontId="2"/>
  </si>
  <si>
    <t>岩本　太郎</t>
    <rPh sb="0" eb="2">
      <t>イワモト</t>
    </rPh>
    <rPh sb="3" eb="5">
      <t>タロウ</t>
    </rPh>
    <phoneticPr fontId="2"/>
  </si>
  <si>
    <t>前田　仁美</t>
    <rPh sb="0" eb="2">
      <t>マエダ</t>
    </rPh>
    <rPh sb="3" eb="5">
      <t>ヒトミ</t>
    </rPh>
    <phoneticPr fontId="7"/>
  </si>
  <si>
    <t>日向グリーンTC</t>
    <rPh sb="0" eb="2">
      <t>ヒュウガ</t>
    </rPh>
    <phoneticPr fontId="7"/>
  </si>
  <si>
    <t>若本　美恵</t>
    <rPh sb="0" eb="2">
      <t>ワカモト</t>
    </rPh>
    <rPh sb="3" eb="5">
      <t>ミエ</t>
    </rPh>
    <phoneticPr fontId="7"/>
  </si>
  <si>
    <t>中野　浩文</t>
    <rPh sb="0" eb="2">
      <t>ナカノ</t>
    </rPh>
    <rPh sb="3" eb="4">
      <t>ヒロ</t>
    </rPh>
    <rPh sb="4" eb="5">
      <t>フミ</t>
    </rPh>
    <phoneticPr fontId="2"/>
  </si>
  <si>
    <t>杉　明</t>
    <rPh sb="0" eb="1">
      <t>スギ</t>
    </rPh>
    <rPh sb="2" eb="3">
      <t>アキラ</t>
    </rPh>
    <phoneticPr fontId="2"/>
  </si>
  <si>
    <t>MRTグループ</t>
  </si>
  <si>
    <t>高妻　虎太郎</t>
  </si>
  <si>
    <t>坂本　光</t>
  </si>
  <si>
    <t>てげなテニス部</t>
    <rPh sb="6" eb="7">
      <t>ブ</t>
    </rPh>
    <phoneticPr fontId="1"/>
  </si>
  <si>
    <t>テニスdeD</t>
  </si>
  <si>
    <t>名倉　錬</t>
  </si>
  <si>
    <t>田嶋　航</t>
  </si>
  <si>
    <t>松元　亮</t>
  </si>
  <si>
    <t>瀬戸山　敬太</t>
  </si>
  <si>
    <t>石川　俊樹</t>
  </si>
  <si>
    <t>宮大医学部</t>
  </si>
  <si>
    <t>本田　優</t>
  </si>
  <si>
    <t>レッツsmash</t>
  </si>
  <si>
    <t>fun-fan</t>
  </si>
  <si>
    <t>倉茂　尚悟</t>
  </si>
  <si>
    <t>福元　雅弥</t>
  </si>
  <si>
    <t>久保田　蓮人</t>
  </si>
  <si>
    <t>小松　令弥</t>
  </si>
  <si>
    <t>上野　光志郎</t>
  </si>
  <si>
    <t>２winds</t>
  </si>
  <si>
    <t>吉見　仁</t>
  </si>
  <si>
    <t>図師　悠生力</t>
  </si>
  <si>
    <t>三好　紘司</t>
  </si>
  <si>
    <t>OSクラブ</t>
  </si>
  <si>
    <t>白坂　太郎</t>
  </si>
  <si>
    <t>ＥＴＣ</t>
  </si>
  <si>
    <t>是永　准</t>
  </si>
  <si>
    <t>堤　祐治</t>
  </si>
  <si>
    <t>安野　友翔</t>
  </si>
  <si>
    <t>冨岡　明瀬</t>
  </si>
  <si>
    <t>小林秀峰高校</t>
  </si>
  <si>
    <t>後藤　光風</t>
  </si>
  <si>
    <t>佐々木　裕也</t>
  </si>
  <si>
    <t>児玉　湧志</t>
  </si>
  <si>
    <t>多田　充希</t>
  </si>
  <si>
    <t>萬福　克美</t>
  </si>
  <si>
    <t>関山　寛司</t>
  </si>
  <si>
    <t>小島　洋之介</t>
  </si>
  <si>
    <t>金本　優作</t>
  </si>
  <si>
    <t>滝内　俊介</t>
  </si>
  <si>
    <t>打上　蓮</t>
  </si>
  <si>
    <t>栫井　勇希</t>
  </si>
  <si>
    <t>水永　力心</t>
  </si>
  <si>
    <t>古木　颯人</t>
  </si>
  <si>
    <t>原　光未来</t>
  </si>
  <si>
    <t>大峯　清志</t>
  </si>
  <si>
    <t>泊　亜聞</t>
  </si>
  <si>
    <t>稲吉　秀次朗</t>
  </si>
  <si>
    <t>本田　祥晄</t>
  </si>
  <si>
    <t>小林高校</t>
  </si>
  <si>
    <t>後藤　大雅</t>
  </si>
  <si>
    <t>松浦　王治</t>
  </si>
  <si>
    <t>坂本　龍稀</t>
  </si>
  <si>
    <t>今田　裕太</t>
  </si>
  <si>
    <t>安井　涼真</t>
  </si>
  <si>
    <t>鬼束　奏伍</t>
  </si>
  <si>
    <t>三股ACT</t>
  </si>
  <si>
    <t>松尾　駿</t>
  </si>
  <si>
    <t>井上　侑樹</t>
  </si>
  <si>
    <t>園田　一樹</t>
  </si>
  <si>
    <t>山下　敏茂</t>
  </si>
  <si>
    <t>上野　広昭</t>
  </si>
  <si>
    <t>加藤　蒼大</t>
  </si>
  <si>
    <t>國部　駿汰</t>
  </si>
  <si>
    <t>R5秋チャレ</t>
    <rPh sb="2" eb="3">
      <t>アキ</t>
    </rPh>
    <phoneticPr fontId="2"/>
  </si>
  <si>
    <t>R5県選手権</t>
    <rPh sb="2" eb="6">
      <t>ケンセンシュケン</t>
    </rPh>
    <phoneticPr fontId="2"/>
  </si>
  <si>
    <t>諏訪　敬済</t>
  </si>
  <si>
    <t>b2</t>
  </si>
  <si>
    <t>b16</t>
  </si>
  <si>
    <t>b8</t>
  </si>
  <si>
    <t>西ノ村　裕太</t>
  </si>
  <si>
    <t>b4</t>
  </si>
  <si>
    <t>b1</t>
  </si>
  <si>
    <t>田口　将伍</t>
  </si>
  <si>
    <t>中村　悠斗</t>
  </si>
  <si>
    <t>前崎　真一</t>
  </si>
  <si>
    <t>前﨑　颯太朗</t>
  </si>
  <si>
    <t>b3</t>
  </si>
  <si>
    <t>徳留　伸一</t>
  </si>
  <si>
    <t>谷口　大輔</t>
  </si>
  <si>
    <t>HOT BERRY</t>
  </si>
  <si>
    <t>川瀬　直希</t>
  </si>
  <si>
    <t>内ヶ崎　雅夫</t>
  </si>
  <si>
    <t>旭化成ＴＣ</t>
  </si>
  <si>
    <t>倉茂　尚徳</t>
  </si>
  <si>
    <t>小松　永和</t>
  </si>
  <si>
    <t xml:space="preserve">えびのジュニア </t>
  </si>
  <si>
    <t>甲斐　速人</t>
  </si>
  <si>
    <t>チルドレンステップ</t>
  </si>
  <si>
    <t>小島　蒼介</t>
  </si>
  <si>
    <t>手束　智哉</t>
  </si>
  <si>
    <t>河野　太夢</t>
  </si>
  <si>
    <t>永野　雅晴</t>
  </si>
  <si>
    <t>清本　祥太</t>
  </si>
  <si>
    <t>クボタ住宅</t>
  </si>
  <si>
    <t>村山　崇</t>
  </si>
  <si>
    <t>熊澤　光洋</t>
  </si>
  <si>
    <t>甲斐　健朗</t>
  </si>
  <si>
    <t>亀田　翔</t>
  </si>
  <si>
    <t>宮崎学園高校</t>
  </si>
  <si>
    <t>吉岡　将也</t>
  </si>
  <si>
    <t>宮崎東高校</t>
  </si>
  <si>
    <t>横山　裕美</t>
  </si>
  <si>
    <t>湯地　健一</t>
  </si>
  <si>
    <t>長友　圭</t>
  </si>
  <si>
    <t>白石　知巳</t>
  </si>
  <si>
    <t>杉田　諭</t>
  </si>
  <si>
    <t>湯浅　京士朗</t>
  </si>
  <si>
    <t>山下　智己</t>
  </si>
  <si>
    <t>日向学院中学校</t>
  </si>
  <si>
    <t>神家　琉希</t>
  </si>
  <si>
    <t>徳丸　直希</t>
  </si>
  <si>
    <t>高田　滉貴</t>
  </si>
  <si>
    <t>内嶋　志恩</t>
  </si>
  <si>
    <t>小林秀峰高校</t>
    <rPh sb="0" eb="2">
      <t xml:space="preserve">コバヤシ </t>
    </rPh>
    <rPh sb="2" eb="3">
      <t xml:space="preserve">シュウホウ </t>
    </rPh>
    <rPh sb="4" eb="5">
      <t xml:space="preserve">コウコウ </t>
    </rPh>
    <phoneticPr fontId="2"/>
  </si>
  <si>
    <t>前田　理稀</t>
  </si>
  <si>
    <t>永友　敬央</t>
  </si>
  <si>
    <r>
      <t>R5</t>
    </r>
    <r>
      <rPr>
        <sz val="11"/>
        <rFont val="ＭＳ Ｐゴシック"/>
        <family val="3"/>
        <charset val="128"/>
      </rPr>
      <t>ダンロップ</t>
    </r>
    <phoneticPr fontId="7"/>
  </si>
  <si>
    <t>都甲　浩之</t>
  </si>
  <si>
    <t>山口　洋平</t>
  </si>
  <si>
    <t>亀田　博之</t>
  </si>
  <si>
    <t>野々下　弘樹</t>
  </si>
  <si>
    <t>山路　泰德</t>
  </si>
  <si>
    <t>川畑　博司</t>
  </si>
  <si>
    <t>田邊　真吾</t>
  </si>
  <si>
    <t>TAKEOFF</t>
  </si>
  <si>
    <t>石坂　敏昭</t>
  </si>
  <si>
    <t>髙田　朋実</t>
  </si>
  <si>
    <t>押方　唯華</t>
  </si>
  <si>
    <t>STJ</t>
  </si>
  <si>
    <t>ハンラハン美璃</t>
  </si>
  <si>
    <t>信時　遥香</t>
  </si>
  <si>
    <t>小林中学校</t>
  </si>
  <si>
    <t>田中　麻衣</t>
  </si>
  <si>
    <t>鶴田　怜愛</t>
  </si>
  <si>
    <t>森　美惠</t>
  </si>
  <si>
    <t>みまたＡＣＴ</t>
  </si>
  <si>
    <t>河野　真央</t>
  </si>
  <si>
    <t>西野　佑玲</t>
  </si>
  <si>
    <t>佐藤　由紀</t>
  </si>
  <si>
    <t>大政　美琴</t>
  </si>
  <si>
    <t>中原　彩那</t>
  </si>
  <si>
    <t>房野　華代</t>
  </si>
  <si>
    <t>菅原　永愛</t>
  </si>
  <si>
    <t>今田　素子</t>
  </si>
  <si>
    <t>公立SNTC</t>
    <rPh sb="0" eb="2">
      <t>コウリツ</t>
    </rPh>
    <phoneticPr fontId="2"/>
  </si>
  <si>
    <t>ケロッグテニス</t>
  </si>
  <si>
    <t>森下　絢加</t>
  </si>
  <si>
    <t>高橋　美里</t>
  </si>
  <si>
    <t>小菅　空</t>
  </si>
  <si>
    <t>原田　祥子</t>
  </si>
  <si>
    <t>新井　ひとみ</t>
  </si>
  <si>
    <t>明石　芽果</t>
  </si>
  <si>
    <t>えびのJr</t>
  </si>
  <si>
    <t>米澤　璃音</t>
  </si>
  <si>
    <t>本多　杏</t>
  </si>
  <si>
    <t>辻田　くるみ</t>
  </si>
  <si>
    <t>柚木崎　姫苺香</t>
  </si>
  <si>
    <t>白木　真希</t>
  </si>
  <si>
    <t>津貫　慶子</t>
  </si>
  <si>
    <t>唐津　昌代</t>
  </si>
  <si>
    <t>岩満　望</t>
  </si>
  <si>
    <t>ブルドックTC</t>
  </si>
  <si>
    <t>イワキリJr</t>
  </si>
  <si>
    <t>World Stnce Jr</t>
  </si>
  <si>
    <t>延岡ロイヤルJr</t>
  </si>
  <si>
    <t>KTCJr</t>
  </si>
  <si>
    <t>井上　宙</t>
    <rPh sb="0" eb="2">
      <t>イノウエ</t>
    </rPh>
    <rPh sb="3" eb="4">
      <t>チュウ</t>
    </rPh>
    <phoneticPr fontId="2"/>
  </si>
  <si>
    <t>山口　洋平</t>
    <rPh sb="0" eb="2">
      <t>ヤマグチ</t>
    </rPh>
    <rPh sb="3" eb="5">
      <t>ヨウヘイ</t>
    </rPh>
    <phoneticPr fontId="2"/>
  </si>
  <si>
    <t>内ケ崎　雅夫</t>
    <rPh sb="0" eb="3">
      <t>ウチガサキ</t>
    </rPh>
    <rPh sb="4" eb="6">
      <t>マサオ</t>
    </rPh>
    <phoneticPr fontId="2"/>
  </si>
  <si>
    <t>旭化成TC</t>
    <rPh sb="0" eb="3">
      <t>アサヒカセイ</t>
    </rPh>
    <phoneticPr fontId="2"/>
  </si>
  <si>
    <t>平松　徹也</t>
    <rPh sb="0" eb="2">
      <t>ヒラマツ</t>
    </rPh>
    <rPh sb="3" eb="5">
      <t>テツヤ</t>
    </rPh>
    <phoneticPr fontId="2"/>
  </si>
  <si>
    <t>OGN</t>
  </si>
  <si>
    <t>志賀　正哉</t>
  </si>
  <si>
    <t>R5室内</t>
    <rPh sb="2" eb="4">
      <t>シツナイ</t>
    </rPh>
    <phoneticPr fontId="2"/>
  </si>
  <si>
    <t>男子40才シングルス</t>
    <rPh sb="4" eb="5">
      <t>サイ</t>
    </rPh>
    <phoneticPr fontId="7"/>
  </si>
  <si>
    <t>男子50才シングルス</t>
    <rPh sb="4" eb="5">
      <t>サイ</t>
    </rPh>
    <phoneticPr fontId="7"/>
  </si>
  <si>
    <t>男子60才シングルス</t>
    <rPh sb="4" eb="5">
      <t>サイ</t>
    </rPh>
    <phoneticPr fontId="7"/>
  </si>
  <si>
    <t>男子40才ダブルス</t>
    <phoneticPr fontId="2"/>
  </si>
  <si>
    <t>男子35歳ダブルス</t>
    <rPh sb="0" eb="2">
      <t>ダンシ</t>
    </rPh>
    <rPh sb="4" eb="5">
      <t>サイ</t>
    </rPh>
    <phoneticPr fontId="7"/>
  </si>
  <si>
    <t>男子50才ダブルス</t>
    <phoneticPr fontId="2"/>
  </si>
  <si>
    <t>男子60才ダブルス</t>
    <phoneticPr fontId="2"/>
  </si>
  <si>
    <t>R5県選手権</t>
    <rPh sb="2" eb="3">
      <t xml:space="preserve">ケン </t>
    </rPh>
    <rPh sb="3" eb="6">
      <t xml:space="preserve">センシュケン </t>
    </rPh>
    <phoneticPr fontId="9"/>
  </si>
  <si>
    <t>R5南九州ベテラン</t>
    <rPh sb="2" eb="5">
      <t xml:space="preserve">ミナミキュウシュウ </t>
    </rPh>
    <phoneticPr fontId="9"/>
  </si>
  <si>
    <t>R4熊谷杯</t>
    <rPh sb="2" eb="5">
      <t xml:space="preserve">クマガヤハイ </t>
    </rPh>
    <phoneticPr fontId="9"/>
  </si>
  <si>
    <t>R5南九州ベテラン</t>
    <rPh sb="2" eb="5">
      <t xml:space="preserve">ミナミキュウシュウ </t>
    </rPh>
    <phoneticPr fontId="2"/>
  </si>
  <si>
    <t>R5南九州ベテラン</t>
    <rPh sb="2" eb="5">
      <t xml:space="preserve">ミナミキュウシュウベテラン </t>
    </rPh>
    <phoneticPr fontId="2"/>
  </si>
  <si>
    <t>筒井　來汰</t>
    <rPh sb="0" eb="2">
      <t xml:space="preserve">ツツイ </t>
    </rPh>
    <phoneticPr fontId="2"/>
  </si>
  <si>
    <t>都城農業高校</t>
    <rPh sb="0" eb="2">
      <t xml:space="preserve">ミヤコノジョウ </t>
    </rPh>
    <rPh sb="2" eb="4">
      <t xml:space="preserve">ノウギョウ </t>
    </rPh>
    <rPh sb="4" eb="6">
      <t xml:space="preserve">コウコウ </t>
    </rPh>
    <phoneticPr fontId="2"/>
  </si>
  <si>
    <t>宮崎西高校</t>
    <rPh sb="0" eb="5">
      <t xml:space="preserve">ミヤザキニシコウコウク </t>
    </rPh>
    <phoneticPr fontId="2"/>
  </si>
  <si>
    <t>小川　ショウ</t>
  </si>
  <si>
    <t>尾山　琉仁</t>
    <rPh sb="0" eb="2">
      <t xml:space="preserve">オヤマ </t>
    </rPh>
    <rPh sb="3" eb="4">
      <t xml:space="preserve">リュウキュウ </t>
    </rPh>
    <rPh sb="4" eb="5">
      <t xml:space="preserve">ジン </t>
    </rPh>
    <phoneticPr fontId="2"/>
  </si>
  <si>
    <t>西　亮介</t>
    <rPh sb="0" eb="1">
      <t xml:space="preserve">ニシ </t>
    </rPh>
    <rPh sb="2" eb="4">
      <t xml:space="preserve">リョウスケ </t>
    </rPh>
    <phoneticPr fontId="2"/>
  </si>
  <si>
    <t>小林テニス協会</t>
    <rPh sb="0" eb="2">
      <t xml:space="preserve">コバヤシ </t>
    </rPh>
    <rPh sb="2" eb="4">
      <t xml:space="preserve">テニスキョウカイ </t>
    </rPh>
    <phoneticPr fontId="2"/>
  </si>
  <si>
    <t>荒井　啓太</t>
    <rPh sb="0" eb="2">
      <t xml:space="preserve">アライ </t>
    </rPh>
    <rPh sb="3" eb="5">
      <t xml:space="preserve">ケイタ </t>
    </rPh>
    <phoneticPr fontId="2"/>
  </si>
  <si>
    <t>宮崎学園高校</t>
    <rPh sb="0" eb="1">
      <t xml:space="preserve">ミヤザキ </t>
    </rPh>
    <rPh sb="2" eb="3">
      <t xml:space="preserve">ガクエン </t>
    </rPh>
    <rPh sb="4" eb="5">
      <t xml:space="preserve">コウコウ </t>
    </rPh>
    <phoneticPr fontId="2"/>
  </si>
  <si>
    <t>菅　竹馬</t>
    <rPh sb="2" eb="4">
      <t xml:space="preserve">チクマ </t>
    </rPh>
    <phoneticPr fontId="2"/>
  </si>
  <si>
    <t>横山　裕信</t>
    <rPh sb="4" eb="5">
      <t xml:space="preserve">シンジル </t>
    </rPh>
    <phoneticPr fontId="2"/>
  </si>
  <si>
    <t>田口　将伍</t>
    <rPh sb="0" eb="2">
      <t xml:space="preserve">タグチ </t>
    </rPh>
    <rPh sb="3" eb="4">
      <t>🕛</t>
    </rPh>
    <rPh sb="4" eb="5">
      <t>ゴ</t>
    </rPh>
    <phoneticPr fontId="2"/>
  </si>
  <si>
    <t>R5室内</t>
    <rPh sb="2" eb="4">
      <t>シツナイ</t>
    </rPh>
    <phoneticPr fontId="7"/>
  </si>
  <si>
    <t>村田　真子</t>
    <rPh sb="0" eb="1">
      <t xml:space="preserve">ムラタ </t>
    </rPh>
    <rPh sb="3" eb="5">
      <t xml:space="preserve">マコ </t>
    </rPh>
    <phoneticPr fontId="2"/>
  </si>
  <si>
    <t>伊藤　恵里香</t>
    <rPh sb="0" eb="2">
      <t>イトウ</t>
    </rPh>
    <rPh sb="3" eb="6">
      <t>エリカ</t>
    </rPh>
    <phoneticPr fontId="2"/>
  </si>
  <si>
    <t>橘</t>
    <rPh sb="0" eb="1">
      <t xml:space="preserve">タチバナ </t>
    </rPh>
    <phoneticPr fontId="2"/>
  </si>
  <si>
    <t>出水　琳太朗</t>
  </si>
  <si>
    <t>都城農業高校</t>
    <rPh sb="0" eb="1">
      <t xml:space="preserve">ミヤコノジョウ </t>
    </rPh>
    <rPh sb="2" eb="3">
      <t xml:space="preserve">ノウギョウ </t>
    </rPh>
    <rPh sb="4" eb="5">
      <t xml:space="preserve">コウコウ </t>
    </rPh>
    <phoneticPr fontId="2"/>
  </si>
  <si>
    <t>河野　遥蘭</t>
    <rPh sb="0" eb="2">
      <t xml:space="preserve">カワノ </t>
    </rPh>
    <rPh sb="4" eb="5">
      <t xml:space="preserve">ラン </t>
    </rPh>
    <phoneticPr fontId="2"/>
  </si>
  <si>
    <t>浅田　哲臣</t>
    <rPh sb="0" eb="1">
      <t xml:space="preserve">アサダ </t>
    </rPh>
    <rPh sb="3" eb="5">
      <t xml:space="preserve">テツオミ </t>
    </rPh>
    <phoneticPr fontId="2"/>
  </si>
  <si>
    <t>増野　祐也</t>
    <rPh sb="0" eb="2">
      <t xml:space="preserve">マスノ </t>
    </rPh>
    <rPh sb="3" eb="4">
      <t xml:space="preserve">ユウスケ </t>
    </rPh>
    <rPh sb="4" eb="5">
      <t xml:space="preserve">ユウヤ </t>
    </rPh>
    <phoneticPr fontId="2"/>
  </si>
  <si>
    <t>坂崎　雅直</t>
    <rPh sb="0" eb="2">
      <t xml:space="preserve">サカザキ </t>
    </rPh>
    <rPh sb="3" eb="4">
      <t xml:space="preserve">マサナオ </t>
    </rPh>
    <rPh sb="4" eb="5">
      <t xml:space="preserve">ナオキ </t>
    </rPh>
    <phoneticPr fontId="2"/>
  </si>
  <si>
    <t>甲斐　通直</t>
    <rPh sb="0" eb="1">
      <t xml:space="preserve">カイ </t>
    </rPh>
    <rPh sb="3" eb="4">
      <t xml:space="preserve">ツウ </t>
    </rPh>
    <rPh sb="4" eb="5">
      <t xml:space="preserve">ナオキ </t>
    </rPh>
    <phoneticPr fontId="2"/>
  </si>
  <si>
    <t>滝内　俊介</t>
    <rPh sb="0" eb="2">
      <t xml:space="preserve">タキウチ </t>
    </rPh>
    <rPh sb="3" eb="5">
      <t xml:space="preserve">シュンスケ </t>
    </rPh>
    <phoneticPr fontId="2"/>
  </si>
  <si>
    <t>野木村　崇久</t>
    <rPh sb="0" eb="3">
      <t xml:space="preserve">ノギムラ </t>
    </rPh>
    <phoneticPr fontId="2"/>
  </si>
  <si>
    <t>本田　充生</t>
    <rPh sb="0" eb="2">
      <t xml:space="preserve">ホンダ </t>
    </rPh>
    <rPh sb="3" eb="4">
      <t xml:space="preserve">ミツオ </t>
    </rPh>
    <rPh sb="4" eb="5">
      <t xml:space="preserve">ウマレル </t>
    </rPh>
    <phoneticPr fontId="2"/>
  </si>
  <si>
    <t>池澤　隆一</t>
    <rPh sb="0" eb="2">
      <t xml:space="preserve">イケザワ </t>
    </rPh>
    <rPh sb="3" eb="5">
      <t xml:space="preserve">リュウイチ </t>
    </rPh>
    <phoneticPr fontId="2"/>
  </si>
  <si>
    <t>田中　秀樹</t>
    <rPh sb="0" eb="2">
      <t xml:space="preserve">タナカ </t>
    </rPh>
    <rPh sb="3" eb="5">
      <t xml:space="preserve">ヒデキ </t>
    </rPh>
    <phoneticPr fontId="2"/>
  </si>
  <si>
    <t>窪田　徳郎</t>
    <rPh sb="0" eb="2">
      <t xml:space="preserve">クボタ </t>
    </rPh>
    <phoneticPr fontId="2"/>
  </si>
  <si>
    <t>寺原　俊敦</t>
    <rPh sb="0" eb="2">
      <t xml:space="preserve">テラハラ </t>
    </rPh>
    <rPh sb="3" eb="4">
      <t>😔</t>
    </rPh>
    <rPh sb="4" eb="5">
      <t xml:space="preserve">アツシ </t>
    </rPh>
    <phoneticPr fontId="2"/>
  </si>
  <si>
    <t>川越　貴浩</t>
    <rPh sb="0" eb="2">
      <t xml:space="preserve">カワゴエ </t>
    </rPh>
    <rPh sb="3" eb="5">
      <t>TAKAHIRO</t>
    </rPh>
    <phoneticPr fontId="2"/>
  </si>
  <si>
    <t>田上　政治</t>
    <rPh sb="0" eb="1">
      <t xml:space="preserve">タノウエ </t>
    </rPh>
    <rPh sb="3" eb="5">
      <t xml:space="preserve">セイジ </t>
    </rPh>
    <phoneticPr fontId="2"/>
  </si>
  <si>
    <t>高橋　忠伸</t>
    <rPh sb="0" eb="2">
      <t xml:space="preserve">タカハシ </t>
    </rPh>
    <rPh sb="3" eb="4">
      <t xml:space="preserve">タダノブ </t>
    </rPh>
    <phoneticPr fontId="2"/>
  </si>
  <si>
    <t>都城ローン</t>
    <rPh sb="0" eb="2">
      <t xml:space="preserve">ミヤコノジョウ </t>
    </rPh>
    <phoneticPr fontId="2"/>
  </si>
  <si>
    <t>伊東　隆</t>
    <rPh sb="0" eb="1">
      <t xml:space="preserve">イトウ </t>
    </rPh>
    <rPh sb="1" eb="2">
      <t xml:space="preserve">ヒガシ </t>
    </rPh>
    <phoneticPr fontId="2"/>
  </si>
  <si>
    <t>大塚　正</t>
    <rPh sb="0" eb="1">
      <t xml:space="preserve">オオツカ </t>
    </rPh>
    <rPh sb="3" eb="4">
      <t xml:space="preserve">タダシ </t>
    </rPh>
    <phoneticPr fontId="2"/>
  </si>
  <si>
    <t>横山　茂</t>
    <rPh sb="0" eb="2">
      <t xml:space="preserve">ヨコヤマ </t>
    </rPh>
    <rPh sb="3" eb="4">
      <t xml:space="preserve">シゲル </t>
    </rPh>
    <phoneticPr fontId="2"/>
  </si>
  <si>
    <t>北村　和雄</t>
    <rPh sb="0" eb="2">
      <t xml:space="preserve">キタムラ </t>
    </rPh>
    <rPh sb="3" eb="5">
      <t xml:space="preserve">カズオ </t>
    </rPh>
    <phoneticPr fontId="2"/>
  </si>
  <si>
    <t>岡峯　勝也</t>
    <rPh sb="0" eb="1">
      <t xml:space="preserve">オカ </t>
    </rPh>
    <rPh sb="3" eb="5">
      <t xml:space="preserve">カツヤ </t>
    </rPh>
    <phoneticPr fontId="2"/>
  </si>
  <si>
    <t>team403</t>
  </si>
  <si>
    <t>平松　徹也</t>
    <rPh sb="0" eb="2">
      <t xml:space="preserve">ヒラマツ </t>
    </rPh>
    <rPh sb="3" eb="4">
      <t xml:space="preserve">テツヤ </t>
    </rPh>
    <rPh sb="4" eb="5">
      <t xml:space="preserve">ヤ </t>
    </rPh>
    <phoneticPr fontId="2"/>
  </si>
  <si>
    <t>黒木　康二</t>
    <rPh sb="0" eb="1">
      <t xml:space="preserve">クロキ </t>
    </rPh>
    <rPh sb="3" eb="5">
      <t xml:space="preserve">ヤスジ </t>
    </rPh>
    <phoneticPr fontId="2"/>
  </si>
  <si>
    <t>延岡ロイヤル</t>
    <rPh sb="0" eb="1">
      <t xml:space="preserve">ノベオカ </t>
    </rPh>
    <phoneticPr fontId="2"/>
  </si>
  <si>
    <t>龍　真司</t>
    <rPh sb="0" eb="1">
      <t xml:space="preserve">リュウ </t>
    </rPh>
    <rPh sb="2" eb="4">
      <t xml:space="preserve">シンジ </t>
    </rPh>
    <phoneticPr fontId="2"/>
  </si>
  <si>
    <t>滝内　俊介</t>
    <rPh sb="0" eb="2">
      <t xml:space="preserve">タキウチ </t>
    </rPh>
    <rPh sb="3" eb="4">
      <t xml:space="preserve">シュンスケ </t>
    </rPh>
    <phoneticPr fontId="2"/>
  </si>
  <si>
    <t>見山　輝朗</t>
    <rPh sb="0" eb="2">
      <t xml:space="preserve">ミヤマ </t>
    </rPh>
    <rPh sb="3" eb="4">
      <t xml:space="preserve">テルロウ </t>
    </rPh>
    <rPh sb="4" eb="5">
      <t>ロウ</t>
    </rPh>
    <phoneticPr fontId="2"/>
  </si>
  <si>
    <t>てげなテニス部</t>
    <rPh sb="6" eb="7">
      <t xml:space="preserve">ブ </t>
    </rPh>
    <phoneticPr fontId="2"/>
  </si>
  <si>
    <t>谷口　大輔</t>
    <rPh sb="0" eb="2">
      <t xml:space="preserve">タニグチ </t>
    </rPh>
    <rPh sb="3" eb="5">
      <t xml:space="preserve">ダイスケ </t>
    </rPh>
    <phoneticPr fontId="2"/>
  </si>
  <si>
    <t>田中　晋司</t>
    <rPh sb="0" eb="2">
      <t xml:space="preserve">タナカ </t>
    </rPh>
    <rPh sb="3" eb="4">
      <t>シンジ</t>
    </rPh>
    <rPh sb="4" eb="5">
      <t xml:space="preserve">シカイ </t>
    </rPh>
    <phoneticPr fontId="2"/>
  </si>
  <si>
    <t>川越　貴浩</t>
    <rPh sb="0" eb="2">
      <t xml:space="preserve">カワゴエ </t>
    </rPh>
    <rPh sb="3" eb="4">
      <t xml:space="preserve">タカヒロ </t>
    </rPh>
    <phoneticPr fontId="2"/>
  </si>
  <si>
    <t>小橋　陽葵</t>
    <rPh sb="0" eb="2">
      <t xml:space="preserve">コバシ </t>
    </rPh>
    <rPh sb="3" eb="4">
      <t xml:space="preserve">ヨウ </t>
    </rPh>
    <rPh sb="4" eb="5">
      <t xml:space="preserve">アオイ </t>
    </rPh>
    <phoneticPr fontId="2"/>
  </si>
  <si>
    <t>西村　美海</t>
    <rPh sb="0" eb="1">
      <t xml:space="preserve">ニシムラ </t>
    </rPh>
    <rPh sb="3" eb="4">
      <t xml:space="preserve">ビ </t>
    </rPh>
    <rPh sb="4" eb="5">
      <t xml:space="preserve">ウミ </t>
    </rPh>
    <phoneticPr fontId="2"/>
  </si>
  <si>
    <t>みまたACT</t>
  </si>
  <si>
    <t>大野　奈緒美</t>
    <rPh sb="0" eb="2">
      <t>オオノ</t>
    </rPh>
    <rPh sb="3" eb="6">
      <t>ナオミ</t>
    </rPh>
    <phoneticPr fontId="18"/>
  </si>
  <si>
    <t>塗木　和江</t>
    <rPh sb="0" eb="2">
      <t>ヌレキ</t>
    </rPh>
    <rPh sb="3" eb="4">
      <t>カズ</t>
    </rPh>
    <rPh sb="4" eb="5">
      <t>エ</t>
    </rPh>
    <phoneticPr fontId="18"/>
  </si>
  <si>
    <t>山田　愛</t>
    <rPh sb="0" eb="2">
      <t>ヤマダ</t>
    </rPh>
    <rPh sb="3" eb="4">
      <t>アイ</t>
    </rPh>
    <phoneticPr fontId="18"/>
  </si>
  <si>
    <t>本　智美</t>
    <rPh sb="0" eb="1">
      <t xml:space="preserve">ホン </t>
    </rPh>
    <rPh sb="2" eb="3">
      <t>トモミ</t>
    </rPh>
    <rPh sb="3" eb="4">
      <t>🐍</t>
    </rPh>
    <phoneticPr fontId="2"/>
  </si>
  <si>
    <t>横山　友香</t>
    <rPh sb="0" eb="2">
      <t xml:space="preserve">ヨコヤマ </t>
    </rPh>
    <rPh sb="3" eb="4">
      <t xml:space="preserve">トモカ </t>
    </rPh>
    <phoneticPr fontId="2"/>
  </si>
  <si>
    <t>高良　美也子</t>
    <rPh sb="0" eb="2">
      <t xml:space="preserve">コウラ </t>
    </rPh>
    <rPh sb="3" eb="6">
      <t xml:space="preserve">ミヤコ </t>
    </rPh>
    <phoneticPr fontId="2"/>
  </si>
  <si>
    <t>川子　ひとみ</t>
    <rPh sb="0" eb="1">
      <t xml:space="preserve">カワコ </t>
    </rPh>
    <phoneticPr fontId="2"/>
  </si>
  <si>
    <t>上山　佳与子</t>
    <rPh sb="0" eb="2">
      <t xml:space="preserve">ウエヤマ </t>
    </rPh>
    <rPh sb="3" eb="4">
      <t xml:space="preserve">カヨコ </t>
    </rPh>
    <rPh sb="4" eb="6">
      <t xml:space="preserve">ヨコ </t>
    </rPh>
    <phoneticPr fontId="2"/>
  </si>
  <si>
    <t>R5熊谷杯</t>
    <rPh sb="2" eb="4">
      <t>クマガヤ</t>
    </rPh>
    <rPh sb="4" eb="5">
      <t>ハイ</t>
    </rPh>
    <phoneticPr fontId="2"/>
  </si>
  <si>
    <t>小溝　祐太</t>
  </si>
  <si>
    <t>宮里　琉星</t>
    <rPh sb="0" eb="2">
      <t>ミヤザト</t>
    </rPh>
    <rPh sb="3" eb="5">
      <t>リュウセイ</t>
    </rPh>
    <phoneticPr fontId="13"/>
  </si>
  <si>
    <t>佐土原高校</t>
    <rPh sb="0" eb="5">
      <t>サドハラコウコウ</t>
    </rPh>
    <phoneticPr fontId="13"/>
  </si>
  <si>
    <t>坂本　龍一郎</t>
    <rPh sb="0" eb="2">
      <t>サカモト</t>
    </rPh>
    <rPh sb="3" eb="4">
      <t>リュウ</t>
    </rPh>
    <rPh sb="4" eb="5">
      <t>イチ</t>
    </rPh>
    <rPh sb="5" eb="6">
      <t>ロウ</t>
    </rPh>
    <phoneticPr fontId="13"/>
  </si>
  <si>
    <t>日南TC</t>
    <rPh sb="0" eb="2">
      <t>ニチナン</t>
    </rPh>
    <phoneticPr fontId="13"/>
  </si>
  <si>
    <t>伊地知　優心</t>
    <rPh sb="0" eb="3">
      <t>イチチ</t>
    </rPh>
    <rPh sb="4" eb="6">
      <t>ユウシン</t>
    </rPh>
    <phoneticPr fontId="13"/>
  </si>
  <si>
    <t>八重尾　貴大</t>
    <rPh sb="0" eb="3">
      <t>ヤエオ</t>
    </rPh>
    <rPh sb="4" eb="6">
      <t>タカヒロ</t>
    </rPh>
    <phoneticPr fontId="13"/>
  </si>
  <si>
    <t>山口　芽輝</t>
    <rPh sb="3" eb="4">
      <t>メ</t>
    </rPh>
    <rPh sb="4" eb="5">
      <t>キ</t>
    </rPh>
    <phoneticPr fontId="13"/>
  </si>
  <si>
    <t>日向学院高校</t>
    <rPh sb="0" eb="4">
      <t>ヒュウガガクイン</t>
    </rPh>
    <rPh sb="4" eb="6">
      <t>コウコウ</t>
    </rPh>
    <phoneticPr fontId="13"/>
  </si>
  <si>
    <t>大平　剛</t>
    <rPh sb="0" eb="2">
      <t>オオダイラ</t>
    </rPh>
    <rPh sb="3" eb="4">
      <t>ゴウ</t>
    </rPh>
    <phoneticPr fontId="13"/>
  </si>
  <si>
    <t>公立SNTC</t>
    <rPh sb="0" eb="2">
      <t>コウリツ</t>
    </rPh>
    <phoneticPr fontId="13"/>
  </si>
  <si>
    <t>西嶋　健次</t>
    <rPh sb="0" eb="2">
      <t>ニシジマ</t>
    </rPh>
    <rPh sb="3" eb="4">
      <t>ケン</t>
    </rPh>
    <rPh sb="4" eb="5">
      <t>ジ</t>
    </rPh>
    <phoneticPr fontId="13"/>
  </si>
  <si>
    <t>中嶋　海凪</t>
    <rPh sb="0" eb="2">
      <t>ナカジマ</t>
    </rPh>
    <rPh sb="3" eb="4">
      <t>ウミ</t>
    </rPh>
    <rPh sb="4" eb="5">
      <t>ナギ</t>
    </rPh>
    <phoneticPr fontId="13"/>
  </si>
  <si>
    <t>宮崎工業高校</t>
    <rPh sb="0" eb="2">
      <t>ミヤザキ</t>
    </rPh>
    <rPh sb="2" eb="4">
      <t>コウギョウ</t>
    </rPh>
    <rPh sb="4" eb="6">
      <t>コウコウ</t>
    </rPh>
    <phoneticPr fontId="13"/>
  </si>
  <si>
    <t>山本　そうた</t>
    <rPh sb="0" eb="2">
      <t>ヤマモト</t>
    </rPh>
    <phoneticPr fontId="13"/>
  </si>
  <si>
    <t>下野　幸翔</t>
    <rPh sb="0" eb="2">
      <t>シモノ</t>
    </rPh>
    <rPh sb="3" eb="4">
      <t>コウ</t>
    </rPh>
    <rPh sb="4" eb="5">
      <t>ショウ</t>
    </rPh>
    <phoneticPr fontId="13"/>
  </si>
  <si>
    <t>吉留　直廣</t>
    <rPh sb="0" eb="2">
      <t>ヨシドメ</t>
    </rPh>
    <rPh sb="3" eb="4">
      <t>ナオ</t>
    </rPh>
    <rPh sb="4" eb="5">
      <t>ヒロ</t>
    </rPh>
    <phoneticPr fontId="13"/>
  </si>
  <si>
    <t>鶴田　隼士</t>
    <rPh sb="0" eb="2">
      <t>ツルタ</t>
    </rPh>
    <rPh sb="3" eb="4">
      <t>ハヤト</t>
    </rPh>
    <rPh sb="4" eb="5">
      <t>シ</t>
    </rPh>
    <phoneticPr fontId="13"/>
  </si>
  <si>
    <t>日高　幸一</t>
    <rPh sb="0" eb="2">
      <t>ヒダカ</t>
    </rPh>
    <rPh sb="3" eb="5">
      <t>コウイチ</t>
    </rPh>
    <phoneticPr fontId="13"/>
  </si>
  <si>
    <t>金城　正典</t>
    <rPh sb="0" eb="2">
      <t>キンジョウ</t>
    </rPh>
    <rPh sb="3" eb="4">
      <t>マサ</t>
    </rPh>
    <rPh sb="4" eb="5">
      <t>ノリ</t>
    </rPh>
    <phoneticPr fontId="13"/>
  </si>
  <si>
    <t>長友　悠悟</t>
    <rPh sb="3" eb="4">
      <t>ユウ</t>
    </rPh>
    <rPh sb="4" eb="5">
      <t>ゴ</t>
    </rPh>
    <phoneticPr fontId="13"/>
  </si>
  <si>
    <t>岩本　太郎</t>
    <rPh sb="0" eb="2">
      <t>イワモト</t>
    </rPh>
    <rPh sb="3" eb="5">
      <t>タロウ</t>
    </rPh>
    <phoneticPr fontId="13"/>
  </si>
  <si>
    <t>松木　耀駕</t>
    <rPh sb="0" eb="2">
      <t>マツキ</t>
    </rPh>
    <rPh sb="3" eb="4">
      <t>ヨウ</t>
    </rPh>
    <rPh sb="4" eb="5">
      <t>ガ</t>
    </rPh>
    <phoneticPr fontId="13"/>
  </si>
  <si>
    <t>清水　康平</t>
    <rPh sb="0" eb="2">
      <t>シミズ</t>
    </rPh>
    <rPh sb="3" eb="5">
      <t>コウヘイ</t>
    </rPh>
    <phoneticPr fontId="13"/>
  </si>
  <si>
    <t>黒河　和馬</t>
    <rPh sb="0" eb="2">
      <t>クロカワ</t>
    </rPh>
    <rPh sb="3" eb="5">
      <t>カズマ</t>
    </rPh>
    <phoneticPr fontId="13"/>
  </si>
  <si>
    <t>宮崎公立大学</t>
    <rPh sb="0" eb="2">
      <t>ミヤザキ</t>
    </rPh>
    <rPh sb="2" eb="4">
      <t>コウリツ</t>
    </rPh>
    <rPh sb="4" eb="6">
      <t>ダイガク</t>
    </rPh>
    <phoneticPr fontId="13"/>
  </si>
  <si>
    <t>松坂　奏志郎</t>
    <rPh sb="0" eb="2">
      <t>マツサカ</t>
    </rPh>
    <rPh sb="3" eb="4">
      <t>カナ</t>
    </rPh>
    <rPh sb="4" eb="6">
      <t>シロウ</t>
    </rPh>
    <phoneticPr fontId="13"/>
  </si>
  <si>
    <t>黒木　雄介</t>
    <rPh sb="0" eb="2">
      <t>クロキ</t>
    </rPh>
    <rPh sb="3" eb="5">
      <t>ユウスケ</t>
    </rPh>
    <phoneticPr fontId="13"/>
  </si>
  <si>
    <t>山崎　和幸</t>
    <rPh sb="0" eb="2">
      <t>ヤマザキ</t>
    </rPh>
    <rPh sb="3" eb="5">
      <t>カズユキ</t>
    </rPh>
    <phoneticPr fontId="13"/>
  </si>
  <si>
    <t>岩野　秀樹</t>
    <rPh sb="0" eb="2">
      <t>イワノ</t>
    </rPh>
    <rPh sb="3" eb="4">
      <t>ヒデ</t>
    </rPh>
    <rPh sb="4" eb="5">
      <t>キ</t>
    </rPh>
    <phoneticPr fontId="13"/>
  </si>
  <si>
    <t>坂本　文俊</t>
    <rPh sb="0" eb="2">
      <t>サカモト</t>
    </rPh>
    <rPh sb="3" eb="4">
      <t>ブン</t>
    </rPh>
    <rPh sb="4" eb="5">
      <t>シュン</t>
    </rPh>
    <phoneticPr fontId="13"/>
  </si>
  <si>
    <t>木下　敬士郎</t>
    <rPh sb="0" eb="2">
      <t>キシタ</t>
    </rPh>
    <rPh sb="3" eb="4">
      <t>ケイ</t>
    </rPh>
    <rPh sb="4" eb="6">
      <t>シロウ</t>
    </rPh>
    <phoneticPr fontId="13"/>
  </si>
  <si>
    <t>宮崎大学</t>
    <rPh sb="0" eb="2">
      <t>ミヤザキ</t>
    </rPh>
    <rPh sb="2" eb="4">
      <t>ダイガク</t>
    </rPh>
    <phoneticPr fontId="13"/>
  </si>
  <si>
    <t>八代　海斗</t>
    <rPh sb="0" eb="2">
      <t>ヤツシロ</t>
    </rPh>
    <rPh sb="3" eb="5">
      <t>カイト</t>
    </rPh>
    <phoneticPr fontId="13"/>
  </si>
  <si>
    <t>中嶋　乃悟</t>
    <rPh sb="3" eb="4">
      <t>ノ</t>
    </rPh>
    <rPh sb="4" eb="5">
      <t>ゴ</t>
    </rPh>
    <phoneticPr fontId="13"/>
  </si>
  <si>
    <t>諏訪　颯汰</t>
    <rPh sb="0" eb="2">
      <t>スワ</t>
    </rPh>
    <rPh sb="3" eb="5">
      <t>ソウタ</t>
    </rPh>
    <phoneticPr fontId="13"/>
  </si>
  <si>
    <t>中野　浩文</t>
    <rPh sb="3" eb="4">
      <t>ヒロ</t>
    </rPh>
    <rPh sb="4" eb="5">
      <t>ブン</t>
    </rPh>
    <phoneticPr fontId="13"/>
  </si>
  <si>
    <t>杉　明</t>
    <rPh sb="2" eb="3">
      <t>アキラ</t>
    </rPh>
    <phoneticPr fontId="13"/>
  </si>
  <si>
    <t>坂本　龍稀</t>
    <rPh sb="0" eb="2">
      <t>サカモト</t>
    </rPh>
    <rPh sb="3" eb="4">
      <t>リュウ</t>
    </rPh>
    <rPh sb="4" eb="5">
      <t>キ</t>
    </rPh>
    <phoneticPr fontId="13"/>
  </si>
  <si>
    <t>松岡　直哉</t>
    <rPh sb="0" eb="2">
      <t>マツオカ</t>
    </rPh>
    <rPh sb="3" eb="5">
      <t>ナオヤ</t>
    </rPh>
    <phoneticPr fontId="13"/>
  </si>
  <si>
    <t>宮崎農業高校</t>
    <rPh sb="0" eb="2">
      <t>ミヤザキ</t>
    </rPh>
    <rPh sb="2" eb="4">
      <t>ノウギョウ</t>
    </rPh>
    <rPh sb="4" eb="6">
      <t>コウコウ</t>
    </rPh>
    <phoneticPr fontId="13"/>
  </si>
  <si>
    <t>丸山　凌平</t>
    <rPh sb="0" eb="2">
      <t>マルヤマ</t>
    </rPh>
    <rPh sb="3" eb="5">
      <t>リョウヘイ</t>
    </rPh>
    <phoneticPr fontId="13"/>
  </si>
  <si>
    <t>日向学院中学校</t>
    <rPh sb="0" eb="4">
      <t>ヒュウガガクイン</t>
    </rPh>
    <rPh sb="4" eb="7">
      <t>チュウガッコウ</t>
    </rPh>
    <phoneticPr fontId="13"/>
  </si>
  <si>
    <t>川西　　啓太郎</t>
    <rPh sb="0" eb="2">
      <t>カワニシ</t>
    </rPh>
    <rPh sb="4" eb="5">
      <t>ケイ</t>
    </rPh>
    <rPh sb="5" eb="7">
      <t>タロウ</t>
    </rPh>
    <phoneticPr fontId="13"/>
  </si>
  <si>
    <t>坂崎　雅直</t>
    <rPh sb="0" eb="2">
      <t>サカザキ</t>
    </rPh>
    <rPh sb="3" eb="4">
      <t>マサ</t>
    </rPh>
    <rPh sb="4" eb="5">
      <t>ナオ</t>
    </rPh>
    <phoneticPr fontId="13"/>
  </si>
  <si>
    <t>東山　浩一</t>
    <rPh sb="0" eb="1">
      <t>ヒガシ</t>
    </rPh>
    <rPh sb="1" eb="2">
      <t>ヤマ</t>
    </rPh>
    <rPh sb="3" eb="4">
      <t>ヒロシ</t>
    </rPh>
    <rPh sb="4" eb="5">
      <t>イチ</t>
    </rPh>
    <phoneticPr fontId="13"/>
  </si>
  <si>
    <t>竹本　一生</t>
    <rPh sb="0" eb="2">
      <t>タケモト</t>
    </rPh>
    <rPh sb="3" eb="5">
      <t>イッショウ</t>
    </rPh>
    <phoneticPr fontId="13"/>
  </si>
  <si>
    <t>日高　大空</t>
    <rPh sb="0" eb="2">
      <t>ヒダカ</t>
    </rPh>
    <rPh sb="3" eb="5">
      <t>オオゾラ</t>
    </rPh>
    <phoneticPr fontId="13"/>
  </si>
  <si>
    <t>矢野　達也</t>
  </si>
  <si>
    <t>長友　和也</t>
  </si>
  <si>
    <t>梅田　祐司</t>
  </si>
  <si>
    <t>石躍　健志</t>
  </si>
  <si>
    <t>高橋　忠伸</t>
  </si>
  <si>
    <t>森　弘</t>
  </si>
  <si>
    <t>川添　健一</t>
  </si>
  <si>
    <t>川南TC</t>
  </si>
  <si>
    <t>岡峯　勝也</t>
  </si>
  <si>
    <t>長友　勝昭</t>
  </si>
  <si>
    <t>鈴木　詩乃</t>
  </si>
  <si>
    <t>宮崎商業高校</t>
  </si>
  <si>
    <t>鈴木　愛乃</t>
  </si>
  <si>
    <t>シーガイアJr</t>
  </si>
  <si>
    <t>宮崎　真由美</t>
  </si>
  <si>
    <t>渡邊　信子</t>
    <rPh sb="0" eb="2">
      <t>ワタナベ</t>
    </rPh>
    <rPh sb="3" eb="5">
      <t>ノブコ</t>
    </rPh>
    <phoneticPr fontId="20"/>
  </si>
  <si>
    <t>上山　佳与子</t>
    <rPh sb="0" eb="2">
      <t>カミヤマ</t>
    </rPh>
    <rPh sb="3" eb="4">
      <t>カ</t>
    </rPh>
    <rPh sb="4" eb="5">
      <t>ヨ</t>
    </rPh>
    <rPh sb="5" eb="6">
      <t>コ</t>
    </rPh>
    <phoneticPr fontId="20"/>
  </si>
  <si>
    <t>川子　ひとみ</t>
    <rPh sb="0" eb="2">
      <t>カワコ</t>
    </rPh>
    <phoneticPr fontId="20"/>
  </si>
  <si>
    <t>大野　奈緒美</t>
  </si>
  <si>
    <t>釈迦郡　ゆかり</t>
  </si>
  <si>
    <t>小野　美鈴</t>
    <rPh sb="0" eb="2">
      <t xml:space="preserve">オノ </t>
    </rPh>
    <rPh sb="3" eb="5">
      <t xml:space="preserve">ミスズ </t>
    </rPh>
    <phoneticPr fontId="2"/>
  </si>
  <si>
    <t>岡　由子</t>
    <rPh sb="0" eb="1">
      <t xml:space="preserve">オカ </t>
    </rPh>
    <rPh sb="2" eb="4">
      <t xml:space="preserve">ユウコ </t>
    </rPh>
    <phoneticPr fontId="2"/>
  </si>
  <si>
    <t>延岡ロイヤル</t>
    <rPh sb="0" eb="2">
      <t xml:space="preserve">ノベオカ </t>
    </rPh>
    <phoneticPr fontId="2"/>
  </si>
  <si>
    <t>2024/3/31現在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</si>
</sst>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 (本文)"/>
      <family val="3"/>
      <charset val="128"/>
    </font>
    <font>
      <sz val="10"/>
      <name val="ＭＳ Ｐゴシック (本文)"/>
      <family val="3"/>
      <charset val="128"/>
    </font>
    <font>
      <sz val="9"/>
      <name val="ＭＳ Ｐゴシック (本文)"/>
      <family val="3"/>
      <charset val="128"/>
    </font>
    <font>
      <sz val="12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2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39"/>
      </left>
      <right style="thin">
        <color indexed="8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/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/>
      <bottom style="hair">
        <color indexed="39"/>
      </bottom>
      <diagonal/>
    </border>
    <border>
      <left/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/>
      <top/>
      <bottom style="hair">
        <color indexed="39"/>
      </bottom>
      <diagonal/>
    </border>
    <border>
      <left/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thin">
        <color indexed="39"/>
      </top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thin">
        <color indexed="39"/>
      </right>
      <top style="hair">
        <color indexed="39"/>
      </top>
      <bottom/>
      <diagonal/>
    </border>
    <border>
      <left style="thin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/>
      <diagonal/>
    </border>
    <border>
      <left style="hair">
        <color indexed="39"/>
      </left>
      <right style="hair">
        <color indexed="39"/>
      </right>
      <top/>
      <bottom/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39"/>
      </bottom>
      <diagonal/>
    </border>
    <border>
      <left/>
      <right style="hair">
        <color indexed="12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12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hair">
        <color indexed="12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hair">
        <color indexed="39"/>
      </bottom>
      <diagonal/>
    </border>
    <border>
      <left/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12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/>
      <right style="hair">
        <color indexed="39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64"/>
      </right>
      <top style="hair">
        <color indexed="39"/>
      </top>
      <bottom style="hair">
        <color indexed="39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/>
      <bottom style="hair">
        <color indexed="39"/>
      </bottom>
      <diagonal/>
    </border>
    <border>
      <left/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 style="hair">
        <color indexed="39"/>
      </right>
      <top style="hair">
        <color indexed="12"/>
      </top>
      <bottom/>
      <diagonal/>
    </border>
    <border>
      <left/>
      <right style="hair">
        <color indexed="39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12"/>
      </bottom>
      <diagonal/>
    </border>
    <border>
      <left style="thin">
        <color indexed="8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0"/>
      </bottom>
      <diagonal/>
    </border>
    <border>
      <left style="thin">
        <color indexed="8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/>
      <top style="hair">
        <color indexed="12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/>
      <diagonal/>
    </border>
    <border>
      <left style="thin">
        <color indexed="64"/>
      </left>
      <right style="hair">
        <color indexed="12"/>
      </right>
      <top style="hair">
        <color indexed="12"/>
      </top>
      <bottom/>
      <diagonal/>
    </border>
    <border>
      <left style="hair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/>
      <diagonal/>
    </border>
    <border>
      <left/>
      <right style="hair">
        <color indexed="39"/>
      </right>
      <top style="hair">
        <color indexed="39"/>
      </top>
      <bottom/>
      <diagonal/>
    </border>
    <border>
      <left/>
      <right/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12"/>
      </right>
      <top/>
      <bottom style="thin">
        <color indexed="8"/>
      </bottom>
      <diagonal/>
    </border>
    <border>
      <left style="hair">
        <color indexed="12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/>
      <top style="thin">
        <color indexed="64"/>
      </top>
      <bottom/>
      <diagonal/>
    </border>
    <border>
      <left style="hair">
        <color indexed="39"/>
      </left>
      <right/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indexed="39"/>
      </right>
      <top style="thin">
        <color indexed="39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39"/>
      </left>
      <right style="thin">
        <color indexed="64"/>
      </right>
      <top style="hair">
        <color indexed="39"/>
      </top>
      <bottom/>
      <diagonal/>
    </border>
    <border>
      <left/>
      <right style="thin">
        <color indexed="64"/>
      </right>
      <top style="hair">
        <color indexed="12"/>
      </top>
      <bottom/>
      <diagonal/>
    </border>
    <border>
      <left/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indexed="39"/>
      </bottom>
      <diagonal/>
    </border>
    <border>
      <left style="thin">
        <color indexed="64"/>
      </left>
      <right style="hair">
        <color rgb="FF0070C0"/>
      </right>
      <top style="hair">
        <color indexed="12"/>
      </top>
      <bottom style="hair">
        <color rgb="FF0070C0"/>
      </bottom>
      <diagonal/>
    </border>
    <border>
      <left style="hair">
        <color indexed="39"/>
      </left>
      <right style="thin">
        <color indexed="64"/>
      </right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39"/>
      </left>
      <right style="thin">
        <color indexed="64"/>
      </right>
      <top/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/>
      <diagonal/>
    </border>
  </borders>
  <cellStyleXfs count="9">
    <xf numFmtId="0" fontId="0" fillId="0" borderId="0"/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6" fillId="0" borderId="0"/>
    <xf numFmtId="0" fontId="1" fillId="0" borderId="0">
      <alignment vertical="center"/>
    </xf>
  </cellStyleXfs>
  <cellXfs count="610">
    <xf numFmtId="0" fontId="0" fillId="0" borderId="0" xfId="0"/>
    <xf numFmtId="0" fontId="1" fillId="0" borderId="0" xfId="0" applyFont="1"/>
    <xf numFmtId="58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7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0" xfId="0" applyFont="1"/>
    <xf numFmtId="0" fontId="1" fillId="2" borderId="0" xfId="0" applyFont="1" applyFill="1"/>
    <xf numFmtId="0" fontId="5" fillId="2" borderId="0" xfId="0" applyFont="1" applyFill="1"/>
    <xf numFmtId="0" fontId="1" fillId="0" borderId="0" xfId="7" applyFont="1" applyAlignment="1">
      <alignment horizontal="center" vertical="center" shrinkToFit="1"/>
    </xf>
    <xf numFmtId="0" fontId="1" fillId="0" borderId="0" xfId="7" applyFont="1" applyAlignment="1">
      <alignment vertical="center" shrinkToFit="1"/>
    </xf>
    <xf numFmtId="0" fontId="1" fillId="0" borderId="8" xfId="7" applyFont="1" applyBorder="1" applyAlignment="1">
      <alignment horizontal="center" vertical="center" shrinkToFit="1"/>
    </xf>
    <xf numFmtId="0" fontId="1" fillId="0" borderId="9" xfId="7" applyFont="1" applyBorder="1" applyAlignment="1">
      <alignment horizontal="center" vertical="center" shrinkToFit="1"/>
    </xf>
    <xf numFmtId="0" fontId="8" fillId="0" borderId="10" xfId="7" applyFont="1" applyBorder="1" applyAlignment="1">
      <alignment horizontal="center" vertical="center" shrinkToFit="1"/>
    </xf>
    <xf numFmtId="0" fontId="8" fillId="0" borderId="11" xfId="7" applyFont="1" applyBorder="1" applyAlignment="1">
      <alignment horizontal="center" vertical="center" shrinkToFit="1"/>
    </xf>
    <xf numFmtId="0" fontId="1" fillId="3" borderId="12" xfId="7" applyFont="1" applyFill="1" applyBorder="1" applyAlignment="1">
      <alignment vertical="center" shrinkToFit="1"/>
    </xf>
    <xf numFmtId="0" fontId="1" fillId="3" borderId="13" xfId="7" applyFont="1" applyFill="1" applyBorder="1" applyAlignment="1">
      <alignment vertical="center" shrinkToFit="1"/>
    </xf>
    <xf numFmtId="0" fontId="1" fillId="3" borderId="14" xfId="7" applyFont="1" applyFill="1" applyBorder="1" applyAlignment="1">
      <alignment vertical="center" shrinkToFit="1"/>
    </xf>
    <xf numFmtId="0" fontId="1" fillId="3" borderId="15" xfId="7" applyFont="1" applyFill="1" applyBorder="1" applyAlignment="1">
      <alignment vertical="center" shrinkToFit="1"/>
    </xf>
    <xf numFmtId="0" fontId="1" fillId="3" borderId="16" xfId="7" applyFont="1" applyFill="1" applyBorder="1" applyAlignment="1">
      <alignment horizontal="center" vertical="center" shrinkToFit="1"/>
    </xf>
    <xf numFmtId="0" fontId="8" fillId="3" borderId="17" xfId="7" applyFont="1" applyFill="1" applyBorder="1" applyAlignment="1">
      <alignment horizontal="center" vertical="center" shrinkToFit="1"/>
    </xf>
    <xf numFmtId="0" fontId="8" fillId="3" borderId="18" xfId="7" applyFont="1" applyFill="1" applyBorder="1" applyAlignment="1">
      <alignment horizontal="center" vertical="center" shrinkToFit="1"/>
    </xf>
    <xf numFmtId="0" fontId="8" fillId="3" borderId="15" xfId="7" applyFont="1" applyFill="1" applyBorder="1" applyAlignment="1">
      <alignment horizontal="center" vertical="center" shrinkToFit="1"/>
    </xf>
    <xf numFmtId="0" fontId="8" fillId="3" borderId="19" xfId="7" applyFont="1" applyFill="1" applyBorder="1" applyAlignment="1">
      <alignment horizontal="center" vertical="center" shrinkToFit="1"/>
    </xf>
    <xf numFmtId="0" fontId="1" fillId="0" borderId="5" xfId="7" applyFont="1" applyBorder="1" applyAlignment="1">
      <alignment vertical="center" shrinkToFit="1"/>
    </xf>
    <xf numFmtId="0" fontId="1" fillId="0" borderId="20" xfId="7" applyFont="1" applyBorder="1" applyAlignment="1">
      <alignment vertical="center" shrinkToFit="1"/>
    </xf>
    <xf numFmtId="0" fontId="1" fillId="0" borderId="20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1" fillId="0" borderId="0" xfId="7" applyFont="1" applyAlignment="1">
      <alignment shrinkToFit="1"/>
    </xf>
    <xf numFmtId="0" fontId="1" fillId="3" borderId="8" xfId="7" applyFont="1" applyFill="1" applyBorder="1" applyAlignment="1">
      <alignment horizontal="center" vertical="center" shrinkToFit="1"/>
    </xf>
    <xf numFmtId="0" fontId="1" fillId="3" borderId="13" xfId="7" applyFont="1" applyFill="1" applyBorder="1" applyAlignment="1">
      <alignment horizontal="center" vertical="center" shrinkToFit="1"/>
    </xf>
    <xf numFmtId="0" fontId="1" fillId="3" borderId="23" xfId="7" applyFont="1" applyFill="1" applyBorder="1" applyAlignment="1">
      <alignment vertical="center" shrinkToFit="1"/>
    </xf>
    <xf numFmtId="0" fontId="1" fillId="3" borderId="24" xfId="7" applyFont="1" applyFill="1" applyBorder="1" applyAlignment="1">
      <alignment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25" xfId="7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3" borderId="0" xfId="7" applyFont="1" applyFill="1" applyAlignment="1">
      <alignment shrinkToFit="1"/>
    </xf>
    <xf numFmtId="0" fontId="1" fillId="3" borderId="0" xfId="7" applyFont="1" applyFill="1" applyAlignment="1">
      <alignment vertical="center" shrinkToFit="1"/>
    </xf>
    <xf numFmtId="0" fontId="3" fillId="3" borderId="0" xfId="7" applyFont="1" applyFill="1" applyAlignment="1" applyProtection="1">
      <alignment vertical="center" shrinkToFit="1"/>
      <protection locked="0"/>
    </xf>
    <xf numFmtId="0" fontId="1" fillId="0" borderId="27" xfId="7" applyFont="1" applyBorder="1" applyAlignment="1">
      <alignment vertical="center" shrinkToFit="1"/>
    </xf>
    <xf numFmtId="0" fontId="1" fillId="0" borderId="4" xfId="7" applyFont="1" applyBorder="1" applyAlignment="1">
      <alignment shrinkToFit="1"/>
    </xf>
    <xf numFmtId="0" fontId="1" fillId="3" borderId="29" xfId="7" applyFont="1" applyFill="1" applyBorder="1" applyAlignment="1">
      <alignment horizontal="center" vertical="center" shrinkToFit="1"/>
    </xf>
    <xf numFmtId="0" fontId="1" fillId="0" borderId="30" xfId="7" applyFont="1" applyBorder="1" applyAlignment="1" applyProtection="1">
      <alignment vertical="center" shrinkToFit="1"/>
      <protection locked="0"/>
    </xf>
    <xf numFmtId="0" fontId="1" fillId="3" borderId="12" xfId="7" applyFont="1" applyFill="1" applyBorder="1" applyAlignment="1">
      <alignment horizontal="center" vertical="center" shrinkToFit="1"/>
    </xf>
    <xf numFmtId="0" fontId="1" fillId="0" borderId="31" xfId="7" applyFont="1" applyBorder="1" applyAlignment="1" applyProtection="1">
      <alignment vertical="center" shrinkToFit="1"/>
      <protection locked="0"/>
    </xf>
    <xf numFmtId="0" fontId="1" fillId="3" borderId="22" xfId="7" applyFont="1" applyFill="1" applyBorder="1" applyAlignment="1">
      <alignment vertical="center" shrinkToFit="1"/>
    </xf>
    <xf numFmtId="0" fontId="1" fillId="3" borderId="20" xfId="7" applyFont="1" applyFill="1" applyBorder="1" applyAlignment="1">
      <alignment vertical="center" shrinkToFit="1"/>
    </xf>
    <xf numFmtId="0" fontId="1" fillId="3" borderId="0" xfId="7" applyFont="1" applyFill="1" applyAlignment="1" applyProtection="1">
      <alignment vertical="center" shrinkToFit="1"/>
      <protection locked="0"/>
    </xf>
    <xf numFmtId="0" fontId="1" fillId="0" borderId="32" xfId="7" applyFont="1" applyBorder="1" applyAlignment="1">
      <alignment vertical="center" shrinkToFit="1"/>
    </xf>
    <xf numFmtId="0" fontId="1" fillId="0" borderId="22" xfId="7" applyFont="1" applyBorder="1" applyAlignment="1" applyProtection="1">
      <alignment vertical="center" shrinkToFit="1"/>
      <protection locked="0"/>
    </xf>
    <xf numFmtId="0" fontId="1" fillId="0" borderId="0" xfId="7" applyFont="1"/>
    <xf numFmtId="0" fontId="1" fillId="0" borderId="0" xfId="7" applyFont="1" applyAlignment="1">
      <alignment vertical="center"/>
    </xf>
    <xf numFmtId="0" fontId="1" fillId="0" borderId="8" xfId="7" applyFont="1" applyBorder="1" applyAlignment="1">
      <alignment horizontal="center" vertical="center"/>
    </xf>
    <xf numFmtId="0" fontId="1" fillId="0" borderId="9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1" fillId="3" borderId="12" xfId="7" applyFont="1" applyFill="1" applyBorder="1" applyAlignment="1">
      <alignment horizontal="center" vertical="center"/>
    </xf>
    <xf numFmtId="0" fontId="1" fillId="3" borderId="13" xfId="7" applyFont="1" applyFill="1" applyBorder="1" applyAlignment="1">
      <alignment horizontal="center" vertical="center"/>
    </xf>
    <xf numFmtId="0" fontId="1" fillId="3" borderId="14" xfId="7" applyFont="1" applyFill="1" applyBorder="1" applyAlignment="1">
      <alignment vertical="center"/>
    </xf>
    <xf numFmtId="0" fontId="1" fillId="3" borderId="15" xfId="7" applyFont="1" applyFill="1" applyBorder="1" applyAlignment="1">
      <alignment vertical="center"/>
    </xf>
    <xf numFmtId="0" fontId="1" fillId="3" borderId="16" xfId="7" applyFont="1" applyFill="1" applyBorder="1" applyAlignment="1">
      <alignment horizontal="center" vertical="center"/>
    </xf>
    <xf numFmtId="0" fontId="3" fillId="3" borderId="14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0" fontId="3" fillId="3" borderId="33" xfId="7" applyFont="1" applyFill="1" applyBorder="1" applyAlignment="1">
      <alignment horizontal="center" vertical="center"/>
    </xf>
    <xf numFmtId="0" fontId="8" fillId="3" borderId="15" xfId="7" applyFont="1" applyFill="1" applyBorder="1" applyAlignment="1">
      <alignment horizontal="center" vertical="center"/>
    </xf>
    <xf numFmtId="0" fontId="1" fillId="3" borderId="0" xfId="7" applyFont="1" applyFill="1"/>
    <xf numFmtId="0" fontId="1" fillId="3" borderId="0" xfId="7" applyFont="1" applyFill="1" applyAlignment="1">
      <alignment vertical="center"/>
    </xf>
    <xf numFmtId="0" fontId="1" fillId="0" borderId="22" xfId="7" applyFont="1" applyBorder="1" applyAlignment="1">
      <alignment vertical="center"/>
    </xf>
    <xf numFmtId="0" fontId="1" fillId="3" borderId="35" xfId="7" applyFont="1" applyFill="1" applyBorder="1" applyAlignment="1">
      <alignment vertical="center" shrinkToFit="1"/>
    </xf>
    <xf numFmtId="0" fontId="1" fillId="3" borderId="27" xfId="7" applyFont="1" applyFill="1" applyBorder="1" applyAlignment="1" applyProtection="1">
      <alignment vertical="center" shrinkToFit="1"/>
      <protection locked="0"/>
    </xf>
    <xf numFmtId="0" fontId="1" fillId="3" borderId="36" xfId="7" applyFont="1" applyFill="1" applyBorder="1" applyAlignment="1">
      <alignment vertical="center" shrinkToFit="1"/>
    </xf>
    <xf numFmtId="0" fontId="1" fillId="3" borderId="21" xfId="7" applyFont="1" applyFill="1" applyBorder="1" applyAlignment="1">
      <alignment vertical="center" shrinkToFit="1"/>
    </xf>
    <xf numFmtId="0" fontId="1" fillId="3" borderId="5" xfId="7" applyFont="1" applyFill="1" applyBorder="1" applyAlignment="1">
      <alignment vertical="center" shrinkToFit="1"/>
    </xf>
    <xf numFmtId="0" fontId="1" fillId="3" borderId="37" xfId="7" applyFont="1" applyFill="1" applyBorder="1" applyAlignment="1">
      <alignment vertical="center" shrinkToFit="1"/>
    </xf>
    <xf numFmtId="0" fontId="6" fillId="0" borderId="0" xfId="7"/>
    <xf numFmtId="0" fontId="10" fillId="0" borderId="0" xfId="7" applyFont="1" applyAlignment="1">
      <alignment horizontal="center"/>
    </xf>
    <xf numFmtId="0" fontId="6" fillId="0" borderId="38" xfId="7" applyBorder="1" applyAlignment="1">
      <alignment horizontal="center"/>
    </xf>
    <xf numFmtId="0" fontId="6" fillId="0" borderId="39" xfId="7" applyBorder="1" applyAlignment="1">
      <alignment horizontal="center"/>
    </xf>
    <xf numFmtId="0" fontId="12" fillId="0" borderId="39" xfId="7" applyFont="1" applyBorder="1" applyAlignment="1">
      <alignment horizontal="center"/>
    </xf>
    <xf numFmtId="0" fontId="6" fillId="0" borderId="40" xfId="7" applyBorder="1" applyAlignment="1">
      <alignment horizontal="center"/>
    </xf>
    <xf numFmtId="0" fontId="6" fillId="0" borderId="41" xfId="7" applyBorder="1"/>
    <xf numFmtId="0" fontId="6" fillId="0" borderId="42" xfId="7" applyBorder="1"/>
    <xf numFmtId="0" fontId="6" fillId="0" borderId="43" xfId="7" applyBorder="1"/>
    <xf numFmtId="0" fontId="6" fillId="0" borderId="44" xfId="7" applyBorder="1"/>
    <xf numFmtId="0" fontId="6" fillId="0" borderId="45" xfId="7" applyBorder="1"/>
    <xf numFmtId="0" fontId="6" fillId="0" borderId="46" xfId="7" applyBorder="1"/>
    <xf numFmtId="0" fontId="6" fillId="0" borderId="47" xfId="7" applyBorder="1"/>
    <xf numFmtId="0" fontId="6" fillId="0" borderId="48" xfId="7" applyBorder="1"/>
    <xf numFmtId="0" fontId="10" fillId="0" borderId="49" xfId="7" applyFont="1" applyBorder="1"/>
    <xf numFmtId="0" fontId="6" fillId="0" borderId="50" xfId="7" applyBorder="1"/>
    <xf numFmtId="0" fontId="6" fillId="0" borderId="51" xfId="7" applyBorder="1"/>
    <xf numFmtId="0" fontId="10" fillId="0" borderId="51" xfId="7" applyFont="1" applyBorder="1"/>
    <xf numFmtId="0" fontId="6" fillId="0" borderId="52" xfId="7" applyBorder="1"/>
    <xf numFmtId="0" fontId="6" fillId="0" borderId="53" xfId="7" applyBorder="1"/>
    <xf numFmtId="0" fontId="6" fillId="0" borderId="54" xfId="7" applyBorder="1"/>
    <xf numFmtId="0" fontId="6" fillId="0" borderId="55" xfId="7" applyBorder="1"/>
    <xf numFmtId="0" fontId="6" fillId="0" borderId="56" xfId="7" applyBorder="1"/>
    <xf numFmtId="0" fontId="6" fillId="0" borderId="57" xfId="7" applyBorder="1"/>
    <xf numFmtId="0" fontId="6" fillId="0" borderId="34" xfId="7" applyBorder="1"/>
    <xf numFmtId="0" fontId="6" fillId="0" borderId="58" xfId="7" applyBorder="1"/>
    <xf numFmtId="0" fontId="6" fillId="0" borderId="59" xfId="7" applyBorder="1"/>
    <xf numFmtId="0" fontId="6" fillId="0" borderId="60" xfId="7" applyBorder="1"/>
    <xf numFmtId="0" fontId="6" fillId="0" borderId="61" xfId="7" applyBorder="1"/>
    <xf numFmtId="0" fontId="6" fillId="0" borderId="62" xfId="7" applyBorder="1"/>
    <xf numFmtId="0" fontId="6" fillId="0" borderId="63" xfId="7" applyBorder="1"/>
    <xf numFmtId="0" fontId="1" fillId="0" borderId="0" xfId="7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4" xfId="7" applyFont="1" applyBorder="1" applyAlignment="1">
      <alignment horizontal="right" vertical="center" shrinkToFit="1"/>
    </xf>
    <xf numFmtId="0" fontId="1" fillId="0" borderId="6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" fillId="0" borderId="0" xfId="7" applyFont="1" applyAlignment="1">
      <alignment horizontal="right" vertical="center" shrinkToFit="1"/>
    </xf>
    <xf numFmtId="0" fontId="1" fillId="3" borderId="14" xfId="7" applyFont="1" applyFill="1" applyBorder="1" applyAlignment="1">
      <alignment horizontal="right" vertical="center" shrinkToFit="1"/>
    </xf>
    <xf numFmtId="0" fontId="1" fillId="0" borderId="64" xfId="7" applyFont="1" applyBorder="1" applyAlignment="1">
      <alignment horizontal="center" vertical="center" shrinkToFit="1"/>
    </xf>
    <xf numFmtId="0" fontId="1" fillId="3" borderId="33" xfId="7" applyFont="1" applyFill="1" applyBorder="1" applyAlignment="1">
      <alignment horizontal="center" vertical="center" shrinkToFit="1"/>
    </xf>
    <xf numFmtId="0" fontId="1" fillId="3" borderId="14" xfId="7" applyFont="1" applyFill="1" applyBorder="1" applyAlignment="1">
      <alignment horizontal="center" vertical="center" shrinkToFit="1"/>
    </xf>
    <xf numFmtId="0" fontId="4" fillId="0" borderId="11" xfId="7" applyFont="1" applyBorder="1" applyAlignment="1">
      <alignment horizontal="center" vertical="center" shrinkToFit="1"/>
    </xf>
    <xf numFmtId="0" fontId="13" fillId="0" borderId="22" xfId="7" applyFont="1" applyBorder="1" applyAlignment="1" applyProtection="1">
      <alignment shrinkToFit="1"/>
      <protection locked="0"/>
    </xf>
    <xf numFmtId="0" fontId="13" fillId="0" borderId="0" xfId="7" applyFont="1" applyAlignment="1">
      <alignment horizontal="center" vertical="center" shrinkToFit="1"/>
    </xf>
    <xf numFmtId="0" fontId="1" fillId="3" borderId="23" xfId="7" applyFont="1" applyFill="1" applyBorder="1" applyAlignment="1">
      <alignment horizontal="center" vertical="center" shrinkToFit="1"/>
    </xf>
    <xf numFmtId="0" fontId="1" fillId="0" borderId="66" xfId="0" applyFont="1" applyBorder="1" applyAlignment="1">
      <alignment horizontal="right" vertical="center" shrinkToFit="1"/>
    </xf>
    <xf numFmtId="0" fontId="1" fillId="0" borderId="68" xfId="7" applyFont="1" applyBorder="1" applyAlignment="1" applyProtection="1">
      <alignment vertical="center" shrinkToFit="1"/>
      <protection locked="0"/>
    </xf>
    <xf numFmtId="0" fontId="1" fillId="3" borderId="0" xfId="7" applyFont="1" applyFill="1" applyAlignment="1">
      <alignment horizontal="right" shrinkToFit="1"/>
    </xf>
    <xf numFmtId="0" fontId="1" fillId="3" borderId="0" xfId="7" applyFont="1" applyFill="1" applyAlignment="1" applyProtection="1">
      <alignment horizontal="right" vertical="center" shrinkToFit="1"/>
      <protection locked="0"/>
    </xf>
    <xf numFmtId="0" fontId="1" fillId="0" borderId="22" xfId="7" applyFont="1" applyBorder="1" applyAlignment="1" applyProtection="1">
      <alignment horizontal="right" vertical="center" shrinkToFit="1"/>
      <protection locked="0"/>
    </xf>
    <xf numFmtId="0" fontId="13" fillId="0" borderId="0" xfId="7" applyFont="1" applyAlignment="1">
      <alignment shrinkToFit="1"/>
    </xf>
    <xf numFmtId="0" fontId="1" fillId="0" borderId="22" xfId="0" applyFont="1" applyBorder="1" applyAlignment="1">
      <alignment horizontal="right"/>
    </xf>
    <xf numFmtId="0" fontId="1" fillId="0" borderId="28" xfId="7" applyFont="1" applyBorder="1" applyAlignment="1" applyProtection="1">
      <alignment horizontal="right" vertical="center" shrinkToFit="1"/>
      <protection locked="0"/>
    </xf>
    <xf numFmtId="0" fontId="1" fillId="0" borderId="4" xfId="7" applyFont="1" applyBorder="1" applyAlignment="1">
      <alignment horizontal="right" shrinkToFit="1"/>
    </xf>
    <xf numFmtId="0" fontId="1" fillId="0" borderId="71" xfId="7" applyFont="1" applyBorder="1" applyAlignment="1">
      <alignment vertical="center" shrinkToFit="1"/>
    </xf>
    <xf numFmtId="0" fontId="1" fillId="3" borderId="22" xfId="7" applyFont="1" applyFill="1" applyBorder="1" applyAlignment="1" applyProtection="1">
      <alignment vertical="center" shrinkToFit="1"/>
      <protection locked="0"/>
    </xf>
    <xf numFmtId="0" fontId="1" fillId="3" borderId="31" xfId="7" applyFont="1" applyFill="1" applyBorder="1" applyAlignment="1" applyProtection="1">
      <alignment vertical="center" shrinkToFit="1"/>
      <protection locked="0"/>
    </xf>
    <xf numFmtId="0" fontId="1" fillId="0" borderId="72" xfId="7" applyFont="1" applyBorder="1" applyAlignment="1" applyProtection="1">
      <alignment vertical="center" shrinkToFit="1"/>
      <protection locked="0"/>
    </xf>
    <xf numFmtId="0" fontId="1" fillId="0" borderId="64" xfId="7" applyFont="1" applyBorder="1" applyAlignment="1">
      <alignment horizontal="center" vertical="center"/>
    </xf>
    <xf numFmtId="0" fontId="1" fillId="3" borderId="14" xfId="7" applyFont="1" applyFill="1" applyBorder="1" applyAlignment="1">
      <alignment horizontal="center" vertical="center"/>
    </xf>
    <xf numFmtId="0" fontId="1" fillId="0" borderId="22" xfId="7" applyFont="1" applyBorder="1" applyAlignment="1" applyProtection="1">
      <alignment vertical="center"/>
      <protection locked="0"/>
    </xf>
    <xf numFmtId="0" fontId="1" fillId="3" borderId="33" xfId="7" applyFont="1" applyFill="1" applyBorder="1" applyAlignment="1">
      <alignment horizontal="center" vertical="center"/>
    </xf>
    <xf numFmtId="0" fontId="13" fillId="0" borderId="64" xfId="7" applyFont="1" applyBorder="1" applyAlignment="1">
      <alignment horizontal="center" vertical="center"/>
    </xf>
    <xf numFmtId="0" fontId="13" fillId="3" borderId="0" xfId="7" applyFont="1" applyFill="1" applyAlignment="1">
      <alignment shrinkToFit="1"/>
    </xf>
    <xf numFmtId="0" fontId="0" fillId="0" borderId="22" xfId="0" applyBorder="1"/>
    <xf numFmtId="0" fontId="0" fillId="0" borderId="31" xfId="0" applyBorder="1"/>
    <xf numFmtId="0" fontId="0" fillId="0" borderId="0" xfId="0" applyAlignment="1">
      <alignment shrinkToFit="1"/>
    </xf>
    <xf numFmtId="0" fontId="1" fillId="0" borderId="22" xfId="0" applyFont="1" applyBorder="1" applyAlignment="1">
      <alignment horizontal="right" vertical="center"/>
    </xf>
    <xf numFmtId="0" fontId="1" fillId="0" borderId="72" xfId="7" applyFont="1" applyBorder="1" applyAlignment="1" applyProtection="1">
      <alignment horizontal="right" vertical="center" shrinkToFit="1"/>
      <protection locked="0"/>
    </xf>
    <xf numFmtId="0" fontId="1" fillId="0" borderId="75" xfId="7" applyFont="1" applyBorder="1" applyAlignment="1" applyProtection="1">
      <alignment vertical="center" shrinkToFit="1"/>
      <protection locked="0"/>
    </xf>
    <xf numFmtId="0" fontId="1" fillId="0" borderId="0" xfId="0" applyFont="1" applyAlignment="1">
      <alignment shrinkToFit="1"/>
    </xf>
    <xf numFmtId="0" fontId="13" fillId="0" borderId="64" xfId="7" applyFont="1" applyBorder="1" applyAlignment="1">
      <alignment horizontal="center" vertical="center" shrinkToFit="1"/>
    </xf>
    <xf numFmtId="0" fontId="13" fillId="3" borderId="13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vertical="center" shrinkToFit="1"/>
    </xf>
    <xf numFmtId="0" fontId="13" fillId="3" borderId="15" xfId="7" applyFont="1" applyFill="1" applyBorder="1" applyAlignment="1">
      <alignment vertical="center" shrinkToFit="1"/>
    </xf>
    <xf numFmtId="0" fontId="13" fillId="3" borderId="16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horizontal="center" vertical="center" shrinkToFit="1"/>
    </xf>
    <xf numFmtId="0" fontId="13" fillId="0" borderId="0" xfId="7" applyFont="1" applyAlignment="1">
      <alignment vertical="center" shrinkToFit="1"/>
    </xf>
    <xf numFmtId="0" fontId="3" fillId="2" borderId="0" xfId="0" applyFont="1" applyFill="1"/>
    <xf numFmtId="0" fontId="13" fillId="0" borderId="77" xfId="7" applyFont="1" applyBorder="1" applyAlignment="1">
      <alignment shrinkToFit="1"/>
    </xf>
    <xf numFmtId="0" fontId="0" fillId="0" borderId="22" xfId="0" applyBorder="1" applyAlignment="1">
      <alignment horizontal="right"/>
    </xf>
    <xf numFmtId="0" fontId="1" fillId="0" borderId="22" xfId="8" applyBorder="1" applyAlignment="1">
      <alignment horizontal="left" vertical="center" shrinkToFit="1"/>
    </xf>
    <xf numFmtId="0" fontId="1" fillId="0" borderId="20" xfId="8" applyBorder="1" applyAlignment="1">
      <alignment horizontal="left" vertical="center" shrinkToFit="1"/>
    </xf>
    <xf numFmtId="0" fontId="1" fillId="0" borderId="76" xfId="7" applyFont="1" applyBorder="1" applyAlignment="1">
      <alignment vertical="center" shrinkToFit="1"/>
    </xf>
    <xf numFmtId="0" fontId="1" fillId="0" borderId="78" xfId="7" applyFont="1" applyBorder="1" applyAlignment="1" applyProtection="1">
      <alignment vertical="center"/>
      <protection locked="0"/>
    </xf>
    <xf numFmtId="0" fontId="1" fillId="0" borderId="84" xfId="7" applyFont="1" applyBorder="1" applyAlignment="1" applyProtection="1">
      <alignment vertical="center"/>
      <protection locked="0"/>
    </xf>
    <xf numFmtId="0" fontId="1" fillId="0" borderId="6" xfId="7" applyFont="1" applyBorder="1" applyAlignment="1">
      <alignment horizontal="left" vertical="center" shrinkToFit="1"/>
    </xf>
    <xf numFmtId="0" fontId="13" fillId="0" borderId="77" xfId="7" applyFont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0" xfId="7" applyFont="1" applyAlignment="1">
      <alignment horizontal="center" shrinkToFit="1"/>
    </xf>
    <xf numFmtId="0" fontId="13" fillId="0" borderId="0" xfId="7" applyFont="1" applyAlignment="1">
      <alignment horizontal="center" shrinkToFit="1"/>
    </xf>
    <xf numFmtId="0" fontId="1" fillId="0" borderId="20" xfId="7" applyFont="1" applyBorder="1" applyAlignment="1">
      <alignment horizontal="left" vertical="center" shrinkToFit="1"/>
    </xf>
    <xf numFmtId="0" fontId="1" fillId="3" borderId="88" xfId="7" applyFont="1" applyFill="1" applyBorder="1" applyAlignment="1">
      <alignment vertical="center" shrinkToFit="1"/>
    </xf>
    <xf numFmtId="0" fontId="1" fillId="3" borderId="90" xfId="7" applyFont="1" applyFill="1" applyBorder="1" applyAlignment="1">
      <alignment vertical="center" shrinkToFit="1"/>
    </xf>
    <xf numFmtId="0" fontId="13" fillId="0" borderId="0" xfId="0" applyFont="1"/>
    <xf numFmtId="0" fontId="0" fillId="0" borderId="26" xfId="8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6" xfId="8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" fillId="0" borderId="92" xfId="0" applyFont="1" applyBorder="1" applyAlignment="1">
      <alignment horizontal="center" vertical="center" shrinkToFit="1"/>
    </xf>
    <xf numFmtId="0" fontId="8" fillId="3" borderId="93" xfId="7" applyFont="1" applyFill="1" applyBorder="1" applyAlignment="1">
      <alignment horizontal="center" vertical="center" shrinkToFit="1"/>
    </xf>
    <xf numFmtId="0" fontId="1" fillId="3" borderId="94" xfId="7" applyFont="1" applyFill="1" applyBorder="1" applyAlignment="1">
      <alignment vertical="center" shrinkToFit="1"/>
    </xf>
    <xf numFmtId="0" fontId="1" fillId="0" borderId="25" xfId="7" applyFont="1" applyBorder="1" applyAlignment="1">
      <alignment horizontal="left" vertical="center" shrinkToFit="1"/>
    </xf>
    <xf numFmtId="0" fontId="1" fillId="0" borderId="22" xfId="7" applyFon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0" xfId="7" applyFont="1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2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6" xfId="7" applyFont="1" applyBorder="1" applyAlignment="1">
      <alignment horizontal="left" vertical="center" shrinkToFit="1"/>
    </xf>
    <xf numFmtId="0" fontId="0" fillId="0" borderId="22" xfId="7" applyFont="1" applyBorder="1" applyAlignment="1">
      <alignment horizontal="left" vertical="center" shrinkToFit="1"/>
    </xf>
    <xf numFmtId="0" fontId="0" fillId="0" borderId="72" xfId="0" applyBorder="1" applyAlignment="1">
      <alignment horizontal="left" vertical="center" shrinkToFit="1"/>
    </xf>
    <xf numFmtId="0" fontId="0" fillId="0" borderId="96" xfId="0" applyBorder="1" applyAlignment="1">
      <alignment vertical="center" shrinkToFit="1"/>
    </xf>
    <xf numFmtId="0" fontId="0" fillId="0" borderId="22" xfId="0" applyBorder="1" applyAlignment="1">
      <alignment horizontal="left" vertical="center"/>
    </xf>
    <xf numFmtId="0" fontId="0" fillId="0" borderId="31" xfId="7" applyFont="1" applyBorder="1" applyAlignment="1">
      <alignment horizontal="left" vertical="center"/>
    </xf>
    <xf numFmtId="0" fontId="0" fillId="0" borderId="22" xfId="7" applyFont="1" applyBorder="1" applyAlignment="1">
      <alignment horizontal="left" vertical="center"/>
    </xf>
    <xf numFmtId="0" fontId="1" fillId="0" borderId="97" xfId="7" applyFont="1" applyBorder="1" applyAlignment="1">
      <alignment horizontal="left" vertical="center"/>
    </xf>
    <xf numFmtId="0" fontId="1" fillId="0" borderId="72" xfId="7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13" fillId="0" borderId="6" xfId="7" applyFont="1" applyBorder="1" applyAlignment="1">
      <alignment horizontal="left" vertical="center" shrinkToFit="1"/>
    </xf>
    <xf numFmtId="0" fontId="1" fillId="0" borderId="25" xfId="0" applyFont="1" applyBorder="1" applyAlignment="1">
      <alignment vertical="center" shrinkToFit="1"/>
    </xf>
    <xf numFmtId="0" fontId="1" fillId="0" borderId="98" xfId="7" applyFont="1" applyBorder="1" applyAlignment="1" applyProtection="1">
      <alignment vertical="center" shrinkToFit="1"/>
      <protection locked="0"/>
    </xf>
    <xf numFmtId="0" fontId="0" fillId="0" borderId="22" xfId="8" applyFont="1" applyBorder="1" applyAlignment="1">
      <alignment horizontal="left" vertical="center" shrinkToFit="1"/>
    </xf>
    <xf numFmtId="0" fontId="1" fillId="0" borderId="68" xfId="0" applyFont="1" applyBorder="1" applyAlignment="1">
      <alignment horizontal="left" vertical="center" shrinkToFit="1"/>
    </xf>
    <xf numFmtId="0" fontId="1" fillId="0" borderId="76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shrinkToFit="1"/>
    </xf>
    <xf numFmtId="0" fontId="1" fillId="0" borderId="76" xfId="0" applyFont="1" applyBorder="1" applyAlignment="1">
      <alignment horizontal="left" shrinkToFit="1"/>
    </xf>
    <xf numFmtId="0" fontId="1" fillId="0" borderId="22" xfId="0" applyFont="1" applyBorder="1" applyAlignment="1">
      <alignment vertical="center" shrinkToFit="1"/>
    </xf>
    <xf numFmtId="0" fontId="1" fillId="0" borderId="102" xfId="7" applyFont="1" applyBorder="1" applyAlignment="1" applyProtection="1">
      <alignment vertical="center" shrinkToFit="1"/>
      <protection locked="0"/>
    </xf>
    <xf numFmtId="0" fontId="1" fillId="0" borderId="28" xfId="7" applyFont="1" applyBorder="1" applyAlignment="1" applyProtection="1">
      <alignment vertical="center" shrinkToFit="1"/>
      <protection locked="0"/>
    </xf>
    <xf numFmtId="0" fontId="0" fillId="0" borderId="68" xfId="0" applyBorder="1"/>
    <xf numFmtId="0" fontId="0" fillId="0" borderId="6" xfId="7" applyFont="1" applyBorder="1" applyAlignment="1">
      <alignment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7" applyFont="1" applyBorder="1" applyAlignment="1">
      <alignment horizontal="left" vertical="center"/>
    </xf>
    <xf numFmtId="0" fontId="1" fillId="0" borderId="68" xfId="7" applyFont="1" applyBorder="1" applyAlignment="1" applyProtection="1">
      <alignment vertical="center"/>
      <protection locked="0"/>
    </xf>
    <xf numFmtId="0" fontId="0" fillId="0" borderId="76" xfId="0" applyBorder="1" applyAlignment="1">
      <alignment horizontal="left" vertical="center" shrinkToFit="1"/>
    </xf>
    <xf numFmtId="0" fontId="1" fillId="0" borderId="6" xfId="8" applyBorder="1" applyAlignment="1">
      <alignment vertical="center" shrinkToFit="1"/>
    </xf>
    <xf numFmtId="0" fontId="0" fillId="0" borderId="22" xfId="7" applyFont="1" applyBorder="1" applyAlignment="1" applyProtection="1">
      <alignment horizontal="left" vertical="center" shrinkToFit="1"/>
      <protection locked="0"/>
    </xf>
    <xf numFmtId="0" fontId="0" fillId="0" borderId="103" xfId="0" applyBorder="1" applyAlignment="1">
      <alignment vertical="center" shrinkToFit="1"/>
    </xf>
    <xf numFmtId="0" fontId="0" fillId="0" borderId="104" xfId="7" applyFont="1" applyBorder="1" applyAlignment="1">
      <alignment horizontal="left" vertical="center" shrinkToFit="1"/>
    </xf>
    <xf numFmtId="0" fontId="1" fillId="0" borderId="22" xfId="7" applyFont="1" applyBorder="1" applyAlignment="1" applyProtection="1">
      <alignment shrinkToFit="1"/>
      <protection locked="0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vertical="center" shrinkToFit="1"/>
    </xf>
    <xf numFmtId="0" fontId="0" fillId="0" borderId="94" xfId="0" applyBorder="1" applyAlignment="1">
      <alignment horizontal="left" vertical="center" shrinkToFit="1"/>
    </xf>
    <xf numFmtId="0" fontId="0" fillId="0" borderId="25" xfId="7" applyFont="1" applyBorder="1" applyAlignment="1">
      <alignment horizontal="left" vertical="center" shrinkToFit="1"/>
    </xf>
    <xf numFmtId="0" fontId="0" fillId="0" borderId="105" xfId="0" applyBorder="1" applyAlignment="1">
      <alignment horizontal="left" vertical="center" shrinkToFit="1"/>
    </xf>
    <xf numFmtId="0" fontId="0" fillId="0" borderId="30" xfId="7" applyFont="1" applyBorder="1" applyAlignment="1" applyProtection="1">
      <alignment horizontal="left" vertical="center" shrinkToFit="1"/>
      <protection locked="0"/>
    </xf>
    <xf numFmtId="0" fontId="0" fillId="0" borderId="20" xfId="8" applyFont="1" applyBorder="1" applyAlignment="1">
      <alignment horizontal="left" vertical="center" shrinkToFit="1"/>
    </xf>
    <xf numFmtId="0" fontId="0" fillId="0" borderId="109" xfId="7" applyFont="1" applyBorder="1" applyAlignment="1">
      <alignment horizontal="left" vertical="center" shrinkToFit="1"/>
    </xf>
    <xf numFmtId="0" fontId="0" fillId="0" borderId="110" xfId="8" applyFont="1" applyBorder="1" applyAlignment="1">
      <alignment horizontal="left" vertical="center" shrinkToFit="1"/>
    </xf>
    <xf numFmtId="0" fontId="0" fillId="0" borderId="104" xfId="0" applyBorder="1" applyAlignment="1">
      <alignment horizontal="left" vertical="center" shrinkToFit="1"/>
    </xf>
    <xf numFmtId="0" fontId="0" fillId="0" borderId="68" xfId="8" applyFont="1" applyBorder="1" applyAlignment="1">
      <alignment horizontal="left" vertical="center" shrinkToFit="1"/>
    </xf>
    <xf numFmtId="0" fontId="0" fillId="0" borderId="97" xfId="0" applyBorder="1" applyAlignment="1">
      <alignment vertical="center"/>
    </xf>
    <xf numFmtId="0" fontId="0" fillId="0" borderId="97" xfId="0" applyBorder="1" applyAlignment="1">
      <alignment horizontal="left" vertical="center" shrinkToFit="1"/>
    </xf>
    <xf numFmtId="0" fontId="1" fillId="0" borderId="6" xfId="0" applyFont="1" applyBorder="1" applyAlignment="1">
      <alignment horizontal="left" shrinkToFit="1"/>
    </xf>
    <xf numFmtId="0" fontId="0" fillId="0" borderId="97" xfId="0" applyBorder="1" applyAlignment="1">
      <alignment vertical="center" shrinkToFit="1"/>
    </xf>
    <xf numFmtId="0" fontId="0" fillId="0" borderId="110" xfId="0" applyBorder="1" applyAlignment="1">
      <alignment horizontal="left" vertical="center" shrinkToFit="1"/>
    </xf>
    <xf numFmtId="0" fontId="14" fillId="0" borderId="20" xfId="6" applyBorder="1">
      <alignment vertical="center"/>
    </xf>
    <xf numFmtId="0" fontId="14" fillId="0" borderId="22" xfId="6" applyBorder="1">
      <alignment vertical="center"/>
    </xf>
    <xf numFmtId="0" fontId="0" fillId="0" borderId="20" xfId="0" applyBorder="1" applyAlignment="1">
      <alignment vertical="center"/>
    </xf>
    <xf numFmtId="0" fontId="0" fillId="0" borderId="103" xfId="7" applyFont="1" applyBorder="1" applyAlignment="1">
      <alignment vertical="center" shrinkToFit="1"/>
    </xf>
    <xf numFmtId="0" fontId="0" fillId="0" borderId="109" xfId="0" applyBorder="1" applyAlignment="1">
      <alignment vertical="center"/>
    </xf>
    <xf numFmtId="0" fontId="1" fillId="0" borderId="110" xfId="0" applyFont="1" applyBorder="1" applyAlignment="1">
      <alignment vertical="center" shrinkToFit="1"/>
    </xf>
    <xf numFmtId="0" fontId="0" fillId="0" borderId="30" xfId="8" applyFont="1" applyBorder="1" applyAlignment="1">
      <alignment horizontal="left" vertical="center" shrinkToFit="1"/>
    </xf>
    <xf numFmtId="0" fontId="0" fillId="0" borderId="68" xfId="7" applyFont="1" applyBorder="1" applyAlignment="1" applyProtection="1">
      <alignment horizontal="left" vertical="center" shrinkToFit="1"/>
      <protection locked="0"/>
    </xf>
    <xf numFmtId="0" fontId="0" fillId="0" borderId="30" xfId="7" applyFont="1" applyBorder="1" applyAlignment="1">
      <alignment horizontal="left" vertical="center" shrinkToFit="1"/>
    </xf>
    <xf numFmtId="0" fontId="0" fillId="0" borderId="96" xfId="0" applyBorder="1" applyAlignment="1">
      <alignment horizontal="left" vertical="center"/>
    </xf>
    <xf numFmtId="0" fontId="0" fillId="0" borderId="109" xfId="8" applyFont="1" applyBorder="1" applyAlignment="1">
      <alignment horizontal="left" vertical="center" shrinkToFit="1"/>
    </xf>
    <xf numFmtId="0" fontId="0" fillId="0" borderId="111" xfId="8" applyFont="1" applyBorder="1" applyAlignment="1">
      <alignment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20" xfId="7" applyFont="1" applyBorder="1" applyAlignment="1">
      <alignment vertical="center" shrinkToFit="1"/>
    </xf>
    <xf numFmtId="0" fontId="0" fillId="0" borderId="94" xfId="7" applyFont="1" applyBorder="1" applyAlignment="1">
      <alignment horizontal="left" vertical="center"/>
    </xf>
    <xf numFmtId="0" fontId="0" fillId="0" borderId="123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6" xfId="0" applyBorder="1" applyAlignment="1">
      <alignment horizontal="left" shrinkToFit="1"/>
    </xf>
    <xf numFmtId="0" fontId="1" fillId="0" borderId="26" xfId="0" applyFont="1" applyBorder="1" applyAlignment="1">
      <alignment horizontal="left" shrinkToFit="1"/>
    </xf>
    <xf numFmtId="0" fontId="1" fillId="0" borderId="123" xfId="7" applyFont="1" applyBorder="1" applyAlignment="1">
      <alignment horizontal="left" vertical="center" shrinkToFit="1"/>
    </xf>
    <xf numFmtId="0" fontId="13" fillId="0" borderId="31" xfId="7" applyFont="1" applyBorder="1" applyAlignment="1">
      <alignment vertical="center" shrinkToFit="1"/>
    </xf>
    <xf numFmtId="0" fontId="1" fillId="0" borderId="22" xfId="7" applyFont="1" applyBorder="1" applyAlignment="1">
      <alignment horizontal="left" vertical="center"/>
    </xf>
    <xf numFmtId="0" fontId="0" fillId="0" borderId="21" xfId="0" applyBorder="1" applyAlignment="1">
      <alignment horizontal="left" vertical="center" shrinkToFit="1"/>
    </xf>
    <xf numFmtId="0" fontId="1" fillId="0" borderId="0" xfId="8" applyAlignment="1">
      <alignment vertical="center" shrinkToFit="1"/>
    </xf>
    <xf numFmtId="0" fontId="1" fillId="0" borderId="25" xfId="8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95" xfId="7" applyFont="1" applyBorder="1" applyAlignment="1">
      <alignment horizontal="left" vertical="center" shrinkToFit="1"/>
    </xf>
    <xf numFmtId="0" fontId="0" fillId="0" borderId="31" xfId="7" applyFont="1" applyBorder="1" applyAlignment="1">
      <alignment vertical="center" shrinkToFit="1"/>
    </xf>
    <xf numFmtId="0" fontId="1" fillId="0" borderId="76" xfId="8" applyBorder="1" applyAlignment="1">
      <alignment vertical="center" shrinkToFit="1"/>
    </xf>
    <xf numFmtId="0" fontId="0" fillId="0" borderId="0" xfId="7" applyFont="1" applyAlignment="1">
      <alignment horizontal="left" vertical="center" shrinkToFit="1"/>
    </xf>
    <xf numFmtId="0" fontId="0" fillId="0" borderId="85" xfId="0" applyBorder="1" applyAlignment="1">
      <alignment horizontal="left" vertical="center" shrinkToFit="1"/>
    </xf>
    <xf numFmtId="0" fontId="0" fillId="0" borderId="144" xfId="0" applyBorder="1" applyAlignment="1">
      <alignment vertical="center" shrinkToFit="1"/>
    </xf>
    <xf numFmtId="0" fontId="0" fillId="0" borderId="12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/>
    </xf>
    <xf numFmtId="0" fontId="0" fillId="0" borderId="143" xfId="0" applyBorder="1" applyAlignment="1">
      <alignment horizontal="left" vertical="center" shrinkToFit="1"/>
    </xf>
    <xf numFmtId="0" fontId="0" fillId="0" borderId="123" xfId="8" applyFont="1" applyBorder="1" applyAlignment="1">
      <alignment vertical="center" shrinkToFit="1"/>
    </xf>
    <xf numFmtId="0" fontId="0" fillId="3" borderId="14" xfId="7" applyFont="1" applyFill="1" applyBorder="1" applyAlignment="1">
      <alignment horizontal="center" vertical="center" shrinkToFit="1"/>
    </xf>
    <xf numFmtId="0" fontId="0" fillId="3" borderId="33" xfId="7" applyFont="1" applyFill="1" applyBorder="1" applyAlignment="1">
      <alignment horizontal="center" vertical="center" shrinkToFit="1"/>
    </xf>
    <xf numFmtId="0" fontId="0" fillId="0" borderId="118" xfId="8" applyFont="1" applyBorder="1" applyAlignment="1">
      <alignment horizontal="left" vertical="center" shrinkToFit="1"/>
    </xf>
    <xf numFmtId="0" fontId="0" fillId="0" borderId="144" xfId="8" applyFont="1" applyBorder="1" applyAlignment="1">
      <alignment horizontal="left" vertical="center" shrinkToFit="1"/>
    </xf>
    <xf numFmtId="0" fontId="1" fillId="0" borderId="149" xfId="7" applyFont="1" applyBorder="1" applyAlignment="1">
      <alignment vertical="center" shrinkToFit="1"/>
    </xf>
    <xf numFmtId="0" fontId="0" fillId="4" borderId="78" xfId="0" applyFill="1" applyBorder="1"/>
    <xf numFmtId="0" fontId="0" fillId="4" borderId="31" xfId="0" applyFill="1" applyBorder="1"/>
    <xf numFmtId="0" fontId="13" fillId="4" borderId="78" xfId="7" applyFont="1" applyFill="1" applyBorder="1" applyAlignment="1" applyProtection="1">
      <alignment horizontal="right" shrinkToFit="1"/>
      <protection locked="0"/>
    </xf>
    <xf numFmtId="0" fontId="1" fillId="4" borderId="22" xfId="7" applyFont="1" applyFill="1" applyBorder="1" applyAlignment="1" applyProtection="1">
      <alignment horizontal="right" vertical="center" shrinkToFit="1"/>
      <protection locked="0"/>
    </xf>
    <xf numFmtId="0" fontId="0" fillId="4" borderId="22" xfId="0" applyFill="1" applyBorder="1"/>
    <xf numFmtId="0" fontId="1" fillId="4" borderId="22" xfId="0" applyFont="1" applyFill="1" applyBorder="1" applyAlignment="1">
      <alignment horizontal="right"/>
    </xf>
    <xf numFmtId="0" fontId="0" fillId="0" borderId="13" xfId="0" applyBorder="1" applyAlignment="1">
      <alignment horizontal="left" vertical="center" shrinkToFit="1"/>
    </xf>
    <xf numFmtId="0" fontId="1" fillId="4" borderId="72" xfId="7" applyFont="1" applyFill="1" applyBorder="1" applyAlignment="1" applyProtection="1">
      <alignment horizontal="right" vertical="center" shrinkToFit="1"/>
      <protection locked="0"/>
    </xf>
    <xf numFmtId="0" fontId="1" fillId="4" borderId="84" xfId="7" applyFont="1" applyFill="1" applyBorder="1" applyAlignment="1" applyProtection="1">
      <alignment vertical="center"/>
      <protection locked="0"/>
    </xf>
    <xf numFmtId="0" fontId="1" fillId="4" borderId="78" xfId="7" applyFont="1" applyFill="1" applyBorder="1" applyAlignment="1" applyProtection="1">
      <alignment vertical="center"/>
      <protection locked="0"/>
    </xf>
    <xf numFmtId="0" fontId="1" fillId="4" borderId="26" xfId="7" applyFont="1" applyFill="1" applyBorder="1" applyAlignment="1" applyProtection="1">
      <alignment vertical="center"/>
      <protection locked="0"/>
    </xf>
    <xf numFmtId="0" fontId="0" fillId="0" borderId="31" xfId="7" applyFont="1" applyBorder="1" applyAlignment="1">
      <alignment horizontal="left" vertical="center" shrinkToFit="1"/>
    </xf>
    <xf numFmtId="0" fontId="0" fillId="0" borderId="25" xfId="8" applyFont="1" applyBorder="1" applyAlignment="1">
      <alignment vertical="center" shrinkToFit="1"/>
    </xf>
    <xf numFmtId="0" fontId="1" fillId="4" borderId="72" xfId="7" applyFont="1" applyFill="1" applyBorder="1" applyAlignment="1" applyProtection="1">
      <alignment vertical="center" shrinkToFit="1"/>
      <protection locked="0"/>
    </xf>
    <xf numFmtId="0" fontId="1" fillId="4" borderId="91" xfId="7" applyFont="1" applyFill="1" applyBorder="1" applyAlignment="1" applyProtection="1">
      <alignment vertical="center" shrinkToFit="1"/>
      <protection locked="0"/>
    </xf>
    <xf numFmtId="0" fontId="0" fillId="4" borderId="91" xfId="0" applyFill="1" applyBorder="1"/>
    <xf numFmtId="0" fontId="1" fillId="4" borderId="22" xfId="7" applyFont="1" applyFill="1" applyBorder="1" applyAlignment="1" applyProtection="1">
      <alignment vertical="center" shrinkToFit="1"/>
      <protection locked="0"/>
    </xf>
    <xf numFmtId="0" fontId="1" fillId="4" borderId="22" xfId="0" applyFont="1" applyFill="1" applyBorder="1" applyAlignment="1">
      <alignment horizontal="right" vertical="center" shrinkToFit="1"/>
    </xf>
    <xf numFmtId="0" fontId="1" fillId="0" borderId="105" xfId="0" applyFont="1" applyBorder="1" applyAlignment="1">
      <alignment vertical="center" shrinkToFit="1"/>
    </xf>
    <xf numFmtId="0" fontId="1" fillId="4" borderId="72" xfId="0" applyFont="1" applyFill="1" applyBorder="1" applyAlignment="1">
      <alignment horizontal="right"/>
    </xf>
    <xf numFmtId="0" fontId="1" fillId="4" borderId="22" xfId="7" applyFont="1" applyFill="1" applyBorder="1" applyAlignment="1" applyProtection="1">
      <alignment vertical="center"/>
      <protection locked="0"/>
    </xf>
    <xf numFmtId="0" fontId="0" fillId="0" borderId="94" xfId="7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" fillId="4" borderId="104" xfId="7" applyFont="1" applyFill="1" applyBorder="1" applyAlignment="1" applyProtection="1">
      <alignment horizontal="right" vertical="center" shrinkToFit="1"/>
      <protection locked="0"/>
    </xf>
    <xf numFmtId="0" fontId="1" fillId="4" borderId="74" xfId="7" applyFont="1" applyFill="1" applyBorder="1" applyAlignment="1" applyProtection="1">
      <alignment horizontal="right" vertical="center" shrinkToFit="1"/>
      <protection locked="0"/>
    </xf>
    <xf numFmtId="0" fontId="1" fillId="4" borderId="22" xfId="0" applyFont="1" applyFill="1" applyBorder="1" applyAlignment="1">
      <alignment horizontal="right" vertical="center"/>
    </xf>
    <xf numFmtId="0" fontId="0" fillId="0" borderId="104" xfId="8" applyFont="1" applyBorder="1" applyAlignment="1">
      <alignment horizontal="left" vertical="center" shrinkToFit="1"/>
    </xf>
    <xf numFmtId="0" fontId="0" fillId="0" borderId="104" xfId="0" applyBorder="1" applyAlignment="1">
      <alignment horizontal="left" vertical="center"/>
    </xf>
    <xf numFmtId="0" fontId="1" fillId="4" borderId="72" xfId="0" applyFont="1" applyFill="1" applyBorder="1" applyAlignment="1">
      <alignment horizontal="right" vertical="center"/>
    </xf>
    <xf numFmtId="0" fontId="0" fillId="4" borderId="72" xfId="0" applyFill="1" applyBorder="1"/>
    <xf numFmtId="0" fontId="0" fillId="0" borderId="76" xfId="7" applyFont="1" applyBorder="1" applyAlignment="1">
      <alignment horizontal="left" vertical="center" shrinkToFit="1"/>
    </xf>
    <xf numFmtId="0" fontId="1" fillId="0" borderId="25" xfId="0" applyFont="1" applyBorder="1" applyAlignment="1">
      <alignment horizontal="left" vertical="center" shrinkToFit="1"/>
    </xf>
    <xf numFmtId="0" fontId="1" fillId="4" borderId="68" xfId="7" applyFont="1" applyFill="1" applyBorder="1" applyAlignment="1" applyProtection="1">
      <alignment horizontal="right" vertical="center" shrinkToFit="1"/>
      <protection locked="0"/>
    </xf>
    <xf numFmtId="0" fontId="1" fillId="4" borderId="30" xfId="7" applyFont="1" applyFill="1" applyBorder="1" applyAlignment="1" applyProtection="1">
      <alignment horizontal="right" vertical="center" shrinkToFit="1"/>
      <protection locked="0"/>
    </xf>
    <xf numFmtId="0" fontId="1" fillId="4" borderId="116" xfId="0" applyFont="1" applyFill="1" applyBorder="1" applyAlignment="1">
      <alignment horizontal="right" vertical="center"/>
    </xf>
    <xf numFmtId="0" fontId="1" fillId="4" borderId="116" xfId="0" applyFont="1" applyFill="1" applyBorder="1" applyAlignment="1">
      <alignment horizontal="right"/>
    </xf>
    <xf numFmtId="0" fontId="1" fillId="4" borderId="116" xfId="7" applyFont="1" applyFill="1" applyBorder="1" applyAlignment="1" applyProtection="1">
      <alignment horizontal="right" vertical="center" shrinkToFit="1"/>
      <protection locked="0"/>
    </xf>
    <xf numFmtId="0" fontId="1" fillId="4" borderId="31" xfId="0" applyFont="1" applyFill="1" applyBorder="1" applyAlignment="1">
      <alignment horizontal="right"/>
    </xf>
    <xf numFmtId="0" fontId="1" fillId="4" borderId="31" xfId="7" applyFont="1" applyFill="1" applyBorder="1" applyAlignment="1" applyProtection="1">
      <alignment horizontal="right" vertical="center" shrinkToFit="1"/>
      <protection locked="0"/>
    </xf>
    <xf numFmtId="0" fontId="1" fillId="4" borderId="97" xfId="7" applyFont="1" applyFill="1" applyBorder="1" applyAlignment="1" applyProtection="1">
      <alignment vertical="center" shrinkToFit="1"/>
      <protection locked="0"/>
    </xf>
    <xf numFmtId="0" fontId="1" fillId="4" borderId="97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shrinkToFi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0" fontId="15" fillId="3" borderId="13" xfId="7" applyFont="1" applyFill="1" applyBorder="1" applyAlignment="1">
      <alignment horizontal="center" vertical="center" shrinkToFit="1"/>
    </xf>
    <xf numFmtId="0" fontId="15" fillId="3" borderId="14" xfId="7" applyFont="1" applyFill="1" applyBorder="1" applyAlignment="1">
      <alignment vertical="center" shrinkToFit="1"/>
    </xf>
    <xf numFmtId="0" fontId="15" fillId="3" borderId="15" xfId="7" applyFont="1" applyFill="1" applyBorder="1" applyAlignment="1">
      <alignment vertical="center" shrinkToFit="1"/>
    </xf>
    <xf numFmtId="0" fontId="15" fillId="3" borderId="16" xfId="7" applyFont="1" applyFill="1" applyBorder="1" applyAlignment="1">
      <alignment horizontal="center" vertical="center" shrinkToFit="1"/>
    </xf>
    <xf numFmtId="0" fontId="15" fillId="3" borderId="14" xfId="7" applyFont="1" applyFill="1" applyBorder="1" applyAlignment="1">
      <alignment horizontal="center" vertical="center" shrinkToFit="1"/>
    </xf>
    <xf numFmtId="0" fontId="17" fillId="3" borderId="19" xfId="7" applyFont="1" applyFill="1" applyBorder="1" applyAlignment="1">
      <alignment horizontal="center" vertical="center" shrinkToFit="1"/>
    </xf>
    <xf numFmtId="0" fontId="15" fillId="0" borderId="5" xfId="7" applyFont="1" applyBorder="1" applyAlignment="1">
      <alignment vertical="center" shrinkToFit="1"/>
    </xf>
    <xf numFmtId="0" fontId="15" fillId="0" borderId="5" xfId="7" applyFont="1" applyBorder="1" applyAlignment="1">
      <alignment vertical="center"/>
    </xf>
    <xf numFmtId="0" fontId="15" fillId="0" borderId="22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20" xfId="8" applyFont="1" applyBorder="1" applyAlignment="1">
      <alignment horizontal="left" vertical="center" shrinkToFit="1"/>
    </xf>
    <xf numFmtId="0" fontId="15" fillId="0" borderId="22" xfId="6" applyFont="1" applyBorder="1">
      <alignment vertical="center"/>
    </xf>
    <xf numFmtId="0" fontId="15" fillId="0" borderId="20" xfId="6" applyFont="1" applyBorder="1">
      <alignment vertical="center"/>
    </xf>
    <xf numFmtId="0" fontId="15" fillId="0" borderId="0" xfId="8" applyFont="1" applyAlignment="1">
      <alignment horizontal="left" vertical="center" shrinkToFit="1"/>
    </xf>
    <xf numFmtId="0" fontId="0" fillId="0" borderId="95" xfId="7" applyFont="1" applyBorder="1" applyAlignment="1">
      <alignment vertical="center" shrinkToFit="1"/>
    </xf>
    <xf numFmtId="0" fontId="1" fillId="0" borderId="5" xfId="7" applyFont="1" applyBorder="1" applyAlignment="1">
      <alignment horizontal="center" vertical="center" shrinkToFit="1"/>
    </xf>
    <xf numFmtId="0" fontId="1" fillId="0" borderId="27" xfId="7" applyFont="1" applyBorder="1" applyAlignment="1">
      <alignment horizontal="center" vertical="center" shrinkToFit="1"/>
    </xf>
    <xf numFmtId="0" fontId="0" fillId="0" borderId="94" xfId="0" applyBorder="1" applyAlignment="1">
      <alignment vertical="center"/>
    </xf>
    <xf numFmtId="0" fontId="13" fillId="0" borderId="22" xfId="7" applyFont="1" applyBorder="1" applyAlignment="1">
      <alignment vertical="center" shrinkToFit="1"/>
    </xf>
    <xf numFmtId="0" fontId="0" fillId="0" borderId="97" xfId="7" applyFont="1" applyBorder="1" applyAlignment="1">
      <alignment horizontal="left" vertical="center" shrinkToFit="1"/>
    </xf>
    <xf numFmtId="0" fontId="0" fillId="0" borderId="76" xfId="0" applyBorder="1" applyAlignment="1">
      <alignment vertical="center" shrinkToFit="1"/>
    </xf>
    <xf numFmtId="0" fontId="0" fillId="4" borderId="28" xfId="0" applyFill="1" applyBorder="1"/>
    <xf numFmtId="0" fontId="0" fillId="4" borderId="120" xfId="0" applyFill="1" applyBorder="1"/>
    <xf numFmtId="0" fontId="1" fillId="4" borderId="20" xfId="7" applyFont="1" applyFill="1" applyBorder="1" applyAlignment="1">
      <alignment vertical="center" shrinkToFit="1"/>
    </xf>
    <xf numFmtId="0" fontId="1" fillId="0" borderId="109" xfId="8" applyBorder="1" applyAlignment="1">
      <alignment horizontal="left" vertical="center" shrinkToFit="1"/>
    </xf>
    <xf numFmtId="0" fontId="1" fillId="0" borderId="104" xfId="0" applyFont="1" applyBorder="1" applyAlignment="1">
      <alignment horizontal="left" vertical="center" shrinkToFit="1"/>
    </xf>
    <xf numFmtId="0" fontId="1" fillId="0" borderId="110" xfId="8" applyBorder="1" applyAlignment="1">
      <alignment horizontal="left" vertical="center" shrinkToFit="1"/>
    </xf>
    <xf numFmtId="0" fontId="1" fillId="0" borderId="110" xfId="8" applyBorder="1" applyAlignment="1">
      <alignment vertical="center" shrinkToFit="1"/>
    </xf>
    <xf numFmtId="0" fontId="0" fillId="0" borderId="145" xfId="8" applyFont="1" applyBorder="1" applyAlignment="1">
      <alignment vertical="center" shrinkToFit="1"/>
    </xf>
    <xf numFmtId="0" fontId="0" fillId="0" borderId="111" xfId="0" applyBorder="1" applyAlignment="1">
      <alignment horizontal="left" vertical="center" shrinkToFit="1"/>
    </xf>
    <xf numFmtId="0" fontId="0" fillId="0" borderId="25" xfId="8" applyFont="1" applyBorder="1" applyAlignment="1">
      <alignment horizontal="left" vertical="center" shrinkToFit="1"/>
    </xf>
    <xf numFmtId="0" fontId="15" fillId="0" borderId="78" xfId="0" applyFont="1" applyBorder="1" applyAlignment="1">
      <alignment shrinkToFit="1"/>
    </xf>
    <xf numFmtId="0" fontId="15" fillId="0" borderId="6" xfId="0" applyFont="1" applyBorder="1" applyAlignment="1">
      <alignment vertical="center"/>
    </xf>
    <xf numFmtId="0" fontId="15" fillId="0" borderId="78" xfId="0" applyFont="1" applyBorder="1"/>
    <xf numFmtId="0" fontId="15" fillId="0" borderId="78" xfId="0" applyFont="1" applyBorder="1" applyProtection="1">
      <protection locked="0" hidden="1"/>
    </xf>
    <xf numFmtId="0" fontId="0" fillId="0" borderId="70" xfId="0" applyBorder="1" applyAlignment="1">
      <alignment shrinkToFit="1"/>
    </xf>
    <xf numFmtId="0" fontId="0" fillId="0" borderId="22" xfId="0" applyBorder="1" applyAlignment="1">
      <alignment shrinkToFit="1"/>
    </xf>
    <xf numFmtId="0" fontId="1" fillId="0" borderId="13" xfId="7" applyFont="1" applyBorder="1" applyAlignment="1">
      <alignment horizontal="center" vertical="center" shrinkToFit="1"/>
    </xf>
    <xf numFmtId="0" fontId="1" fillId="0" borderId="23" xfId="7" applyFont="1" applyBorder="1" applyAlignment="1">
      <alignment vertical="center" shrinkToFit="1"/>
    </xf>
    <xf numFmtId="0" fontId="1" fillId="0" borderId="24" xfId="7" applyFont="1" applyBorder="1" applyAlignment="1">
      <alignment vertical="center" shrinkToFit="1"/>
    </xf>
    <xf numFmtId="0" fontId="1" fillId="0" borderId="69" xfId="7" applyFont="1" applyBorder="1" applyAlignment="1">
      <alignment horizontal="center" vertical="center" shrinkToFit="1"/>
    </xf>
    <xf numFmtId="0" fontId="8" fillId="0" borderId="24" xfId="7" applyFont="1" applyBorder="1" applyAlignment="1">
      <alignment horizontal="center" vertical="center" shrinkToFit="1"/>
    </xf>
    <xf numFmtId="0" fontId="1" fillId="0" borderId="23" xfId="7" applyFont="1" applyBorder="1" applyAlignment="1">
      <alignment horizontal="center" vertical="center" shrinkToFit="1"/>
    </xf>
    <xf numFmtId="0" fontId="8" fillId="0" borderId="17" xfId="7" applyFont="1" applyBorder="1" applyAlignment="1">
      <alignment horizontal="center" vertical="center" shrinkToFit="1"/>
    </xf>
    <xf numFmtId="0" fontId="1" fillId="0" borderId="23" xfId="7" applyFont="1" applyBorder="1" applyAlignment="1">
      <alignment horizontal="right" vertical="center" shrinkToFit="1"/>
    </xf>
    <xf numFmtId="0" fontId="14" fillId="0" borderId="26" xfId="6" applyBorder="1">
      <alignment vertical="center"/>
    </xf>
    <xf numFmtId="0" fontId="0" fillId="0" borderId="70" xfId="0" applyBorder="1"/>
    <xf numFmtId="0" fontId="1" fillId="0" borderId="67" xfId="0" applyFont="1" applyBorder="1"/>
    <xf numFmtId="0" fontId="1" fillId="0" borderId="67" xfId="0" applyFont="1" applyBorder="1" applyAlignment="1">
      <alignment horizontal="right"/>
    </xf>
    <xf numFmtId="0" fontId="1" fillId="0" borderId="81" xfId="0" applyFont="1" applyBorder="1" applyAlignment="1">
      <alignment vertical="center" shrinkToFit="1"/>
    </xf>
    <xf numFmtId="0" fontId="0" fillId="0" borderId="20" xfId="8" applyFont="1" applyBorder="1" applyAlignment="1">
      <alignment vertical="center" shrinkToFit="1"/>
    </xf>
    <xf numFmtId="0" fontId="1" fillId="0" borderId="82" xfId="0" applyFont="1" applyBorder="1"/>
    <xf numFmtId="0" fontId="1" fillId="0" borderId="68" xfId="8" applyBorder="1" applyAlignment="1">
      <alignment horizontal="right" vertical="center" shrinkToFit="1"/>
    </xf>
    <xf numFmtId="0" fontId="1" fillId="0" borderId="126" xfId="0" applyFont="1" applyBorder="1" applyAlignment="1">
      <alignment horizontal="right"/>
    </xf>
    <xf numFmtId="0" fontId="1" fillId="0" borderId="20" xfId="0" applyFont="1" applyBorder="1" applyAlignment="1">
      <alignment horizontal="left" vertical="center" shrinkToFit="1"/>
    </xf>
    <xf numFmtId="0" fontId="1" fillId="0" borderId="105" xfId="8" applyBorder="1" applyAlignment="1">
      <alignment horizontal="left" vertical="center" shrinkToFit="1"/>
    </xf>
    <xf numFmtId="0" fontId="0" fillId="0" borderId="26" xfId="8" applyFont="1" applyBorder="1" applyAlignment="1">
      <alignment vertical="center" shrinkToFit="1"/>
    </xf>
    <xf numFmtId="0" fontId="0" fillId="0" borderId="22" xfId="8" applyFont="1" applyBorder="1" applyAlignment="1">
      <alignment vertical="center" shrinkToFit="1"/>
    </xf>
    <xf numFmtId="0" fontId="1" fillId="0" borderId="80" xfId="7" applyFont="1" applyBorder="1" applyAlignment="1">
      <alignment vertical="center" shrinkToFit="1"/>
    </xf>
    <xf numFmtId="0" fontId="1" fillId="0" borderId="79" xfId="7" applyFont="1" applyBorder="1" applyAlignment="1">
      <alignment vertical="center" shrinkToFit="1"/>
    </xf>
    <xf numFmtId="0" fontId="0" fillId="0" borderId="112" xfId="0" applyBorder="1" applyAlignment="1">
      <alignment horizontal="left" vertical="center" shrinkToFit="1"/>
    </xf>
    <xf numFmtId="0" fontId="1" fillId="0" borderId="70" xfId="7" applyFont="1" applyBorder="1" applyAlignment="1" applyProtection="1">
      <alignment vertical="center" shrinkToFit="1"/>
      <protection locked="0"/>
    </xf>
    <xf numFmtId="0" fontId="1" fillId="0" borderId="106" xfId="7" applyFont="1" applyBorder="1" applyAlignment="1" applyProtection="1">
      <alignment vertical="center" shrinkToFit="1"/>
      <protection locked="0"/>
    </xf>
    <xf numFmtId="0" fontId="1" fillId="0" borderId="106" xfId="7" applyFont="1" applyBorder="1" applyAlignment="1" applyProtection="1">
      <alignment horizontal="right" vertical="center" shrinkToFit="1"/>
      <protection locked="0"/>
    </xf>
    <xf numFmtId="0" fontId="0" fillId="0" borderId="67" xfId="0" applyBorder="1"/>
    <xf numFmtId="0" fontId="1" fillId="0" borderId="67" xfId="7" applyFont="1" applyBorder="1" applyAlignment="1" applyProtection="1">
      <alignment horizontal="right" vertical="center" shrinkToFit="1"/>
      <protection locked="0"/>
    </xf>
    <xf numFmtId="0" fontId="1" fillId="0" borderId="26" xfId="7" applyFont="1" applyBorder="1" applyAlignment="1" applyProtection="1">
      <alignment horizontal="right" vertical="center" shrinkToFit="1"/>
      <protection locked="0"/>
    </xf>
    <xf numFmtId="0" fontId="1" fillId="0" borderId="26" xfId="8" applyBorder="1" applyAlignment="1">
      <alignment horizontal="left" vertical="center" shrinkToFit="1"/>
    </xf>
    <xf numFmtId="0" fontId="1" fillId="0" borderId="20" xfId="8" applyBorder="1" applyAlignment="1">
      <alignment vertical="center" shrinkToFit="1"/>
    </xf>
    <xf numFmtId="0" fontId="0" fillId="0" borderId="78" xfId="7" applyFont="1" applyBorder="1" applyAlignment="1">
      <alignment horizontal="left" vertical="center" shrinkToFit="1"/>
    </xf>
    <xf numFmtId="0" fontId="1" fillId="0" borderId="78" xfId="7" applyFont="1" applyBorder="1" applyAlignment="1" applyProtection="1">
      <alignment vertical="center" shrinkToFit="1"/>
      <protection locked="0"/>
    </xf>
    <xf numFmtId="0" fontId="1" fillId="0" borderId="116" xfId="7" applyFont="1" applyBorder="1" applyAlignment="1" applyProtection="1">
      <alignment vertical="center" shrinkToFit="1"/>
      <protection locked="0"/>
    </xf>
    <xf numFmtId="0" fontId="1" fillId="0" borderId="67" xfId="7" applyFont="1" applyBorder="1" applyAlignment="1" applyProtection="1">
      <alignment vertical="center" shrinkToFit="1"/>
      <protection locked="0"/>
    </xf>
    <xf numFmtId="0" fontId="0" fillId="0" borderId="26" xfId="0" applyBorder="1" applyAlignment="1">
      <alignment horizontal="left" vertical="center"/>
    </xf>
    <xf numFmtId="0" fontId="1" fillId="0" borderId="117" xfId="7" applyFont="1" applyBorder="1" applyAlignment="1" applyProtection="1">
      <alignment vertical="center" shrinkToFit="1"/>
      <protection locked="0"/>
    </xf>
    <xf numFmtId="0" fontId="1" fillId="0" borderId="26" xfId="0" applyFont="1" applyBorder="1" applyAlignment="1">
      <alignment horizontal="left" vertical="center" shrinkToFit="1"/>
    </xf>
    <xf numFmtId="0" fontId="1" fillId="0" borderId="119" xfId="7" applyFont="1" applyBorder="1" applyAlignment="1" applyProtection="1">
      <alignment vertical="center" shrinkToFit="1"/>
      <protection locked="0"/>
    </xf>
    <xf numFmtId="0" fontId="1" fillId="0" borderId="118" xfId="7" applyFont="1" applyBorder="1" applyAlignment="1" applyProtection="1">
      <alignment vertical="center" shrinkToFit="1"/>
      <protection locked="0"/>
    </xf>
    <xf numFmtId="0" fontId="1" fillId="0" borderId="67" xfId="0" applyFont="1" applyBorder="1" applyAlignment="1">
      <alignment horizontal="right" vertical="center"/>
    </xf>
    <xf numFmtId="0" fontId="1" fillId="0" borderId="116" xfId="0" applyFont="1" applyBorder="1"/>
    <xf numFmtId="0" fontId="1" fillId="0" borderId="105" xfId="0" applyFont="1" applyBorder="1" applyAlignment="1">
      <alignment horizontal="left" vertical="center" shrinkToFit="1"/>
    </xf>
    <xf numFmtId="0" fontId="1" fillId="0" borderId="99" xfId="0" applyFont="1" applyBorder="1" applyAlignment="1">
      <alignment horizontal="left" vertical="center" shrinkToFit="1"/>
    </xf>
    <xf numFmtId="0" fontId="0" fillId="0" borderId="96" xfId="0" applyBorder="1" applyAlignment="1">
      <alignment horizontal="left" vertical="center" shrinkToFit="1"/>
    </xf>
    <xf numFmtId="0" fontId="0" fillId="0" borderId="103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42" xfId="0" applyBorder="1" applyAlignment="1">
      <alignment horizontal="left" vertical="center" shrinkToFit="1"/>
    </xf>
    <xf numFmtId="0" fontId="1" fillId="0" borderId="6" xfId="7" applyFont="1" applyBorder="1" applyAlignment="1">
      <alignment vertical="center" shrinkToFit="1"/>
    </xf>
    <xf numFmtId="0" fontId="1" fillId="0" borderId="86" xfId="7" applyFont="1" applyBorder="1" applyAlignment="1">
      <alignment vertical="center" shrinkToFit="1"/>
    </xf>
    <xf numFmtId="0" fontId="1" fillId="0" borderId="0" xfId="7" applyFont="1" applyAlignment="1" applyProtection="1">
      <alignment vertical="center" shrinkToFit="1"/>
      <protection locked="0"/>
    </xf>
    <xf numFmtId="0" fontId="1" fillId="0" borderId="0" xfId="7" applyFont="1" applyAlignment="1" applyProtection="1">
      <alignment horizontal="right" vertical="center" shrinkToFit="1"/>
      <protection locked="0"/>
    </xf>
    <xf numFmtId="0" fontId="1" fillId="0" borderId="87" xfId="7" applyFont="1" applyBorder="1" applyAlignment="1">
      <alignment shrinkToFit="1"/>
    </xf>
    <xf numFmtId="0" fontId="1" fillId="0" borderId="14" xfId="7" applyFont="1" applyBorder="1" applyAlignment="1">
      <alignment vertical="center" shrinkToFit="1"/>
    </xf>
    <xf numFmtId="0" fontId="1" fillId="0" borderId="85" xfId="7" applyFont="1" applyBorder="1" applyAlignment="1">
      <alignment vertical="center" shrinkToFit="1"/>
    </xf>
    <xf numFmtId="0" fontId="1" fillId="0" borderId="16" xfId="7" applyFont="1" applyBorder="1" applyAlignment="1">
      <alignment horizontal="center" vertical="center" shrinkToFit="1"/>
    </xf>
    <xf numFmtId="0" fontId="1" fillId="0" borderId="3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center" vertical="center" shrinkToFit="1"/>
    </xf>
    <xf numFmtId="0" fontId="8" fillId="0" borderId="19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right" vertical="center" shrinkToFit="1"/>
    </xf>
    <xf numFmtId="0" fontId="0" fillId="0" borderId="6" xfId="7" applyFont="1" applyBorder="1" applyAlignment="1">
      <alignment horizontal="left" vertical="center" shrinkToFit="1"/>
    </xf>
    <xf numFmtId="0" fontId="1" fillId="0" borderId="22" xfId="0" applyFont="1" applyBorder="1"/>
    <xf numFmtId="0" fontId="1" fillId="0" borderId="26" xfId="7" applyFont="1" applyBorder="1" applyAlignment="1">
      <alignment horizontal="left" vertical="center" shrinkToFit="1"/>
    </xf>
    <xf numFmtId="0" fontId="1" fillId="0" borderId="72" xfId="7" applyFont="1" applyBorder="1" applyAlignment="1">
      <alignment horizontal="left" vertical="center" shrinkToFit="1"/>
    </xf>
    <xf numFmtId="0" fontId="0" fillId="0" borderId="142" xfId="7" applyFont="1" applyBorder="1" applyAlignment="1">
      <alignment horizontal="left" vertical="center" shrinkToFit="1"/>
    </xf>
    <xf numFmtId="0" fontId="1" fillId="0" borderId="15" xfId="7" applyFont="1" applyBorder="1" applyAlignment="1">
      <alignment vertical="center" shrinkToFit="1"/>
    </xf>
    <xf numFmtId="0" fontId="1" fillId="0" borderId="29" xfId="7" applyFont="1" applyBorder="1" applyAlignment="1">
      <alignment horizontal="center" vertical="center" shrinkToFit="1"/>
    </xf>
    <xf numFmtId="0" fontId="0" fillId="0" borderId="26" xfId="7" applyFont="1" applyBorder="1" applyAlignment="1" applyProtection="1">
      <alignment horizontal="left" vertical="center" shrinkToFit="1"/>
      <protection locked="0"/>
    </xf>
    <xf numFmtId="0" fontId="1" fillId="0" borderId="68" xfId="7" applyFont="1" applyBorder="1" applyAlignment="1" applyProtection="1">
      <alignment horizontal="right" vertical="center" shrinkToFit="1"/>
      <protection locked="0"/>
    </xf>
    <xf numFmtId="0" fontId="1" fillId="0" borderId="30" xfId="7" applyFont="1" applyBorder="1" applyAlignment="1" applyProtection="1">
      <alignment horizontal="right" vertical="center" shrinkToFit="1"/>
      <protection locked="0"/>
    </xf>
    <xf numFmtId="0" fontId="0" fillId="0" borderId="72" xfId="0" applyBorder="1" applyAlignment="1">
      <alignment vertical="center" shrinkToFit="1"/>
    </xf>
    <xf numFmtId="0" fontId="1" fillId="0" borderId="29" xfId="7" applyFont="1" applyBorder="1" applyAlignment="1">
      <alignment vertical="center"/>
    </xf>
    <xf numFmtId="0" fontId="1" fillId="0" borderId="104" xfId="7" applyFont="1" applyBorder="1" applyAlignment="1" applyProtection="1">
      <alignment vertical="center" shrinkToFit="1"/>
      <protection locked="0"/>
    </xf>
    <xf numFmtId="0" fontId="1" fillId="0" borderId="122" xfId="7" applyFont="1" applyBorder="1" applyAlignment="1" applyProtection="1">
      <alignment vertical="center" shrinkToFit="1"/>
      <protection locked="0"/>
    </xf>
    <xf numFmtId="0" fontId="1" fillId="0" borderId="26" xfId="7" applyFont="1" applyBorder="1" applyAlignment="1" applyProtection="1">
      <alignment vertical="center" shrinkToFit="1"/>
      <protection locked="0"/>
    </xf>
    <xf numFmtId="0" fontId="0" fillId="0" borderId="28" xfId="0" applyBorder="1"/>
    <xf numFmtId="0" fontId="0" fillId="0" borderId="121" xfId="0" applyBorder="1"/>
    <xf numFmtId="0" fontId="1" fillId="0" borderId="121" xfId="7" applyFont="1" applyBorder="1" applyAlignment="1" applyProtection="1">
      <alignment vertical="center" shrinkToFit="1"/>
      <protection locked="0"/>
    </xf>
    <xf numFmtId="0" fontId="3" fillId="0" borderId="0" xfId="7" applyFont="1" applyAlignment="1" applyProtection="1">
      <alignment vertical="center" shrinkToFit="1"/>
      <protection locked="0"/>
    </xf>
    <xf numFmtId="0" fontId="1" fillId="0" borderId="114" xfId="7" applyFont="1" applyBorder="1" applyAlignment="1" applyProtection="1">
      <alignment vertical="center" shrinkToFit="1"/>
      <protection locked="0"/>
    </xf>
    <xf numFmtId="0" fontId="0" fillId="0" borderId="114" xfId="0" applyBorder="1" applyAlignment="1">
      <alignment shrinkToFit="1"/>
    </xf>
    <xf numFmtId="0" fontId="13" fillId="0" borderId="6" xfId="0" applyFont="1" applyBorder="1" applyAlignment="1">
      <alignment shrinkToFit="1"/>
    </xf>
    <xf numFmtId="0" fontId="13" fillId="0" borderId="22" xfId="0" applyFont="1" applyBorder="1"/>
    <xf numFmtId="0" fontId="13" fillId="0" borderId="22" xfId="7" applyFont="1" applyBorder="1" applyAlignment="1" applyProtection="1">
      <alignment vertical="center" shrinkToFit="1"/>
      <protection locked="0"/>
    </xf>
    <xf numFmtId="0" fontId="1" fillId="0" borderId="83" xfId="7" applyFont="1" applyBorder="1" applyAlignment="1">
      <alignment vertical="center" shrinkToFit="1"/>
    </xf>
    <xf numFmtId="0" fontId="1" fillId="0" borderId="124" xfId="7" applyFont="1" applyBorder="1" applyAlignment="1" applyProtection="1">
      <alignment horizontal="right" vertical="center" shrinkToFit="1"/>
      <protection locked="0"/>
    </xf>
    <xf numFmtId="0" fontId="0" fillId="0" borderId="22" xfId="0" applyBorder="1" applyAlignment="1">
      <alignment horizontal="right" vertical="top" shrinkToFit="1"/>
    </xf>
    <xf numFmtId="0" fontId="1" fillId="0" borderId="67" xfId="8" applyBorder="1" applyAlignment="1">
      <alignment horizontal="right" vertical="center" shrinkToFit="1"/>
    </xf>
    <xf numFmtId="0" fontId="1" fillId="0" borderId="0" xfId="8" applyAlignment="1">
      <alignment horizontal="right" vertical="center" shrinkToFit="1"/>
    </xf>
    <xf numFmtId="0" fontId="1" fillId="0" borderId="70" xfId="7" applyFont="1" applyBorder="1" applyAlignment="1" applyProtection="1">
      <alignment horizontal="right" vertical="center" shrinkToFit="1"/>
      <protection locked="0"/>
    </xf>
    <xf numFmtId="0" fontId="1" fillId="0" borderId="28" xfId="8" applyBorder="1" applyAlignment="1">
      <alignment horizontal="right" vertical="center"/>
    </xf>
    <xf numFmtId="0" fontId="1" fillId="0" borderId="28" xfId="8" applyBorder="1" applyAlignment="1">
      <alignment horizontal="right" vertical="center" shrinkToFit="1"/>
    </xf>
    <xf numFmtId="0" fontId="1" fillId="0" borderId="98" xfId="7" applyFont="1" applyBorder="1" applyAlignment="1" applyProtection="1">
      <alignment horizontal="right" vertical="center" shrinkToFit="1"/>
      <protection locked="0"/>
    </xf>
    <xf numFmtId="0" fontId="13" fillId="0" borderId="22" xfId="0" applyFont="1" applyBorder="1" applyAlignment="1">
      <alignment shrinkToFit="1"/>
    </xf>
    <xf numFmtId="0" fontId="1" fillId="0" borderId="94" xfId="0" applyFont="1" applyBorder="1" applyAlignment="1">
      <alignment shrinkToFit="1"/>
    </xf>
    <xf numFmtId="0" fontId="0" fillId="0" borderId="78" xfId="0" applyBorder="1"/>
    <xf numFmtId="0" fontId="13" fillId="0" borderId="20" xfId="0" applyFont="1" applyBorder="1" applyAlignment="1">
      <alignment shrinkToFit="1"/>
    </xf>
    <xf numFmtId="0" fontId="13" fillId="0" borderId="31" xfId="7" applyFont="1" applyBorder="1" applyAlignment="1" applyProtection="1">
      <alignment shrinkToFit="1"/>
      <protection locked="0"/>
    </xf>
    <xf numFmtId="0" fontId="1" fillId="0" borderId="22" xfId="0" applyFont="1" applyBorder="1" applyAlignment="1">
      <alignment shrinkToFit="1"/>
    </xf>
    <xf numFmtId="0" fontId="0" fillId="0" borderId="78" xfId="0" applyBorder="1" applyAlignment="1">
      <alignment shrinkToFit="1"/>
    </xf>
    <xf numFmtId="0" fontId="1" fillId="0" borderId="7" xfId="0" applyFont="1" applyBorder="1" applyAlignment="1">
      <alignment vertical="center"/>
    </xf>
    <xf numFmtId="0" fontId="0" fillId="0" borderId="113" xfId="0" applyBorder="1" applyAlignment="1">
      <alignment shrinkToFit="1"/>
    </xf>
    <xf numFmtId="0" fontId="1" fillId="0" borderId="78" xfId="0" applyFont="1" applyBorder="1" applyAlignment="1" applyProtection="1">
      <alignment vertical="center"/>
      <protection locked="0"/>
    </xf>
    <xf numFmtId="0" fontId="1" fillId="0" borderId="113" xfId="0" applyFont="1" applyBorder="1" applyAlignment="1" applyProtection="1">
      <alignment vertical="center"/>
      <protection locked="0"/>
    </xf>
    <xf numFmtId="0" fontId="0" fillId="0" borderId="113" xfId="0" applyBorder="1"/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5" fillId="0" borderId="0" xfId="7" applyFont="1" applyAlignment="1">
      <alignment vertical="center" shrinkToFit="1"/>
    </xf>
    <xf numFmtId="0" fontId="0" fillId="0" borderId="0" xfId="8" applyFont="1" applyAlignment="1">
      <alignment horizontal="left" vertical="center" shrinkToFit="1"/>
    </xf>
    <xf numFmtId="0" fontId="1" fillId="4" borderId="0" xfId="7" applyFont="1" applyFill="1" applyAlignment="1" applyProtection="1">
      <alignment horizontal="right" vertical="center" shrinkToFit="1"/>
      <protection locked="0"/>
    </xf>
    <xf numFmtId="0" fontId="1" fillId="0" borderId="150" xfId="7" applyFont="1" applyBorder="1" applyAlignment="1">
      <alignment vertical="center" shrinkToFit="1"/>
    </xf>
    <xf numFmtId="0" fontId="1" fillId="0" borderId="99" xfId="0" applyFont="1" applyBorder="1" applyAlignment="1">
      <alignment vertical="center"/>
    </xf>
    <xf numFmtId="0" fontId="1" fillId="0" borderId="28" xfId="0" applyFont="1" applyBorder="1" applyAlignment="1">
      <alignment horizontal="right"/>
    </xf>
    <xf numFmtId="0" fontId="0" fillId="0" borderId="28" xfId="0" applyBorder="1" applyAlignment="1">
      <alignment horizontal="right"/>
    </xf>
    <xf numFmtId="0" fontId="1" fillId="0" borderId="72" xfId="0" applyFont="1" applyBorder="1" applyAlignment="1">
      <alignment horizontal="right"/>
    </xf>
    <xf numFmtId="0" fontId="0" fillId="0" borderId="72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73" xfId="7" applyFont="1" applyBorder="1" applyAlignment="1" applyProtection="1">
      <alignment vertical="center" shrinkToFit="1"/>
      <protection locked="0"/>
    </xf>
    <xf numFmtId="0" fontId="1" fillId="0" borderId="104" xfId="0" applyFont="1" applyBorder="1" applyAlignment="1">
      <alignment horizontal="right"/>
    </xf>
    <xf numFmtId="0" fontId="1" fillId="0" borderId="74" xfId="7" applyFont="1" applyBorder="1" applyAlignment="1" applyProtection="1">
      <alignment vertical="center" shrinkToFit="1"/>
      <protection locked="0"/>
    </xf>
    <xf numFmtId="0" fontId="1" fillId="0" borderId="74" xfId="0" applyFont="1" applyBorder="1" applyAlignment="1">
      <alignment horizontal="right"/>
    </xf>
    <xf numFmtId="0" fontId="1" fillId="0" borderId="76" xfId="0" applyFont="1" applyBorder="1" applyAlignment="1">
      <alignment shrinkToFit="1"/>
    </xf>
    <xf numFmtId="0" fontId="1" fillId="0" borderId="149" xfId="0" applyFont="1" applyBorder="1" applyAlignment="1">
      <alignment shrinkToFit="1"/>
    </xf>
    <xf numFmtId="0" fontId="3" fillId="0" borderId="0" xfId="0" applyFont="1"/>
    <xf numFmtId="0" fontId="13" fillId="0" borderId="14" xfId="7" applyFont="1" applyBorder="1" applyAlignment="1">
      <alignment horizontal="center" vertical="center" shrinkToFit="1"/>
    </xf>
    <xf numFmtId="0" fontId="8" fillId="0" borderId="89" xfId="7" applyFont="1" applyBorder="1" applyAlignment="1">
      <alignment horizontal="center" vertical="center" shrinkToFit="1"/>
    </xf>
    <xf numFmtId="0" fontId="13" fillId="0" borderId="22" xfId="0" applyFont="1" applyBorder="1" applyAlignment="1">
      <alignment vertical="center" shrinkToFit="1"/>
    </xf>
    <xf numFmtId="0" fontId="1" fillId="0" borderId="115" xfId="7" applyFont="1" applyBorder="1" applyAlignment="1" applyProtection="1">
      <alignment vertical="center" shrinkToFit="1"/>
      <protection locked="0"/>
    </xf>
    <xf numFmtId="0" fontId="1" fillId="0" borderId="78" xfId="7" applyFont="1" applyBorder="1" applyAlignment="1" applyProtection="1">
      <alignment horizontal="right" vertical="center" shrinkToFit="1"/>
      <protection locked="0"/>
    </xf>
    <xf numFmtId="0" fontId="1" fillId="0" borderId="78" xfId="0" applyFont="1" applyBorder="1" applyAlignment="1">
      <alignment horizontal="right"/>
    </xf>
    <xf numFmtId="0" fontId="1" fillId="0" borderId="14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3" fillId="0" borderId="64" xfId="7" applyFont="1" applyBorder="1" applyAlignment="1">
      <alignment horizontal="right" vertical="center" shrinkToFit="1"/>
    </xf>
    <xf numFmtId="0" fontId="13" fillId="0" borderId="31" xfId="7" applyFont="1" applyBorder="1" applyAlignment="1" applyProtection="1">
      <alignment vertical="center" shrinkToFit="1"/>
      <protection locked="0"/>
    </xf>
    <xf numFmtId="0" fontId="13" fillId="0" borderId="78" xfId="7" applyFont="1" applyBorder="1" applyAlignment="1" applyProtection="1">
      <alignment vertical="center" shrinkToFit="1"/>
      <protection locked="0"/>
    </xf>
    <xf numFmtId="0" fontId="13" fillId="0" borderId="22" xfId="7" applyFont="1" applyBorder="1" applyAlignment="1" applyProtection="1">
      <alignment horizontal="right" vertical="center" shrinkToFit="1"/>
      <protection locked="0"/>
    </xf>
    <xf numFmtId="0" fontId="13" fillId="0" borderId="31" xfId="0" applyFont="1" applyBorder="1" applyAlignment="1">
      <alignment shrinkToFit="1"/>
    </xf>
    <xf numFmtId="0" fontId="13" fillId="0" borderId="78" xfId="7" applyFont="1" applyBorder="1" applyAlignment="1" applyProtection="1">
      <alignment shrinkToFit="1"/>
      <protection locked="0"/>
    </xf>
    <xf numFmtId="0" fontId="13" fillId="0" borderId="0" xfId="7" applyFont="1" applyAlignment="1">
      <alignment horizontal="right" shrinkToFit="1"/>
    </xf>
    <xf numFmtId="0" fontId="3" fillId="0" borderId="14" xfId="7" applyFont="1" applyBorder="1" applyAlignment="1">
      <alignment horizontal="center" vertical="center"/>
    </xf>
    <xf numFmtId="0" fontId="8" fillId="0" borderId="19" xfId="7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" fillId="0" borderId="26" xfId="7" applyFont="1" applyBorder="1" applyAlignment="1" applyProtection="1">
      <alignment horizontal="right" vertical="center"/>
      <protection locked="0"/>
    </xf>
    <xf numFmtId="0" fontId="1" fillId="0" borderId="84" xfId="7" applyFont="1" applyBorder="1" applyAlignment="1" applyProtection="1">
      <alignment horizontal="right" vertical="center"/>
      <protection locked="0"/>
    </xf>
    <xf numFmtId="0" fontId="1" fillId="0" borderId="28" xfId="7" applyFont="1" applyBorder="1" applyAlignment="1" applyProtection="1">
      <alignment vertical="center"/>
      <protection locked="0"/>
    </xf>
    <xf numFmtId="0" fontId="3" fillId="0" borderId="22" xfId="7" applyFont="1" applyBorder="1" applyAlignment="1" applyProtection="1">
      <alignment vertical="center"/>
      <protection locked="0"/>
    </xf>
    <xf numFmtId="0" fontId="1" fillId="0" borderId="20" xfId="7" applyFont="1" applyBorder="1" applyAlignment="1">
      <alignment vertical="center"/>
    </xf>
    <xf numFmtId="0" fontId="3" fillId="0" borderId="31" xfId="7" applyFont="1" applyBorder="1" applyAlignment="1" applyProtection="1">
      <alignment vertical="center"/>
      <protection locked="0"/>
    </xf>
    <xf numFmtId="0" fontId="1" fillId="0" borderId="31" xfId="7" applyFont="1" applyBorder="1" applyAlignment="1" applyProtection="1">
      <alignment vertical="center"/>
      <protection locked="0"/>
    </xf>
    <xf numFmtId="0" fontId="1" fillId="0" borderId="21" xfId="7" applyFont="1" applyBorder="1" applyAlignment="1">
      <alignment vertical="center"/>
    </xf>
    <xf numFmtId="0" fontId="1" fillId="0" borderId="34" xfId="7" applyFont="1" applyBorder="1" applyAlignment="1">
      <alignment vertical="center"/>
    </xf>
    <xf numFmtId="0" fontId="1" fillId="0" borderId="151" xfId="7" applyFont="1" applyBorder="1" applyAlignment="1">
      <alignment vertical="center" shrinkToFit="1"/>
    </xf>
    <xf numFmtId="0" fontId="1" fillId="0" borderId="21" xfId="7" applyFont="1" applyBorder="1" applyAlignment="1">
      <alignment vertical="center" shrinkToFit="1"/>
    </xf>
    <xf numFmtId="0" fontId="1" fillId="0" borderId="148" xfId="7" applyFont="1" applyBorder="1" applyAlignment="1" applyProtection="1">
      <alignment horizontal="right" vertical="center" shrinkToFit="1"/>
      <protection locked="0"/>
    </xf>
    <xf numFmtId="0" fontId="1" fillId="0" borderId="99" xfId="0" applyFont="1" applyBorder="1" applyAlignment="1">
      <alignment shrinkToFit="1"/>
    </xf>
    <xf numFmtId="0" fontId="1" fillId="0" borderId="146" xfId="7" applyFont="1" applyBorder="1" applyAlignment="1" applyProtection="1">
      <alignment horizontal="right" vertical="center" shrinkToFit="1"/>
      <protection locked="0"/>
    </xf>
    <xf numFmtId="0" fontId="1" fillId="0" borderId="146" xfId="7" applyFont="1" applyBorder="1" applyAlignment="1">
      <alignment vertical="center" shrinkToFit="1"/>
    </xf>
    <xf numFmtId="0" fontId="1" fillId="0" borderId="91" xfId="7" applyFont="1" applyBorder="1" applyAlignment="1" applyProtection="1">
      <alignment horizontal="right" vertical="center" shrinkToFit="1"/>
      <protection locked="0"/>
    </xf>
    <xf numFmtId="0" fontId="0" fillId="0" borderId="146" xfId="0" applyBorder="1" applyAlignment="1">
      <alignment horizontal="right"/>
    </xf>
    <xf numFmtId="0" fontId="1" fillId="0" borderId="91" xfId="7" applyFont="1" applyBorder="1" applyAlignment="1" applyProtection="1">
      <alignment vertical="center" shrinkToFit="1"/>
      <protection locked="0"/>
    </xf>
    <xf numFmtId="0" fontId="1" fillId="0" borderId="91" xfId="0" applyFont="1" applyBorder="1" applyAlignment="1">
      <alignment horizontal="right"/>
    </xf>
    <xf numFmtId="0" fontId="0" fillId="0" borderId="146" xfId="0" applyBorder="1"/>
    <xf numFmtId="0" fontId="1" fillId="0" borderId="147" xfId="7" applyFont="1" applyBorder="1" applyAlignment="1" applyProtection="1">
      <alignment horizontal="right" vertical="center" shrinkToFit="1"/>
      <protection locked="0"/>
    </xf>
    <xf numFmtId="0" fontId="0" fillId="0" borderId="147" xfId="0" applyBorder="1" applyAlignment="1">
      <alignment horizontal="right"/>
    </xf>
    <xf numFmtId="0" fontId="0" fillId="0" borderId="147" xfId="0" applyBorder="1"/>
    <xf numFmtId="0" fontId="1" fillId="0" borderId="22" xfId="7" applyFont="1" applyBorder="1" applyAlignment="1">
      <alignment vertical="center" shrinkToFit="1"/>
    </xf>
    <xf numFmtId="0" fontId="1" fillId="0" borderId="125" xfId="7" applyFont="1" applyBorder="1" applyAlignment="1" applyProtection="1">
      <alignment vertical="center" shrinkToFit="1"/>
      <protection locked="0"/>
    </xf>
    <xf numFmtId="0" fontId="0" fillId="0" borderId="72" xfId="0" applyBorder="1"/>
    <xf numFmtId="0" fontId="1" fillId="0" borderId="70" xfId="0" applyFont="1" applyBorder="1"/>
    <xf numFmtId="0" fontId="1" fillId="0" borderId="108" xfId="0" applyFont="1" applyBorder="1"/>
    <xf numFmtId="0" fontId="1" fillId="0" borderId="107" xfId="7" applyFont="1" applyBorder="1" applyAlignment="1" applyProtection="1">
      <alignment vertical="center" shrinkToFit="1"/>
      <protection locked="0"/>
    </xf>
    <xf numFmtId="0" fontId="1" fillId="0" borderId="31" xfId="0" applyFont="1" applyBorder="1"/>
    <xf numFmtId="0" fontId="1" fillId="0" borderId="75" xfId="0" applyFont="1" applyBorder="1"/>
    <xf numFmtId="0" fontId="1" fillId="0" borderId="31" xfId="7" applyFont="1" applyBorder="1" applyAlignment="1">
      <alignment vertical="center" shrinkToFit="1"/>
    </xf>
    <xf numFmtId="0" fontId="13" fillId="0" borderId="33" xfId="7" applyFont="1" applyBorder="1" applyAlignment="1">
      <alignment horizontal="center" vertical="center" shrinkToFit="1"/>
    </xf>
    <xf numFmtId="0" fontId="3" fillId="0" borderId="33" xfId="7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center"/>
    </xf>
    <xf numFmtId="0" fontId="3" fillId="0" borderId="28" xfId="7" applyFont="1" applyBorder="1" applyAlignment="1" applyProtection="1">
      <alignment vertical="center"/>
      <protection locked="0"/>
    </xf>
    <xf numFmtId="0" fontId="19" fillId="0" borderId="28" xfId="7" applyFont="1" applyBorder="1" applyAlignment="1" applyProtection="1">
      <alignment vertical="center"/>
      <protection locked="0"/>
    </xf>
    <xf numFmtId="0" fontId="1" fillId="0" borderId="31" xfId="7" applyFont="1" applyBorder="1" applyAlignment="1" applyProtection="1">
      <alignment horizontal="right" vertical="center" shrinkToFit="1"/>
      <protection locked="0"/>
    </xf>
    <xf numFmtId="0" fontId="1" fillId="0" borderId="31" xfId="0" applyFont="1" applyBorder="1" applyAlignment="1">
      <alignment horizontal="right" vertical="center" shrinkToFit="1"/>
    </xf>
    <xf numFmtId="0" fontId="0" fillId="0" borderId="91" xfId="0" applyBorder="1" applyAlignment="1">
      <alignment horizontal="right"/>
    </xf>
    <xf numFmtId="0" fontId="1" fillId="0" borderId="22" xfId="0" applyFont="1" applyBorder="1" applyAlignment="1">
      <alignment horizontal="right" vertical="center" shrinkToFit="1"/>
    </xf>
    <xf numFmtId="0" fontId="1" fillId="0" borderId="150" xfId="7" applyFont="1" applyBorder="1" applyAlignment="1">
      <alignment horizontal="center" vertical="center" shrinkToFit="1"/>
    </xf>
    <xf numFmtId="0" fontId="1" fillId="0" borderId="99" xfId="7" applyFont="1" applyBorder="1" applyAlignment="1">
      <alignment vertical="center" shrinkToFit="1"/>
    </xf>
    <xf numFmtId="0" fontId="1" fillId="0" borderId="142" xfId="0" applyFont="1" applyBorder="1" applyAlignment="1">
      <alignment horizontal="left" vertical="center" shrinkToFit="1"/>
    </xf>
    <xf numFmtId="0" fontId="1" fillId="0" borderId="0" xfId="7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0" fillId="0" borderId="152" xfId="7" applyFont="1" applyBorder="1" applyAlignment="1">
      <alignment horizontal="left" vertical="center" shrinkToFit="1"/>
    </xf>
    <xf numFmtId="0" fontId="15" fillId="0" borderId="12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28" xfId="0" applyFont="1" applyBorder="1" applyAlignment="1">
      <alignment horizontal="center" vertical="center" shrinkToFit="1"/>
    </xf>
    <xf numFmtId="0" fontId="15" fillId="0" borderId="129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130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31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0" fillId="4" borderId="100" xfId="0" applyFill="1" applyBorder="1" applyAlignment="1">
      <alignment horizontal="center" vertical="center" shrinkToFit="1"/>
    </xf>
    <xf numFmtId="0" fontId="13" fillId="4" borderId="101" xfId="0" applyFont="1" applyFill="1" applyBorder="1" applyAlignment="1">
      <alignment horizontal="center" vertical="center" shrinkToFit="1"/>
    </xf>
    <xf numFmtId="0" fontId="4" fillId="0" borderId="13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0" fillId="0" borderId="132" xfId="0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" fillId="0" borderId="127" xfId="7" applyFont="1" applyBorder="1" applyAlignment="1">
      <alignment vertical="center" shrinkToFit="1"/>
    </xf>
    <xf numFmtId="0" fontId="1" fillId="0" borderId="1" xfId="7" applyFont="1" applyBorder="1" applyAlignment="1">
      <alignment vertical="center" shrinkToFit="1"/>
    </xf>
    <xf numFmtId="0" fontId="1" fillId="0" borderId="133" xfId="7" applyFont="1" applyBorder="1" applyAlignment="1">
      <alignment vertical="center" shrinkToFit="1"/>
    </xf>
    <xf numFmtId="0" fontId="1" fillId="0" borderId="3" xfId="7" applyFont="1" applyBorder="1" applyAlignment="1">
      <alignment vertical="center" shrinkToFit="1"/>
    </xf>
    <xf numFmtId="0" fontId="1" fillId="0" borderId="134" xfId="7" applyFont="1" applyBorder="1" applyAlignment="1">
      <alignment horizontal="center" vertical="center" shrinkToFit="1"/>
    </xf>
    <xf numFmtId="0" fontId="1" fillId="0" borderId="135" xfId="7" applyFont="1" applyBorder="1" applyAlignment="1">
      <alignment horizontal="center" vertical="center" shrinkToFit="1"/>
    </xf>
    <xf numFmtId="0" fontId="1" fillId="0" borderId="136" xfId="7" applyFont="1" applyBorder="1" applyAlignment="1">
      <alignment horizontal="center" vertical="center" shrinkToFit="1"/>
    </xf>
    <xf numFmtId="0" fontId="1" fillId="0" borderId="137" xfId="7" applyFont="1" applyBorder="1" applyAlignment="1">
      <alignment horizontal="center" vertical="center" shrinkToFit="1"/>
    </xf>
    <xf numFmtId="0" fontId="0" fillId="0" borderId="49" xfId="7" applyFont="1" applyBorder="1" applyAlignment="1">
      <alignment horizontal="center" vertical="center" shrinkToFit="1"/>
    </xf>
    <xf numFmtId="0" fontId="1" fillId="0" borderId="49" xfId="7" applyFont="1" applyBorder="1" applyAlignment="1">
      <alignment horizontal="center" vertical="center" shrinkToFit="1"/>
    </xf>
    <xf numFmtId="0" fontId="1" fillId="4" borderId="49" xfId="7" applyFont="1" applyFill="1" applyBorder="1" applyAlignment="1">
      <alignment horizontal="center" vertical="center" shrinkToFit="1"/>
    </xf>
    <xf numFmtId="0" fontId="1" fillId="0" borderId="100" xfId="7" applyFont="1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1" fillId="0" borderId="101" xfId="7" applyFont="1" applyBorder="1" applyAlignment="1">
      <alignment horizontal="center" vertical="center" shrinkToFit="1"/>
    </xf>
    <xf numFmtId="0" fontId="1" fillId="0" borderId="127" xfId="7" applyFont="1" applyBorder="1" applyAlignment="1">
      <alignment horizontal="center" vertical="center" shrinkToFit="1"/>
    </xf>
    <xf numFmtId="0" fontId="1" fillId="0" borderId="1" xfId="7" applyFont="1" applyBorder="1" applyAlignment="1">
      <alignment horizontal="center" vertical="center" shrinkToFit="1"/>
    </xf>
    <xf numFmtId="0" fontId="1" fillId="0" borderId="133" xfId="7" applyFont="1" applyBorder="1" applyAlignment="1">
      <alignment horizontal="center" vertical="center" shrinkToFit="1"/>
    </xf>
    <xf numFmtId="0" fontId="1" fillId="0" borderId="3" xfId="7" applyFont="1" applyBorder="1" applyAlignment="1">
      <alignment horizontal="center" vertical="center" shrinkToFit="1"/>
    </xf>
    <xf numFmtId="0" fontId="1" fillId="0" borderId="138" xfId="7" applyFont="1" applyBorder="1" applyAlignment="1">
      <alignment horizontal="center" vertical="center" shrinkToFit="1"/>
    </xf>
    <xf numFmtId="0" fontId="1" fillId="0" borderId="139" xfId="7" applyFont="1" applyBorder="1" applyAlignment="1">
      <alignment horizontal="center" vertical="center" shrinkToFit="1"/>
    </xf>
    <xf numFmtId="0" fontId="0" fillId="0" borderId="100" xfId="7" applyFont="1" applyBorder="1" applyAlignment="1">
      <alignment horizontal="center" vertical="center" shrinkToFit="1"/>
    </xf>
    <xf numFmtId="0" fontId="4" fillId="0" borderId="49" xfId="7" applyFont="1" applyBorder="1" applyAlignment="1">
      <alignment horizontal="center" vertical="center" shrinkToFit="1"/>
    </xf>
    <xf numFmtId="0" fontId="4" fillId="4" borderId="100" xfId="7" applyFont="1" applyFill="1" applyBorder="1" applyAlignment="1">
      <alignment horizontal="center" vertical="center" shrinkToFit="1"/>
    </xf>
    <xf numFmtId="0" fontId="4" fillId="4" borderId="101" xfId="7" applyFont="1" applyFill="1" applyBorder="1" applyAlignment="1">
      <alignment horizontal="center" vertical="center" shrinkToFit="1"/>
    </xf>
    <xf numFmtId="0" fontId="1" fillId="4" borderId="100" xfId="7" applyFont="1" applyFill="1" applyBorder="1" applyAlignment="1">
      <alignment horizontal="center" vertical="center" shrinkToFit="1"/>
    </xf>
    <xf numFmtId="0" fontId="1" fillId="4" borderId="101" xfId="7" applyFont="1" applyFill="1" applyBorder="1" applyAlignment="1">
      <alignment horizontal="center" vertical="center" shrinkToFit="1"/>
    </xf>
    <xf numFmtId="0" fontId="0" fillId="0" borderId="135" xfId="0" applyBorder="1" applyAlignment="1">
      <alignment horizontal="center" vertical="center" shrinkToFit="1"/>
    </xf>
    <xf numFmtId="0" fontId="1" fillId="0" borderId="127" xfId="7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33" xfId="7" applyFont="1" applyBorder="1" applyAlignment="1">
      <alignment horizontal="center" vertical="center"/>
    </xf>
    <xf numFmtId="0" fontId="1" fillId="0" borderId="3" xfId="7" applyFont="1" applyBorder="1" applyAlignment="1">
      <alignment horizontal="center" vertical="center"/>
    </xf>
    <xf numFmtId="0" fontId="1" fillId="0" borderId="134" xfId="7" applyFont="1" applyBorder="1" applyAlignment="1">
      <alignment horizontal="center" vertical="center"/>
    </xf>
    <xf numFmtId="0" fontId="1" fillId="0" borderId="135" xfId="7" applyFont="1" applyBorder="1" applyAlignment="1">
      <alignment horizontal="center" vertical="center"/>
    </xf>
    <xf numFmtId="0" fontId="1" fillId="0" borderId="136" xfId="7" applyFont="1" applyBorder="1" applyAlignment="1">
      <alignment horizontal="center" vertical="center"/>
    </xf>
    <xf numFmtId="0" fontId="1" fillId="0" borderId="137" xfId="7" applyFont="1" applyBorder="1" applyAlignment="1">
      <alignment horizontal="center" vertical="center"/>
    </xf>
    <xf numFmtId="0" fontId="4" fillId="4" borderId="49" xfId="7" applyFont="1" applyFill="1" applyBorder="1" applyAlignment="1">
      <alignment horizontal="center" vertical="center" shrinkToFit="1"/>
    </xf>
    <xf numFmtId="0" fontId="1" fillId="0" borderId="140" xfId="7" applyFont="1" applyBorder="1" applyAlignment="1">
      <alignment horizontal="center" vertical="center" shrinkToFit="1"/>
    </xf>
    <xf numFmtId="0" fontId="1" fillId="0" borderId="141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/>
    </xf>
  </cellXfs>
  <cellStyles count="9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標準_01.03.31.MTPランキング" xfId="7" xr:uid="{00000000-0005-0000-0000-000007000000}"/>
    <cellStyle name="標準_04.県選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13"/>
  <cols>
    <col min="1" max="1" width="3.81640625" style="320" customWidth="1"/>
    <col min="2" max="2" width="1.6328125" style="320" customWidth="1"/>
    <col min="3" max="3" width="11.6328125" style="322" customWidth="1"/>
    <col min="4" max="4" width="11.81640625" style="322" customWidth="1"/>
    <col min="5" max="5" width="5.6328125" style="320" customWidth="1"/>
    <col min="6" max="7" width="5.1796875" style="320" customWidth="1"/>
    <col min="8" max="10" width="5.1796875" style="1" customWidth="1"/>
    <col min="11" max="11" width="5.1796875" style="8" customWidth="1"/>
    <col min="12" max="15" width="5.1796875" style="1" customWidth="1"/>
    <col min="16" max="16" width="5.1796875" style="109" customWidth="1"/>
    <col min="17" max="17" width="5.1796875" style="1" customWidth="1"/>
    <col min="18" max="16384" width="9" style="1"/>
  </cols>
  <sheetData>
    <row r="1" spans="1:18" customFormat="1" ht="19.5" customHeight="1">
      <c r="A1" s="320" t="s">
        <v>169</v>
      </c>
      <c r="B1" s="320"/>
      <c r="C1" s="321"/>
      <c r="D1" s="321"/>
      <c r="E1" s="320"/>
      <c r="F1" s="320" t="s">
        <v>170</v>
      </c>
      <c r="G1" s="320"/>
      <c r="H1" s="1"/>
      <c r="I1" s="1"/>
      <c r="J1" s="1"/>
      <c r="K1" s="1"/>
      <c r="L1" s="1"/>
      <c r="M1" s="1"/>
      <c r="N1" s="1"/>
      <c r="O1" t="s">
        <v>1016</v>
      </c>
      <c r="P1" s="109"/>
      <c r="Q1" s="1"/>
    </row>
    <row r="2" spans="1:18" ht="5.25" customHeight="1">
      <c r="K2" s="1"/>
      <c r="M2" s="2"/>
      <c r="N2" s="2"/>
      <c r="O2" s="2"/>
      <c r="P2" s="2"/>
    </row>
    <row r="3" spans="1:18" s="4" customFormat="1">
      <c r="A3" s="555" t="s">
        <v>171</v>
      </c>
      <c r="B3" s="556"/>
      <c r="C3" s="559" t="s">
        <v>172</v>
      </c>
      <c r="D3" s="561" t="s">
        <v>173</v>
      </c>
      <c r="E3" s="323" t="s">
        <v>174</v>
      </c>
      <c r="F3" s="563" t="s">
        <v>564</v>
      </c>
      <c r="G3" s="564"/>
      <c r="H3" s="567" t="s">
        <v>760</v>
      </c>
      <c r="I3" s="568"/>
      <c r="J3" s="569" t="s">
        <v>592</v>
      </c>
      <c r="K3" s="568"/>
      <c r="L3" s="569" t="s">
        <v>761</v>
      </c>
      <c r="M3" s="568"/>
      <c r="N3" s="569" t="s">
        <v>870</v>
      </c>
      <c r="O3" s="570"/>
      <c r="P3" s="565" t="s">
        <v>944</v>
      </c>
      <c r="Q3" s="566"/>
    </row>
    <row r="4" spans="1:18" s="4" customFormat="1">
      <c r="A4" s="557"/>
      <c r="B4" s="558"/>
      <c r="C4" s="560"/>
      <c r="D4" s="562"/>
      <c r="E4" s="324" t="s">
        <v>175</v>
      </c>
      <c r="F4" s="325" t="s">
        <v>176</v>
      </c>
      <c r="G4" s="324" t="s">
        <v>174</v>
      </c>
      <c r="H4" s="5" t="s">
        <v>177</v>
      </c>
      <c r="I4" s="3" t="s">
        <v>187</v>
      </c>
      <c r="J4" s="111" t="s">
        <v>176</v>
      </c>
      <c r="K4" s="112" t="s">
        <v>174</v>
      </c>
      <c r="L4" s="111" t="s">
        <v>176</v>
      </c>
      <c r="M4" s="112" t="s">
        <v>174</v>
      </c>
      <c r="N4" s="111" t="s">
        <v>176</v>
      </c>
      <c r="O4" s="113" t="s">
        <v>174</v>
      </c>
      <c r="P4" s="123" t="s">
        <v>176</v>
      </c>
      <c r="Q4" s="112" t="s">
        <v>174</v>
      </c>
    </row>
    <row r="5" spans="1:18" s="128" customFormat="1" ht="5" customHeight="1">
      <c r="A5" s="326"/>
      <c r="B5" s="326"/>
      <c r="C5" s="327"/>
      <c r="D5" s="328"/>
      <c r="E5" s="329"/>
      <c r="F5" s="330"/>
      <c r="G5" s="331"/>
      <c r="H5" s="23"/>
      <c r="I5" s="23"/>
      <c r="J5" s="275"/>
      <c r="K5" s="24"/>
      <c r="L5" s="25"/>
      <c r="M5" s="25"/>
      <c r="N5" s="275"/>
      <c r="O5" s="24"/>
      <c r="P5" s="274"/>
      <c r="Q5" s="25"/>
    </row>
    <row r="6" spans="1:18" customFormat="1">
      <c r="A6" s="332">
        <v>1</v>
      </c>
      <c r="B6" s="342" t="s">
        <v>160</v>
      </c>
      <c r="C6" s="334" t="s">
        <v>243</v>
      </c>
      <c r="D6" s="335" t="s">
        <v>203</v>
      </c>
      <c r="E6" s="333">
        <v>470</v>
      </c>
      <c r="F6" s="357"/>
      <c r="G6" s="358" t="s">
        <v>160</v>
      </c>
      <c r="H6" s="142" t="s">
        <v>160</v>
      </c>
      <c r="I6" s="465" t="s">
        <v>160</v>
      </c>
      <c r="J6" s="466">
        <v>4</v>
      </c>
      <c r="K6" s="7">
        <v>70</v>
      </c>
      <c r="L6" s="467">
        <v>1</v>
      </c>
      <c r="M6" s="7">
        <v>200</v>
      </c>
      <c r="N6" s="533">
        <v>4</v>
      </c>
      <c r="O6" s="7">
        <v>70</v>
      </c>
      <c r="P6" s="279">
        <v>2</v>
      </c>
      <c r="Q6" s="7">
        <v>130</v>
      </c>
    </row>
    <row r="7" spans="1:18" customFormat="1">
      <c r="A7" s="332">
        <v>2</v>
      </c>
      <c r="B7" s="342" t="s">
        <v>160</v>
      </c>
      <c r="C7" s="334" t="s">
        <v>242</v>
      </c>
      <c r="D7" s="336" t="s">
        <v>696</v>
      </c>
      <c r="E7" s="333">
        <v>390</v>
      </c>
      <c r="F7" s="359"/>
      <c r="G7" s="358" t="s">
        <v>160</v>
      </c>
      <c r="H7" s="142" t="s">
        <v>160</v>
      </c>
      <c r="I7" s="465" t="s">
        <v>160</v>
      </c>
      <c r="J7" s="466">
        <v>8</v>
      </c>
      <c r="K7" s="7">
        <v>40</v>
      </c>
      <c r="L7" s="467">
        <v>2</v>
      </c>
      <c r="M7" s="7">
        <v>150</v>
      </c>
      <c r="N7" s="533">
        <v>1</v>
      </c>
      <c r="O7" s="7">
        <v>150</v>
      </c>
      <c r="P7" s="279">
        <v>8</v>
      </c>
      <c r="Q7" s="7">
        <v>50</v>
      </c>
    </row>
    <row r="8" spans="1:18" customFormat="1">
      <c r="A8" s="332">
        <v>3</v>
      </c>
      <c r="B8" s="342" t="s">
        <v>160</v>
      </c>
      <c r="C8" s="334" t="s">
        <v>697</v>
      </c>
      <c r="D8" s="335" t="s">
        <v>183</v>
      </c>
      <c r="E8" s="333">
        <v>190</v>
      </c>
      <c r="F8" s="360"/>
      <c r="G8" s="358"/>
      <c r="H8" s="142"/>
      <c r="I8" s="465"/>
      <c r="J8" s="466"/>
      <c r="K8" s="7"/>
      <c r="L8" s="467">
        <v>4</v>
      </c>
      <c r="M8" s="7">
        <v>100</v>
      </c>
      <c r="N8" s="533" t="s">
        <v>160</v>
      </c>
      <c r="O8" s="7" t="s">
        <v>160</v>
      </c>
      <c r="P8" s="279">
        <v>4</v>
      </c>
      <c r="Q8" s="7">
        <v>90</v>
      </c>
    </row>
    <row r="9" spans="1:18" customFormat="1">
      <c r="A9" s="332">
        <v>4</v>
      </c>
      <c r="B9" s="342" t="s">
        <v>160</v>
      </c>
      <c r="C9" s="334" t="s">
        <v>248</v>
      </c>
      <c r="D9" s="336" t="s">
        <v>201</v>
      </c>
      <c r="E9" s="333">
        <v>155</v>
      </c>
      <c r="F9" s="357"/>
      <c r="G9" s="358" t="s">
        <v>160</v>
      </c>
      <c r="H9" s="142" t="s">
        <v>160</v>
      </c>
      <c r="I9" s="465" t="s">
        <v>160</v>
      </c>
      <c r="J9" s="466">
        <v>32</v>
      </c>
      <c r="K9" s="7">
        <v>15</v>
      </c>
      <c r="L9" s="467">
        <v>4</v>
      </c>
      <c r="M9" s="7">
        <v>100</v>
      </c>
      <c r="N9" s="533">
        <v>8</v>
      </c>
      <c r="O9" s="7">
        <v>40</v>
      </c>
      <c r="P9" s="279" t="s">
        <v>160</v>
      </c>
      <c r="Q9" s="7" t="s">
        <v>160</v>
      </c>
      <c r="R9" s="1"/>
    </row>
    <row r="10" spans="1:18" customFormat="1">
      <c r="A10" s="332">
        <v>5</v>
      </c>
      <c r="B10" s="342" t="s">
        <v>160</v>
      </c>
      <c r="C10" s="334" t="s">
        <v>377</v>
      </c>
      <c r="D10" s="335" t="s">
        <v>17</v>
      </c>
      <c r="E10" s="333">
        <v>140</v>
      </c>
      <c r="F10" s="359"/>
      <c r="G10" s="358" t="s">
        <v>160</v>
      </c>
      <c r="H10" s="142" t="s">
        <v>160</v>
      </c>
      <c r="I10" s="465" t="s">
        <v>160</v>
      </c>
      <c r="J10" s="466">
        <v>8</v>
      </c>
      <c r="K10" s="7">
        <v>40</v>
      </c>
      <c r="L10" s="467" t="s">
        <v>160</v>
      </c>
      <c r="M10" s="7" t="s">
        <v>160</v>
      </c>
      <c r="N10" s="533">
        <v>2</v>
      </c>
      <c r="O10" s="7">
        <v>100</v>
      </c>
      <c r="P10" s="279" t="s">
        <v>160</v>
      </c>
      <c r="Q10" s="7" t="s">
        <v>160</v>
      </c>
    </row>
    <row r="11" spans="1:18" customFormat="1">
      <c r="A11" s="332">
        <v>6</v>
      </c>
      <c r="B11" s="342" t="s">
        <v>160</v>
      </c>
      <c r="C11" s="334" t="s">
        <v>289</v>
      </c>
      <c r="D11" s="335" t="s">
        <v>209</v>
      </c>
      <c r="E11" s="333">
        <v>135</v>
      </c>
      <c r="F11" s="359"/>
      <c r="G11" s="358" t="s">
        <v>160</v>
      </c>
      <c r="H11" s="142">
        <v>1</v>
      </c>
      <c r="I11" s="465">
        <v>25</v>
      </c>
      <c r="J11" s="466"/>
      <c r="K11" s="7" t="s">
        <v>160</v>
      </c>
      <c r="L11" s="467">
        <v>16</v>
      </c>
      <c r="M11" s="7">
        <v>40</v>
      </c>
      <c r="N11" s="533">
        <v>8</v>
      </c>
      <c r="O11" s="7">
        <v>40</v>
      </c>
      <c r="P11" s="279">
        <v>16</v>
      </c>
      <c r="Q11" s="7">
        <v>30</v>
      </c>
    </row>
    <row r="12" spans="1:18" customFormat="1">
      <c r="A12" s="332">
        <v>6</v>
      </c>
      <c r="B12" s="342" t="s">
        <v>244</v>
      </c>
      <c r="C12" s="334" t="s">
        <v>245</v>
      </c>
      <c r="D12" s="335" t="s">
        <v>181</v>
      </c>
      <c r="E12" s="333">
        <v>135</v>
      </c>
      <c r="F12" s="359"/>
      <c r="G12" s="358" t="s">
        <v>160</v>
      </c>
      <c r="H12" s="142" t="s">
        <v>160</v>
      </c>
      <c r="I12" s="465" t="s">
        <v>160</v>
      </c>
      <c r="J12" s="466">
        <v>16</v>
      </c>
      <c r="K12" s="7">
        <v>25</v>
      </c>
      <c r="L12" s="467">
        <v>8</v>
      </c>
      <c r="M12" s="7">
        <v>60</v>
      </c>
      <c r="N12" s="533" t="s">
        <v>160</v>
      </c>
      <c r="O12" s="7" t="s">
        <v>160</v>
      </c>
      <c r="P12" s="279">
        <v>8</v>
      </c>
      <c r="Q12" s="7">
        <v>50</v>
      </c>
    </row>
    <row r="13" spans="1:18" customFormat="1">
      <c r="A13" s="332">
        <v>8</v>
      </c>
      <c r="B13" s="342" t="s">
        <v>160</v>
      </c>
      <c r="C13" s="334" t="s">
        <v>256</v>
      </c>
      <c r="D13" s="339" t="s">
        <v>17</v>
      </c>
      <c r="E13" s="333">
        <v>115</v>
      </c>
      <c r="F13" s="359"/>
      <c r="G13" s="358" t="s">
        <v>160</v>
      </c>
      <c r="H13" s="142" t="s">
        <v>160</v>
      </c>
      <c r="I13" s="465" t="s">
        <v>160</v>
      </c>
      <c r="J13" s="466">
        <v>16</v>
      </c>
      <c r="K13" s="7">
        <v>25</v>
      </c>
      <c r="L13" s="467" t="s">
        <v>160</v>
      </c>
      <c r="M13" s="7" t="s">
        <v>160</v>
      </c>
      <c r="N13" s="533">
        <v>8</v>
      </c>
      <c r="O13" s="7">
        <v>40</v>
      </c>
      <c r="P13" s="279">
        <v>8</v>
      </c>
      <c r="Q13" s="7">
        <v>50</v>
      </c>
    </row>
    <row r="14" spans="1:18" customFormat="1">
      <c r="A14" s="332">
        <v>9</v>
      </c>
      <c r="B14" s="342" t="s">
        <v>160</v>
      </c>
      <c r="C14" s="334" t="s">
        <v>299</v>
      </c>
      <c r="D14" s="336" t="s">
        <v>178</v>
      </c>
      <c r="E14" s="333">
        <v>110</v>
      </c>
      <c r="F14" s="357"/>
      <c r="G14" s="358" t="s">
        <v>160</v>
      </c>
      <c r="H14" s="142" t="s">
        <v>160</v>
      </c>
      <c r="I14" s="465" t="s">
        <v>160</v>
      </c>
      <c r="J14" s="466">
        <v>8</v>
      </c>
      <c r="K14" s="7">
        <v>40</v>
      </c>
      <c r="L14" s="467" t="s">
        <v>160</v>
      </c>
      <c r="M14" s="7" t="s">
        <v>160</v>
      </c>
      <c r="N14" s="533">
        <v>4</v>
      </c>
      <c r="O14" s="7">
        <v>70</v>
      </c>
      <c r="P14" s="279" t="s">
        <v>160</v>
      </c>
      <c r="Q14" s="7" t="s">
        <v>160</v>
      </c>
      <c r="R14" s="1"/>
    </row>
    <row r="15" spans="1:18" customFormat="1">
      <c r="A15" s="332">
        <v>9</v>
      </c>
      <c r="B15" s="342" t="s">
        <v>244</v>
      </c>
      <c r="C15" s="334" t="s">
        <v>246</v>
      </c>
      <c r="D15" s="336" t="s">
        <v>190</v>
      </c>
      <c r="E15" s="333">
        <v>110</v>
      </c>
      <c r="F15" s="359"/>
      <c r="G15" s="358" t="s">
        <v>160</v>
      </c>
      <c r="H15" s="142" t="s">
        <v>160</v>
      </c>
      <c r="I15" s="465" t="s">
        <v>160</v>
      </c>
      <c r="J15" s="466">
        <v>32</v>
      </c>
      <c r="K15" s="7">
        <v>15</v>
      </c>
      <c r="L15" s="467">
        <v>16</v>
      </c>
      <c r="M15" s="7">
        <v>40</v>
      </c>
      <c r="N15" s="533">
        <v>8</v>
      </c>
      <c r="O15" s="7">
        <v>40</v>
      </c>
      <c r="P15" s="279">
        <v>64</v>
      </c>
      <c r="Q15" s="7">
        <v>15</v>
      </c>
    </row>
    <row r="16" spans="1:18" customFormat="1">
      <c r="A16" s="332">
        <v>11</v>
      </c>
      <c r="B16" s="342" t="s">
        <v>160</v>
      </c>
      <c r="C16" s="334" t="s">
        <v>373</v>
      </c>
      <c r="D16" s="335" t="s">
        <v>17</v>
      </c>
      <c r="E16" s="333">
        <v>100</v>
      </c>
      <c r="F16" s="359"/>
      <c r="G16" s="358" t="s">
        <v>160</v>
      </c>
      <c r="H16" s="142" t="s">
        <v>160</v>
      </c>
      <c r="I16" s="465" t="s">
        <v>160</v>
      </c>
      <c r="J16" s="466">
        <v>2</v>
      </c>
      <c r="K16" s="7">
        <v>100</v>
      </c>
      <c r="L16" s="467" t="s">
        <v>160</v>
      </c>
      <c r="M16" s="7" t="s">
        <v>160</v>
      </c>
      <c r="N16" s="533" t="s">
        <v>160</v>
      </c>
      <c r="O16" s="7" t="s">
        <v>160</v>
      </c>
      <c r="P16" s="279" t="s">
        <v>160</v>
      </c>
      <c r="Q16" s="7" t="s">
        <v>160</v>
      </c>
      <c r="R16" s="1"/>
    </row>
    <row r="17" spans="1:18" customFormat="1">
      <c r="A17" s="332">
        <v>12</v>
      </c>
      <c r="B17" s="342" t="s">
        <v>160</v>
      </c>
      <c r="C17" s="334" t="s">
        <v>254</v>
      </c>
      <c r="D17" s="336" t="s">
        <v>219</v>
      </c>
      <c r="E17" s="333">
        <v>95</v>
      </c>
      <c r="F17" s="359"/>
      <c r="G17" s="358" t="s">
        <v>160</v>
      </c>
      <c r="H17" s="142" t="s">
        <v>160</v>
      </c>
      <c r="I17" s="465" t="s">
        <v>160</v>
      </c>
      <c r="J17" s="466">
        <v>32</v>
      </c>
      <c r="K17" s="7">
        <v>15</v>
      </c>
      <c r="L17" s="467">
        <v>16</v>
      </c>
      <c r="M17" s="7">
        <v>40</v>
      </c>
      <c r="N17" s="533">
        <v>16</v>
      </c>
      <c r="O17" s="7">
        <v>20</v>
      </c>
      <c r="P17" s="279">
        <v>32</v>
      </c>
      <c r="Q17" s="7">
        <v>20</v>
      </c>
    </row>
    <row r="18" spans="1:18" customFormat="1">
      <c r="A18" s="332">
        <v>13</v>
      </c>
      <c r="B18" s="342" t="s">
        <v>160</v>
      </c>
      <c r="C18" s="334" t="s">
        <v>273</v>
      </c>
      <c r="D18" s="335" t="s">
        <v>194</v>
      </c>
      <c r="E18" s="333">
        <v>80</v>
      </c>
      <c r="F18" s="357">
        <v>1</v>
      </c>
      <c r="G18" s="358">
        <v>25</v>
      </c>
      <c r="H18" s="142" t="s">
        <v>160</v>
      </c>
      <c r="I18" s="465" t="s">
        <v>160</v>
      </c>
      <c r="J18" s="466">
        <v>32</v>
      </c>
      <c r="K18" s="7">
        <v>15</v>
      </c>
      <c r="L18" s="467">
        <v>64</v>
      </c>
      <c r="M18" s="7">
        <v>20</v>
      </c>
      <c r="N18" s="533">
        <v>16</v>
      </c>
      <c r="O18" s="7">
        <v>20</v>
      </c>
      <c r="P18" s="279" t="s">
        <v>160</v>
      </c>
      <c r="Q18" s="7" t="s">
        <v>160</v>
      </c>
    </row>
    <row r="19" spans="1:18" customFormat="1">
      <c r="A19" s="332">
        <v>13</v>
      </c>
      <c r="B19" s="342" t="s">
        <v>244</v>
      </c>
      <c r="C19" s="334" t="s">
        <v>669</v>
      </c>
      <c r="D19" s="336" t="s">
        <v>670</v>
      </c>
      <c r="E19" s="333">
        <v>80</v>
      </c>
      <c r="F19" s="359"/>
      <c r="G19" s="358" t="s">
        <v>160</v>
      </c>
      <c r="H19" s="142" t="s">
        <v>160</v>
      </c>
      <c r="I19" s="465" t="s">
        <v>160</v>
      </c>
      <c r="J19" s="466">
        <v>3</v>
      </c>
      <c r="K19" s="7">
        <v>80</v>
      </c>
      <c r="L19" s="467" t="s">
        <v>160</v>
      </c>
      <c r="M19" s="7" t="s">
        <v>160</v>
      </c>
      <c r="N19" s="533" t="s">
        <v>160</v>
      </c>
      <c r="O19" s="7" t="s">
        <v>160</v>
      </c>
      <c r="P19" s="279" t="s">
        <v>160</v>
      </c>
      <c r="Q19" s="7" t="s">
        <v>160</v>
      </c>
    </row>
    <row r="20" spans="1:18" customFormat="1">
      <c r="A20" s="332">
        <v>15</v>
      </c>
      <c r="B20" s="342" t="s">
        <v>160</v>
      </c>
      <c r="C20" s="334" t="s">
        <v>266</v>
      </c>
      <c r="D20" s="336" t="s">
        <v>203</v>
      </c>
      <c r="E20" s="333">
        <v>75</v>
      </c>
      <c r="F20" s="357"/>
      <c r="G20" s="358" t="s">
        <v>160</v>
      </c>
      <c r="H20" s="142" t="s">
        <v>160</v>
      </c>
      <c r="I20" s="465" t="s">
        <v>160</v>
      </c>
      <c r="J20" s="466">
        <v>32</v>
      </c>
      <c r="K20" s="7">
        <v>15</v>
      </c>
      <c r="L20" s="467">
        <v>16</v>
      </c>
      <c r="M20" s="7">
        <v>40</v>
      </c>
      <c r="N20" s="533" t="s">
        <v>160</v>
      </c>
      <c r="O20" s="7" t="s">
        <v>160</v>
      </c>
      <c r="P20" s="279">
        <v>32</v>
      </c>
      <c r="Q20" s="7">
        <v>20</v>
      </c>
    </row>
    <row r="21" spans="1:18" customFormat="1">
      <c r="A21" s="332">
        <v>16</v>
      </c>
      <c r="B21" s="342" t="s">
        <v>160</v>
      </c>
      <c r="C21" s="334" t="s">
        <v>265</v>
      </c>
      <c r="D21" s="335" t="s">
        <v>201</v>
      </c>
      <c r="E21" s="333">
        <v>70</v>
      </c>
      <c r="F21" s="359"/>
      <c r="G21" s="358" t="s">
        <v>160</v>
      </c>
      <c r="H21" s="142" t="s">
        <v>160</v>
      </c>
      <c r="I21" s="465" t="s">
        <v>160</v>
      </c>
      <c r="J21" s="468">
        <v>64</v>
      </c>
      <c r="K21" s="7">
        <v>10</v>
      </c>
      <c r="L21" s="467">
        <v>16</v>
      </c>
      <c r="M21" s="7">
        <v>40</v>
      </c>
      <c r="N21" s="533">
        <v>16</v>
      </c>
      <c r="O21" s="7">
        <v>20</v>
      </c>
      <c r="P21" s="279" t="s">
        <v>160</v>
      </c>
      <c r="Q21" s="7" t="s">
        <v>160</v>
      </c>
      <c r="R21" s="1"/>
    </row>
    <row r="22" spans="1:18" customFormat="1">
      <c r="A22" s="332">
        <v>17</v>
      </c>
      <c r="B22" s="342" t="s">
        <v>160</v>
      </c>
      <c r="C22" s="334" t="s">
        <v>247</v>
      </c>
      <c r="D22" s="335" t="s">
        <v>183</v>
      </c>
      <c r="E22" s="333">
        <v>65</v>
      </c>
      <c r="F22" s="359"/>
      <c r="G22" s="358" t="s">
        <v>160</v>
      </c>
      <c r="H22" s="142" t="s">
        <v>160</v>
      </c>
      <c r="I22" s="465" t="s">
        <v>160</v>
      </c>
      <c r="J22" s="466">
        <v>16</v>
      </c>
      <c r="K22" s="7">
        <v>25</v>
      </c>
      <c r="L22" s="467">
        <v>64</v>
      </c>
      <c r="M22" s="7">
        <v>20</v>
      </c>
      <c r="N22" s="533" t="s">
        <v>160</v>
      </c>
      <c r="O22" s="7" t="s">
        <v>160</v>
      </c>
      <c r="P22" s="279">
        <v>32</v>
      </c>
      <c r="Q22" s="7">
        <v>20</v>
      </c>
    </row>
    <row r="23" spans="1:18" customFormat="1">
      <c r="A23" s="332">
        <v>18</v>
      </c>
      <c r="B23" s="342" t="s">
        <v>160</v>
      </c>
      <c r="C23" s="334" t="s">
        <v>386</v>
      </c>
      <c r="D23" s="335" t="s">
        <v>195</v>
      </c>
      <c r="E23" s="333">
        <v>64</v>
      </c>
      <c r="F23" s="359">
        <v>128</v>
      </c>
      <c r="G23" s="358">
        <v>1</v>
      </c>
      <c r="H23" s="142">
        <v>8</v>
      </c>
      <c r="I23" s="465">
        <v>8</v>
      </c>
      <c r="J23" s="466">
        <v>128</v>
      </c>
      <c r="K23" s="7">
        <v>5</v>
      </c>
      <c r="L23" s="467">
        <v>32</v>
      </c>
      <c r="M23" s="7">
        <v>30</v>
      </c>
      <c r="N23" s="533" t="s">
        <v>160</v>
      </c>
      <c r="O23" s="7" t="s">
        <v>160</v>
      </c>
      <c r="P23" s="279">
        <v>32</v>
      </c>
      <c r="Q23" s="7">
        <v>20</v>
      </c>
    </row>
    <row r="24" spans="1:18" customFormat="1">
      <c r="A24" s="332">
        <v>19</v>
      </c>
      <c r="B24" s="342" t="s">
        <v>160</v>
      </c>
      <c r="C24" s="334" t="s">
        <v>271</v>
      </c>
      <c r="D24" s="339" t="s">
        <v>190</v>
      </c>
      <c r="E24" s="333">
        <v>62</v>
      </c>
      <c r="F24" s="357">
        <v>32</v>
      </c>
      <c r="G24" s="358">
        <v>4</v>
      </c>
      <c r="H24" s="142">
        <v>2</v>
      </c>
      <c r="I24" s="465">
        <v>18</v>
      </c>
      <c r="J24" s="466">
        <v>64</v>
      </c>
      <c r="K24" s="7">
        <v>10</v>
      </c>
      <c r="L24" s="467">
        <v>32</v>
      </c>
      <c r="M24" s="7">
        <v>30</v>
      </c>
      <c r="N24" s="533" t="s">
        <v>160</v>
      </c>
      <c r="O24" s="7" t="s">
        <v>160</v>
      </c>
      <c r="P24" s="279" t="s">
        <v>160</v>
      </c>
      <c r="Q24" s="7" t="s">
        <v>160</v>
      </c>
      <c r="R24" s="1"/>
    </row>
    <row r="25" spans="1:18" customFormat="1">
      <c r="A25" s="332">
        <v>19</v>
      </c>
      <c r="B25" s="342" t="s">
        <v>244</v>
      </c>
      <c r="C25" s="334" t="s">
        <v>308</v>
      </c>
      <c r="D25" s="336" t="s">
        <v>178</v>
      </c>
      <c r="E25" s="333">
        <v>62</v>
      </c>
      <c r="F25" s="359">
        <v>128</v>
      </c>
      <c r="G25" s="358">
        <v>1</v>
      </c>
      <c r="H25" s="142">
        <v>16</v>
      </c>
      <c r="I25" s="465">
        <v>6</v>
      </c>
      <c r="J25" s="466">
        <v>128</v>
      </c>
      <c r="K25" s="7">
        <v>5</v>
      </c>
      <c r="L25" s="467">
        <v>64</v>
      </c>
      <c r="M25" s="7">
        <v>20</v>
      </c>
      <c r="N25" s="533" t="s">
        <v>160</v>
      </c>
      <c r="O25" s="7" t="s">
        <v>160</v>
      </c>
      <c r="P25" s="279">
        <v>16</v>
      </c>
      <c r="Q25" s="7">
        <v>30</v>
      </c>
      <c r="R25" s="1"/>
    </row>
    <row r="26" spans="1:18" customFormat="1">
      <c r="A26" s="332">
        <v>21</v>
      </c>
      <c r="B26" s="342" t="s">
        <v>160</v>
      </c>
      <c r="C26" s="334" t="s">
        <v>275</v>
      </c>
      <c r="D26" s="336" t="s">
        <v>212</v>
      </c>
      <c r="E26" s="333">
        <v>60</v>
      </c>
      <c r="F26" s="359"/>
      <c r="G26" s="358" t="s">
        <v>160</v>
      </c>
      <c r="H26" s="142" t="s">
        <v>160</v>
      </c>
      <c r="I26" s="465" t="s">
        <v>160</v>
      </c>
      <c r="J26" s="468"/>
      <c r="K26" s="7" t="s">
        <v>160</v>
      </c>
      <c r="L26" s="467">
        <v>8</v>
      </c>
      <c r="M26" s="7">
        <v>60</v>
      </c>
      <c r="N26" s="533" t="s">
        <v>160</v>
      </c>
      <c r="O26" s="7" t="s">
        <v>160</v>
      </c>
      <c r="P26" s="279" t="s">
        <v>160</v>
      </c>
      <c r="Q26" s="7" t="s">
        <v>160</v>
      </c>
    </row>
    <row r="27" spans="1:18" customFormat="1">
      <c r="A27" s="332">
        <v>21</v>
      </c>
      <c r="B27" s="342" t="s">
        <v>244</v>
      </c>
      <c r="C27" s="334" t="s">
        <v>240</v>
      </c>
      <c r="D27" s="335" t="s">
        <v>209</v>
      </c>
      <c r="E27" s="333">
        <v>60</v>
      </c>
      <c r="F27" s="359"/>
      <c r="G27" s="358" t="s">
        <v>160</v>
      </c>
      <c r="H27" s="142" t="s">
        <v>160</v>
      </c>
      <c r="I27" s="465" t="s">
        <v>160</v>
      </c>
      <c r="J27" s="466"/>
      <c r="K27" s="7" t="s">
        <v>160</v>
      </c>
      <c r="L27" s="467">
        <v>8</v>
      </c>
      <c r="M27" s="7">
        <v>60</v>
      </c>
      <c r="N27" s="533" t="s">
        <v>160</v>
      </c>
      <c r="O27" s="7" t="s">
        <v>160</v>
      </c>
      <c r="P27" s="279" t="s">
        <v>160</v>
      </c>
      <c r="Q27" s="7" t="s">
        <v>160</v>
      </c>
    </row>
    <row r="28" spans="1:18" customFormat="1">
      <c r="A28" s="332">
        <v>21</v>
      </c>
      <c r="B28" s="342" t="s">
        <v>244</v>
      </c>
      <c r="C28" s="334" t="s">
        <v>698</v>
      </c>
      <c r="D28" s="335" t="s">
        <v>699</v>
      </c>
      <c r="E28" s="333">
        <v>60</v>
      </c>
      <c r="F28" s="359"/>
      <c r="G28" s="358"/>
      <c r="H28" s="142"/>
      <c r="I28" s="465"/>
      <c r="J28" s="466"/>
      <c r="K28" s="7"/>
      <c r="L28" s="467">
        <v>8</v>
      </c>
      <c r="M28" s="7">
        <v>60</v>
      </c>
      <c r="N28" s="533" t="s">
        <v>160</v>
      </c>
      <c r="O28" s="7" t="s">
        <v>160</v>
      </c>
      <c r="P28" s="279" t="s">
        <v>160</v>
      </c>
      <c r="Q28" s="7" t="s">
        <v>160</v>
      </c>
    </row>
    <row r="29" spans="1:18" customFormat="1">
      <c r="A29" s="332">
        <v>24</v>
      </c>
      <c r="B29" s="342" t="s">
        <v>160</v>
      </c>
      <c r="C29" s="334" t="s">
        <v>270</v>
      </c>
      <c r="D29" s="336" t="s">
        <v>185</v>
      </c>
      <c r="E29" s="333">
        <v>58</v>
      </c>
      <c r="F29" s="359">
        <v>4</v>
      </c>
      <c r="G29" s="358">
        <v>12</v>
      </c>
      <c r="H29" s="142">
        <v>128</v>
      </c>
      <c r="I29" s="465">
        <v>1</v>
      </c>
      <c r="J29" s="466"/>
      <c r="K29" s="7" t="s">
        <v>160</v>
      </c>
      <c r="L29" s="467">
        <v>16</v>
      </c>
      <c r="M29" s="7">
        <v>40</v>
      </c>
      <c r="N29" s="533">
        <v>64</v>
      </c>
      <c r="O29" s="7">
        <v>5</v>
      </c>
      <c r="P29" s="279" t="s">
        <v>160</v>
      </c>
      <c r="Q29" s="7" t="s">
        <v>160</v>
      </c>
      <c r="R29" s="1"/>
    </row>
    <row r="30" spans="1:18" customFormat="1">
      <c r="A30" s="332">
        <v>25</v>
      </c>
      <c r="B30" s="342" t="s">
        <v>160</v>
      </c>
      <c r="C30" s="334" t="s">
        <v>252</v>
      </c>
      <c r="D30" s="336" t="s">
        <v>203</v>
      </c>
      <c r="E30" s="333">
        <v>55</v>
      </c>
      <c r="F30" s="357"/>
      <c r="G30" s="358" t="s">
        <v>160</v>
      </c>
      <c r="H30" s="142" t="s">
        <v>160</v>
      </c>
      <c r="I30" s="465" t="s">
        <v>160</v>
      </c>
      <c r="J30" s="466">
        <v>128</v>
      </c>
      <c r="K30" s="7">
        <v>5</v>
      </c>
      <c r="L30" s="467">
        <v>64</v>
      </c>
      <c r="M30" s="7">
        <v>20</v>
      </c>
      <c r="N30" s="533">
        <v>32</v>
      </c>
      <c r="O30" s="7">
        <v>10</v>
      </c>
      <c r="P30" s="279">
        <v>32</v>
      </c>
      <c r="Q30" s="7">
        <v>20</v>
      </c>
    </row>
    <row r="31" spans="1:18" customFormat="1">
      <c r="A31" s="332">
        <v>25</v>
      </c>
      <c r="B31" s="342" t="s">
        <v>244</v>
      </c>
      <c r="C31" s="337" t="s">
        <v>374</v>
      </c>
      <c r="D31" s="335" t="s">
        <v>19</v>
      </c>
      <c r="E31" s="333">
        <v>55</v>
      </c>
      <c r="F31" s="359"/>
      <c r="G31" s="358" t="s">
        <v>160</v>
      </c>
      <c r="H31" s="142" t="s">
        <v>160</v>
      </c>
      <c r="I31" s="465" t="s">
        <v>160</v>
      </c>
      <c r="J31" s="466">
        <v>128</v>
      </c>
      <c r="K31" s="7">
        <v>5</v>
      </c>
      <c r="L31" s="467" t="s">
        <v>160</v>
      </c>
      <c r="M31" s="7" t="s">
        <v>160</v>
      </c>
      <c r="N31" s="533" t="s">
        <v>160</v>
      </c>
      <c r="O31" s="7" t="s">
        <v>160</v>
      </c>
      <c r="P31" s="279">
        <v>8</v>
      </c>
      <c r="Q31" s="7">
        <v>50</v>
      </c>
    </row>
    <row r="32" spans="1:18" customFormat="1">
      <c r="A32" s="332">
        <v>27</v>
      </c>
      <c r="B32" s="342" t="s">
        <v>160</v>
      </c>
      <c r="C32" s="334" t="s">
        <v>316</v>
      </c>
      <c r="D32" s="336" t="s">
        <v>185</v>
      </c>
      <c r="E32" s="333">
        <v>50</v>
      </c>
      <c r="F32" s="359"/>
      <c r="G32" s="358" t="s">
        <v>160</v>
      </c>
      <c r="H32" s="142" t="s">
        <v>160</v>
      </c>
      <c r="I32" s="465" t="s">
        <v>160</v>
      </c>
      <c r="J32" s="466">
        <v>32</v>
      </c>
      <c r="K32" s="7">
        <v>15</v>
      </c>
      <c r="L32" s="467">
        <v>64</v>
      </c>
      <c r="M32" s="7">
        <v>20</v>
      </c>
      <c r="N32" s="533" t="s">
        <v>160</v>
      </c>
      <c r="O32" s="7" t="s">
        <v>160</v>
      </c>
      <c r="P32" s="279">
        <v>64</v>
      </c>
      <c r="Q32" s="7">
        <v>15</v>
      </c>
      <c r="R32" s="1"/>
    </row>
    <row r="33" spans="1:18" customFormat="1">
      <c r="A33" s="332">
        <v>27</v>
      </c>
      <c r="B33" s="342" t="s">
        <v>244</v>
      </c>
      <c r="C33" s="337" t="s">
        <v>283</v>
      </c>
      <c r="D33" s="338" t="s">
        <v>185</v>
      </c>
      <c r="E33" s="333">
        <v>50</v>
      </c>
      <c r="F33" s="359">
        <v>16</v>
      </c>
      <c r="G33" s="358">
        <v>6</v>
      </c>
      <c r="H33" s="142">
        <v>4</v>
      </c>
      <c r="I33" s="465">
        <v>12</v>
      </c>
      <c r="J33" s="466">
        <v>128</v>
      </c>
      <c r="K33" s="7">
        <v>5</v>
      </c>
      <c r="L33" s="467">
        <v>64</v>
      </c>
      <c r="M33" s="7">
        <v>20</v>
      </c>
      <c r="N33" s="533" t="s">
        <v>160</v>
      </c>
      <c r="O33" s="7" t="s">
        <v>160</v>
      </c>
      <c r="P33" s="279">
        <v>128</v>
      </c>
      <c r="Q33" s="7">
        <v>7</v>
      </c>
    </row>
    <row r="34" spans="1:18" customFormat="1">
      <c r="A34" s="332">
        <v>27</v>
      </c>
      <c r="B34" s="342" t="s">
        <v>244</v>
      </c>
      <c r="C34" s="334" t="s">
        <v>279</v>
      </c>
      <c r="D34" s="336" t="s">
        <v>859</v>
      </c>
      <c r="E34" s="333">
        <v>50</v>
      </c>
      <c r="F34" s="359"/>
      <c r="G34" s="358" t="s">
        <v>160</v>
      </c>
      <c r="H34" s="142" t="s">
        <v>160</v>
      </c>
      <c r="I34" s="465" t="s">
        <v>160</v>
      </c>
      <c r="J34" s="466"/>
      <c r="K34" s="7" t="s">
        <v>160</v>
      </c>
      <c r="L34" s="467">
        <v>64</v>
      </c>
      <c r="M34" s="7">
        <v>20</v>
      </c>
      <c r="N34" s="533" t="s">
        <v>160</v>
      </c>
      <c r="O34" s="7" t="s">
        <v>160</v>
      </c>
      <c r="P34" s="279">
        <v>16</v>
      </c>
      <c r="Q34" s="7">
        <v>30</v>
      </c>
    </row>
    <row r="35" spans="1:18" customFormat="1">
      <c r="A35" s="332">
        <v>30</v>
      </c>
      <c r="B35" s="342" t="s">
        <v>160</v>
      </c>
      <c r="C35" s="334" t="s">
        <v>274</v>
      </c>
      <c r="D35" s="335" t="s">
        <v>218</v>
      </c>
      <c r="E35" s="333">
        <v>47</v>
      </c>
      <c r="F35" s="359"/>
      <c r="G35" s="358" t="s">
        <v>160</v>
      </c>
      <c r="H35" s="142">
        <v>64</v>
      </c>
      <c r="I35" s="465">
        <v>2</v>
      </c>
      <c r="J35" s="466"/>
      <c r="K35" s="7" t="s">
        <v>160</v>
      </c>
      <c r="L35" s="467">
        <v>32</v>
      </c>
      <c r="M35" s="7">
        <v>30</v>
      </c>
      <c r="N35" s="533" t="s">
        <v>160</v>
      </c>
      <c r="O35" s="7" t="s">
        <v>160</v>
      </c>
      <c r="P35" s="279">
        <v>64</v>
      </c>
      <c r="Q35" s="7">
        <v>15</v>
      </c>
    </row>
    <row r="36" spans="1:18" customFormat="1">
      <c r="A36" s="332">
        <v>31</v>
      </c>
      <c r="B36" s="342" t="s">
        <v>160</v>
      </c>
      <c r="C36" s="334" t="s">
        <v>263</v>
      </c>
      <c r="D36" s="336" t="s">
        <v>190</v>
      </c>
      <c r="E36" s="333">
        <v>45</v>
      </c>
      <c r="F36" s="359"/>
      <c r="G36" s="358" t="s">
        <v>160</v>
      </c>
      <c r="H36" s="142" t="s">
        <v>160</v>
      </c>
      <c r="I36" s="465" t="s">
        <v>160</v>
      </c>
      <c r="J36" s="466">
        <v>128</v>
      </c>
      <c r="K36" s="7">
        <v>5</v>
      </c>
      <c r="L36" s="467">
        <v>16</v>
      </c>
      <c r="M36" s="7">
        <v>40</v>
      </c>
      <c r="N36" s="533" t="s">
        <v>160</v>
      </c>
      <c r="O36" s="7" t="s">
        <v>160</v>
      </c>
      <c r="P36" s="279" t="s">
        <v>160</v>
      </c>
      <c r="Q36" s="7" t="s">
        <v>160</v>
      </c>
    </row>
    <row r="37" spans="1:18" customFormat="1">
      <c r="A37" s="332">
        <v>31</v>
      </c>
      <c r="B37" s="342" t="s">
        <v>244</v>
      </c>
      <c r="C37" s="334" t="s">
        <v>267</v>
      </c>
      <c r="D37" s="336" t="s">
        <v>203</v>
      </c>
      <c r="E37" s="333">
        <v>45</v>
      </c>
      <c r="F37" s="359"/>
      <c r="G37" s="358" t="s">
        <v>160</v>
      </c>
      <c r="H37" s="142" t="s">
        <v>160</v>
      </c>
      <c r="I37" s="465" t="s">
        <v>160</v>
      </c>
      <c r="J37" s="468">
        <v>128</v>
      </c>
      <c r="K37" s="7">
        <v>5</v>
      </c>
      <c r="L37" s="467">
        <v>64</v>
      </c>
      <c r="M37" s="7">
        <v>20</v>
      </c>
      <c r="N37" s="533" t="s">
        <v>160</v>
      </c>
      <c r="O37" s="7" t="s">
        <v>160</v>
      </c>
      <c r="P37" s="279">
        <v>32</v>
      </c>
      <c r="Q37" s="7">
        <v>20</v>
      </c>
      <c r="R37" s="1"/>
    </row>
    <row r="38" spans="1:18" customFormat="1">
      <c r="A38" s="332">
        <v>31</v>
      </c>
      <c r="B38" s="342" t="s">
        <v>244</v>
      </c>
      <c r="C38" s="334" t="s">
        <v>253</v>
      </c>
      <c r="D38" s="335" t="s">
        <v>18</v>
      </c>
      <c r="E38" s="333">
        <v>45</v>
      </c>
      <c r="F38" s="359"/>
      <c r="G38" s="358" t="s">
        <v>160</v>
      </c>
      <c r="H38" s="142" t="s">
        <v>160</v>
      </c>
      <c r="I38" s="465" t="s">
        <v>160</v>
      </c>
      <c r="J38" s="466">
        <v>128</v>
      </c>
      <c r="K38" s="7">
        <v>5</v>
      </c>
      <c r="L38" s="467">
        <v>64</v>
      </c>
      <c r="M38" s="7">
        <v>20</v>
      </c>
      <c r="N38" s="533">
        <v>64</v>
      </c>
      <c r="O38" s="7">
        <v>5</v>
      </c>
      <c r="P38" s="279">
        <v>64</v>
      </c>
      <c r="Q38" s="7">
        <v>15</v>
      </c>
      <c r="R38" s="1"/>
    </row>
    <row r="39" spans="1:18" customFormat="1">
      <c r="A39" s="332">
        <v>34</v>
      </c>
      <c r="B39" s="342" t="s">
        <v>160</v>
      </c>
      <c r="C39" s="334" t="s">
        <v>309</v>
      </c>
      <c r="D39" s="336" t="s">
        <v>178</v>
      </c>
      <c r="E39" s="333">
        <v>42</v>
      </c>
      <c r="F39" s="357">
        <v>32</v>
      </c>
      <c r="G39" s="358">
        <v>4</v>
      </c>
      <c r="H39" s="142">
        <v>16</v>
      </c>
      <c r="I39" s="465">
        <v>6</v>
      </c>
      <c r="J39" s="466">
        <v>128</v>
      </c>
      <c r="K39" s="7">
        <v>5</v>
      </c>
      <c r="L39" s="467">
        <v>64</v>
      </c>
      <c r="M39" s="7">
        <v>20</v>
      </c>
      <c r="N39" s="533" t="s">
        <v>160</v>
      </c>
      <c r="O39" s="7" t="s">
        <v>160</v>
      </c>
      <c r="P39" s="279">
        <v>128</v>
      </c>
      <c r="Q39" s="7">
        <v>7</v>
      </c>
      <c r="R39" s="1"/>
    </row>
    <row r="40" spans="1:18" customFormat="1">
      <c r="A40" s="332">
        <v>34</v>
      </c>
      <c r="B40" s="342" t="s">
        <v>244</v>
      </c>
      <c r="C40" s="334" t="s">
        <v>628</v>
      </c>
      <c r="D40" s="336" t="s">
        <v>700</v>
      </c>
      <c r="E40" s="333">
        <v>42</v>
      </c>
      <c r="F40" s="357">
        <v>8</v>
      </c>
      <c r="G40" s="358">
        <v>8</v>
      </c>
      <c r="H40" s="142">
        <v>32</v>
      </c>
      <c r="I40" s="465">
        <v>4</v>
      </c>
      <c r="J40" s="468"/>
      <c r="K40" s="7" t="s">
        <v>160</v>
      </c>
      <c r="L40" s="467">
        <v>32</v>
      </c>
      <c r="M40" s="7">
        <v>30</v>
      </c>
      <c r="N40" s="533" t="s">
        <v>160</v>
      </c>
      <c r="O40" s="7" t="s">
        <v>160</v>
      </c>
      <c r="P40" s="279" t="s">
        <v>160</v>
      </c>
      <c r="Q40" s="7" t="s">
        <v>160</v>
      </c>
    </row>
    <row r="41" spans="1:18" customFormat="1">
      <c r="A41" s="332">
        <v>36</v>
      </c>
      <c r="B41" s="342" t="s">
        <v>160</v>
      </c>
      <c r="C41" s="334" t="s">
        <v>393</v>
      </c>
      <c r="D41" s="336" t="s">
        <v>218</v>
      </c>
      <c r="E41" s="333">
        <v>41</v>
      </c>
      <c r="F41" s="359">
        <v>16</v>
      </c>
      <c r="G41" s="358">
        <v>6</v>
      </c>
      <c r="H41" s="142" t="s">
        <v>160</v>
      </c>
      <c r="I41" s="465" t="s">
        <v>160</v>
      </c>
      <c r="J41" s="466">
        <v>32</v>
      </c>
      <c r="K41" s="7">
        <v>15</v>
      </c>
      <c r="L41" s="467" t="s">
        <v>160</v>
      </c>
      <c r="M41" s="7" t="s">
        <v>160</v>
      </c>
      <c r="N41" s="533" t="s">
        <v>160</v>
      </c>
      <c r="O41" s="7" t="s">
        <v>160</v>
      </c>
      <c r="P41" s="279">
        <v>32</v>
      </c>
      <c r="Q41" s="7">
        <v>20</v>
      </c>
    </row>
    <row r="42" spans="1:18" customFormat="1">
      <c r="A42" s="332">
        <v>37</v>
      </c>
      <c r="B42" s="342" t="s">
        <v>160</v>
      </c>
      <c r="C42" s="334" t="s">
        <v>679</v>
      </c>
      <c r="D42" s="335" t="s">
        <v>670</v>
      </c>
      <c r="E42" s="333">
        <v>40</v>
      </c>
      <c r="F42" s="359"/>
      <c r="G42" s="358" t="s">
        <v>160</v>
      </c>
      <c r="H42" s="142" t="s">
        <v>160</v>
      </c>
      <c r="I42" s="465" t="s">
        <v>160</v>
      </c>
      <c r="J42" s="468">
        <v>8</v>
      </c>
      <c r="K42" s="7">
        <v>40</v>
      </c>
      <c r="L42" s="467" t="s">
        <v>160</v>
      </c>
      <c r="M42" s="7" t="s">
        <v>160</v>
      </c>
      <c r="N42" s="533" t="s">
        <v>160</v>
      </c>
      <c r="O42" s="7" t="s">
        <v>160</v>
      </c>
      <c r="P42" s="279" t="s">
        <v>160</v>
      </c>
      <c r="Q42" s="7" t="s">
        <v>160</v>
      </c>
      <c r="R42" s="1"/>
    </row>
    <row r="43" spans="1:18" customFormat="1">
      <c r="A43" s="332">
        <v>37</v>
      </c>
      <c r="B43" s="342" t="s">
        <v>244</v>
      </c>
      <c r="C43" s="337" t="s">
        <v>701</v>
      </c>
      <c r="D43" s="338" t="s">
        <v>203</v>
      </c>
      <c r="E43" s="333">
        <v>40</v>
      </c>
      <c r="F43" s="359"/>
      <c r="G43" s="358"/>
      <c r="H43" s="142"/>
      <c r="I43" s="465"/>
      <c r="J43" s="466"/>
      <c r="K43" s="7"/>
      <c r="L43" s="467">
        <v>32</v>
      </c>
      <c r="M43" s="7">
        <v>30</v>
      </c>
      <c r="N43" s="533">
        <v>32</v>
      </c>
      <c r="O43" s="7">
        <v>10</v>
      </c>
      <c r="P43" s="279" t="s">
        <v>160</v>
      </c>
      <c r="Q43" s="7" t="s">
        <v>160</v>
      </c>
    </row>
    <row r="44" spans="1:18" customFormat="1">
      <c r="A44" s="332">
        <v>39</v>
      </c>
      <c r="B44" s="342" t="s">
        <v>160</v>
      </c>
      <c r="C44" s="334" t="s">
        <v>264</v>
      </c>
      <c r="D44" s="335" t="s">
        <v>190</v>
      </c>
      <c r="E44" s="333">
        <v>35</v>
      </c>
      <c r="F44" s="359"/>
      <c r="G44" s="358" t="s">
        <v>160</v>
      </c>
      <c r="H44" s="142" t="s">
        <v>160</v>
      </c>
      <c r="I44" s="465" t="s">
        <v>160</v>
      </c>
      <c r="J44" s="466">
        <v>32</v>
      </c>
      <c r="K44" s="7">
        <v>15</v>
      </c>
      <c r="L44" s="467">
        <v>64</v>
      </c>
      <c r="M44" s="7">
        <v>20</v>
      </c>
      <c r="N44" s="533" t="s">
        <v>160</v>
      </c>
      <c r="O44" s="7" t="s">
        <v>160</v>
      </c>
      <c r="P44" s="279" t="s">
        <v>160</v>
      </c>
      <c r="Q44" s="7" t="s">
        <v>160</v>
      </c>
      <c r="R44" s="1"/>
    </row>
    <row r="45" spans="1:18" customFormat="1">
      <c r="A45" s="332">
        <v>39</v>
      </c>
      <c r="B45" s="342" t="s">
        <v>244</v>
      </c>
      <c r="C45" s="334" t="s">
        <v>284</v>
      </c>
      <c r="D45" s="183" t="s">
        <v>784</v>
      </c>
      <c r="E45" s="333">
        <v>35</v>
      </c>
      <c r="F45" s="359">
        <v>128</v>
      </c>
      <c r="G45" s="358">
        <v>1</v>
      </c>
      <c r="H45" s="142">
        <v>32</v>
      </c>
      <c r="I45" s="465">
        <v>4</v>
      </c>
      <c r="J45" s="466">
        <v>128</v>
      </c>
      <c r="K45" s="7">
        <v>5</v>
      </c>
      <c r="L45" s="467">
        <v>64</v>
      </c>
      <c r="M45" s="7">
        <v>20</v>
      </c>
      <c r="N45" s="533">
        <v>64</v>
      </c>
      <c r="O45" s="7">
        <v>5</v>
      </c>
      <c r="P45" s="279" t="s">
        <v>160</v>
      </c>
      <c r="Q45" s="7" t="s">
        <v>160</v>
      </c>
    </row>
    <row r="46" spans="1:18" customFormat="1">
      <c r="A46" s="332">
        <v>39</v>
      </c>
      <c r="B46" s="342" t="s">
        <v>244</v>
      </c>
      <c r="C46" s="334" t="s">
        <v>268</v>
      </c>
      <c r="D46" s="336" t="s">
        <v>17</v>
      </c>
      <c r="E46" s="333">
        <v>35</v>
      </c>
      <c r="F46" s="359"/>
      <c r="G46" s="358" t="s">
        <v>160</v>
      </c>
      <c r="H46" s="142" t="s">
        <v>160</v>
      </c>
      <c r="I46" s="465" t="s">
        <v>160</v>
      </c>
      <c r="J46" s="468">
        <v>32</v>
      </c>
      <c r="K46" s="7">
        <v>15</v>
      </c>
      <c r="L46" s="467" t="s">
        <v>160</v>
      </c>
      <c r="M46" s="7" t="s">
        <v>160</v>
      </c>
      <c r="N46" s="533">
        <v>16</v>
      </c>
      <c r="O46" s="7">
        <v>20</v>
      </c>
      <c r="P46" s="279" t="s">
        <v>160</v>
      </c>
      <c r="Q46" s="7" t="s">
        <v>160</v>
      </c>
    </row>
    <row r="47" spans="1:18" customFormat="1">
      <c r="A47" s="332">
        <v>42</v>
      </c>
      <c r="B47" s="342" t="s">
        <v>160</v>
      </c>
      <c r="C47" s="337" t="s">
        <v>578</v>
      </c>
      <c r="D47" s="338" t="s">
        <v>181</v>
      </c>
      <c r="E47" s="333">
        <v>33</v>
      </c>
      <c r="F47" s="359">
        <v>64</v>
      </c>
      <c r="G47" s="358">
        <v>2</v>
      </c>
      <c r="H47" s="142">
        <v>128</v>
      </c>
      <c r="I47" s="465">
        <v>1</v>
      </c>
      <c r="J47" s="466">
        <v>128</v>
      </c>
      <c r="K47" s="7">
        <v>5</v>
      </c>
      <c r="L47" s="467">
        <v>64</v>
      </c>
      <c r="M47" s="7">
        <v>20</v>
      </c>
      <c r="N47" s="533">
        <v>64</v>
      </c>
      <c r="O47" s="7">
        <v>5</v>
      </c>
      <c r="P47" s="279" t="s">
        <v>160</v>
      </c>
      <c r="Q47" s="7" t="s">
        <v>160</v>
      </c>
    </row>
    <row r="48" spans="1:18" customFormat="1">
      <c r="A48" s="332">
        <v>43</v>
      </c>
      <c r="B48" s="342" t="s">
        <v>160</v>
      </c>
      <c r="C48" s="334" t="s">
        <v>291</v>
      </c>
      <c r="D48" s="336" t="s">
        <v>197</v>
      </c>
      <c r="E48" s="333">
        <v>31</v>
      </c>
      <c r="F48" s="359">
        <v>16</v>
      </c>
      <c r="G48" s="358">
        <v>6</v>
      </c>
      <c r="H48" s="142" t="s">
        <v>160</v>
      </c>
      <c r="I48" s="465" t="s">
        <v>160</v>
      </c>
      <c r="J48" s="466">
        <v>128</v>
      </c>
      <c r="K48" s="7">
        <v>5</v>
      </c>
      <c r="L48" s="467" t="s">
        <v>160</v>
      </c>
      <c r="M48" s="7" t="s">
        <v>160</v>
      </c>
      <c r="N48" s="533" t="s">
        <v>160</v>
      </c>
      <c r="O48" s="7" t="s">
        <v>160</v>
      </c>
      <c r="P48" s="279">
        <v>32</v>
      </c>
      <c r="Q48" s="7">
        <v>20</v>
      </c>
    </row>
    <row r="49" spans="1:18" customFormat="1">
      <c r="A49" s="332">
        <v>44</v>
      </c>
      <c r="B49" s="342" t="s">
        <v>160</v>
      </c>
      <c r="C49" s="334" t="s">
        <v>376</v>
      </c>
      <c r="D49" s="336" t="s">
        <v>19</v>
      </c>
      <c r="E49" s="333">
        <v>30</v>
      </c>
      <c r="F49" s="359">
        <v>8</v>
      </c>
      <c r="G49" s="358">
        <v>8</v>
      </c>
      <c r="H49" s="142">
        <v>4</v>
      </c>
      <c r="I49" s="465">
        <v>12</v>
      </c>
      <c r="J49" s="466"/>
      <c r="K49" s="7" t="s">
        <v>160</v>
      </c>
      <c r="L49" s="467" t="s">
        <v>160</v>
      </c>
      <c r="M49" s="7" t="s">
        <v>160</v>
      </c>
      <c r="N49" s="533">
        <v>32</v>
      </c>
      <c r="O49" s="7">
        <v>10</v>
      </c>
      <c r="P49" s="279" t="s">
        <v>160</v>
      </c>
      <c r="Q49" s="7" t="s">
        <v>160</v>
      </c>
    </row>
    <row r="50" spans="1:18" customFormat="1">
      <c r="A50" s="332">
        <v>44</v>
      </c>
      <c r="B50" s="342" t="s">
        <v>244</v>
      </c>
      <c r="C50" s="334" t="s">
        <v>258</v>
      </c>
      <c r="D50" s="335" t="s">
        <v>219</v>
      </c>
      <c r="E50" s="333">
        <v>30</v>
      </c>
      <c r="F50" s="359"/>
      <c r="G50" s="358" t="s">
        <v>160</v>
      </c>
      <c r="H50" s="142" t="s">
        <v>160</v>
      </c>
      <c r="I50" s="465" t="s">
        <v>160</v>
      </c>
      <c r="J50" s="468">
        <v>128</v>
      </c>
      <c r="K50" s="7">
        <v>5</v>
      </c>
      <c r="L50" s="467" t="s">
        <v>160</v>
      </c>
      <c r="M50" s="7" t="s">
        <v>160</v>
      </c>
      <c r="N50" s="533">
        <v>32</v>
      </c>
      <c r="O50" s="7">
        <v>10</v>
      </c>
      <c r="P50" s="279">
        <v>64</v>
      </c>
      <c r="Q50" s="7">
        <v>15</v>
      </c>
    </row>
    <row r="51" spans="1:18" customFormat="1">
      <c r="A51" s="332">
        <v>44</v>
      </c>
      <c r="B51" s="342" t="s">
        <v>244</v>
      </c>
      <c r="C51" s="334" t="s">
        <v>255</v>
      </c>
      <c r="D51" s="336" t="s">
        <v>4</v>
      </c>
      <c r="E51" s="333">
        <v>30</v>
      </c>
      <c r="F51" s="359"/>
      <c r="G51" s="358" t="s">
        <v>160</v>
      </c>
      <c r="H51" s="142" t="s">
        <v>160</v>
      </c>
      <c r="I51" s="465" t="s">
        <v>160</v>
      </c>
      <c r="J51" s="466"/>
      <c r="K51" s="7" t="s">
        <v>160</v>
      </c>
      <c r="L51" s="467" t="s">
        <v>160</v>
      </c>
      <c r="M51" s="7" t="s">
        <v>160</v>
      </c>
      <c r="N51" s="533">
        <v>32</v>
      </c>
      <c r="O51" s="7">
        <v>10</v>
      </c>
      <c r="P51" s="279">
        <v>32</v>
      </c>
      <c r="Q51" s="7">
        <v>20</v>
      </c>
    </row>
    <row r="52" spans="1:18" customFormat="1">
      <c r="A52" s="332">
        <v>44</v>
      </c>
      <c r="B52" s="342" t="s">
        <v>244</v>
      </c>
      <c r="C52" s="334" t="s">
        <v>385</v>
      </c>
      <c r="D52" s="336" t="s">
        <v>181</v>
      </c>
      <c r="E52" s="333">
        <v>30</v>
      </c>
      <c r="F52" s="359"/>
      <c r="G52" s="358" t="s">
        <v>160</v>
      </c>
      <c r="H52" s="142" t="s">
        <v>160</v>
      </c>
      <c r="I52" s="465" t="s">
        <v>160</v>
      </c>
      <c r="J52" s="466"/>
      <c r="K52" s="7" t="s">
        <v>160</v>
      </c>
      <c r="L52" s="467" t="s">
        <v>160</v>
      </c>
      <c r="M52" s="7" t="s">
        <v>160</v>
      </c>
      <c r="N52" s="533" t="s">
        <v>160</v>
      </c>
      <c r="O52" s="7" t="s">
        <v>160</v>
      </c>
      <c r="P52" s="279">
        <v>16</v>
      </c>
      <c r="Q52" s="7">
        <v>30</v>
      </c>
    </row>
    <row r="53" spans="1:18" customFormat="1">
      <c r="A53" s="332">
        <v>48</v>
      </c>
      <c r="B53" s="342" t="s">
        <v>160</v>
      </c>
      <c r="C53" s="337" t="s">
        <v>241</v>
      </c>
      <c r="D53" s="338" t="s">
        <v>19</v>
      </c>
      <c r="E53" s="333">
        <v>27</v>
      </c>
      <c r="F53" s="359"/>
      <c r="G53" s="358" t="s">
        <v>160</v>
      </c>
      <c r="H53" s="142" t="s">
        <v>160</v>
      </c>
      <c r="I53" s="465" t="s">
        <v>160</v>
      </c>
      <c r="J53" s="466"/>
      <c r="K53" s="7" t="s">
        <v>160</v>
      </c>
      <c r="L53" s="467">
        <v>64</v>
      </c>
      <c r="M53" s="7">
        <v>20</v>
      </c>
      <c r="N53" s="533" t="s">
        <v>160</v>
      </c>
      <c r="O53" s="7" t="s">
        <v>160</v>
      </c>
      <c r="P53" s="279">
        <v>128</v>
      </c>
      <c r="Q53" s="7">
        <v>7</v>
      </c>
    </row>
    <row r="54" spans="1:18" customFormat="1">
      <c r="A54" s="332">
        <v>49</v>
      </c>
      <c r="B54" s="342" t="s">
        <v>160</v>
      </c>
      <c r="C54" s="334" t="s">
        <v>259</v>
      </c>
      <c r="D54" s="336" t="s">
        <v>17</v>
      </c>
      <c r="E54" s="333">
        <v>25</v>
      </c>
      <c r="F54" s="359"/>
      <c r="G54" s="358" t="s">
        <v>160</v>
      </c>
      <c r="H54" s="142" t="s">
        <v>160</v>
      </c>
      <c r="I54" s="465" t="s">
        <v>160</v>
      </c>
      <c r="J54" s="466">
        <v>16</v>
      </c>
      <c r="K54" s="7">
        <v>25</v>
      </c>
      <c r="L54" s="467" t="s">
        <v>160</v>
      </c>
      <c r="M54" s="7" t="s">
        <v>160</v>
      </c>
      <c r="N54" s="533" t="s">
        <v>160</v>
      </c>
      <c r="O54" s="7" t="s">
        <v>160</v>
      </c>
      <c r="P54" s="279" t="s">
        <v>160</v>
      </c>
      <c r="Q54" s="7" t="s">
        <v>160</v>
      </c>
      <c r="R54" s="1"/>
    </row>
    <row r="55" spans="1:18" customFormat="1">
      <c r="A55" s="332">
        <v>49</v>
      </c>
      <c r="B55" s="342" t="s">
        <v>244</v>
      </c>
      <c r="C55" s="334" t="s">
        <v>249</v>
      </c>
      <c r="D55" s="336" t="s">
        <v>201</v>
      </c>
      <c r="E55" s="333">
        <v>25</v>
      </c>
      <c r="F55" s="359"/>
      <c r="G55" s="358" t="s">
        <v>160</v>
      </c>
      <c r="H55" s="142" t="s">
        <v>160</v>
      </c>
      <c r="I55" s="465" t="s">
        <v>160</v>
      </c>
      <c r="J55" s="466">
        <v>128</v>
      </c>
      <c r="K55" s="7">
        <v>5</v>
      </c>
      <c r="L55" s="467" t="s">
        <v>160</v>
      </c>
      <c r="M55" s="7" t="s">
        <v>160</v>
      </c>
      <c r="N55" s="533">
        <v>16</v>
      </c>
      <c r="O55" s="7">
        <v>20</v>
      </c>
      <c r="P55" s="279" t="s">
        <v>160</v>
      </c>
      <c r="Q55" s="7" t="s">
        <v>160</v>
      </c>
    </row>
    <row r="56" spans="1:18" customFormat="1">
      <c r="A56" s="332">
        <v>49</v>
      </c>
      <c r="B56" s="342" t="s">
        <v>244</v>
      </c>
      <c r="C56" s="334" t="s">
        <v>300</v>
      </c>
      <c r="D56" s="336" t="s">
        <v>234</v>
      </c>
      <c r="E56" s="333">
        <v>25</v>
      </c>
      <c r="F56" s="359"/>
      <c r="G56" s="358" t="s">
        <v>160</v>
      </c>
      <c r="H56" s="142" t="s">
        <v>160</v>
      </c>
      <c r="I56" s="465" t="s">
        <v>160</v>
      </c>
      <c r="J56" s="466">
        <v>16</v>
      </c>
      <c r="K56" s="7">
        <v>25</v>
      </c>
      <c r="L56" s="467" t="s">
        <v>160</v>
      </c>
      <c r="M56" s="7" t="s">
        <v>160</v>
      </c>
      <c r="N56" s="533" t="s">
        <v>160</v>
      </c>
      <c r="O56" s="7" t="s">
        <v>160</v>
      </c>
      <c r="P56" s="279" t="s">
        <v>160</v>
      </c>
      <c r="Q56" s="7" t="s">
        <v>160</v>
      </c>
    </row>
    <row r="57" spans="1:18" customFormat="1">
      <c r="A57" s="332">
        <v>49</v>
      </c>
      <c r="B57" s="342" t="s">
        <v>244</v>
      </c>
      <c r="C57" s="334" t="s">
        <v>294</v>
      </c>
      <c r="D57" s="336" t="s">
        <v>17</v>
      </c>
      <c r="E57" s="333">
        <v>25</v>
      </c>
      <c r="F57" s="359"/>
      <c r="G57" s="358" t="s">
        <v>160</v>
      </c>
      <c r="H57" s="142" t="s">
        <v>160</v>
      </c>
      <c r="I57" s="465" t="s">
        <v>160</v>
      </c>
      <c r="J57" s="466">
        <v>16</v>
      </c>
      <c r="K57" s="7">
        <v>25</v>
      </c>
      <c r="L57" s="467" t="s">
        <v>160</v>
      </c>
      <c r="M57" s="7" t="s">
        <v>160</v>
      </c>
      <c r="N57" s="533" t="s">
        <v>160</v>
      </c>
      <c r="O57" s="7" t="s">
        <v>160</v>
      </c>
      <c r="P57" s="279" t="s">
        <v>160</v>
      </c>
      <c r="Q57" s="7" t="s">
        <v>160</v>
      </c>
    </row>
    <row r="58" spans="1:18" customFormat="1">
      <c r="A58" s="332">
        <v>49</v>
      </c>
      <c r="B58" s="342" t="s">
        <v>244</v>
      </c>
      <c r="C58" s="334" t="s">
        <v>781</v>
      </c>
      <c r="D58" s="336" t="s">
        <v>885</v>
      </c>
      <c r="E58" s="333">
        <v>25</v>
      </c>
      <c r="F58" s="359"/>
      <c r="G58" s="358"/>
      <c r="H58" s="142" t="s">
        <v>160</v>
      </c>
      <c r="I58" s="465" t="s">
        <v>160</v>
      </c>
      <c r="J58" s="466" t="s">
        <v>160</v>
      </c>
      <c r="K58" s="7" t="s">
        <v>160</v>
      </c>
      <c r="L58" s="467" t="s">
        <v>160</v>
      </c>
      <c r="M58" s="7" t="s">
        <v>160</v>
      </c>
      <c r="N58" s="533">
        <v>32</v>
      </c>
      <c r="O58" s="7">
        <v>10</v>
      </c>
      <c r="P58" s="279">
        <v>64</v>
      </c>
      <c r="Q58" s="7">
        <v>15</v>
      </c>
    </row>
    <row r="59" spans="1:18" customFormat="1">
      <c r="A59" s="332">
        <v>49</v>
      </c>
      <c r="B59" s="342" t="s">
        <v>244</v>
      </c>
      <c r="C59" s="334" t="s">
        <v>563</v>
      </c>
      <c r="D59" s="336" t="s">
        <v>10</v>
      </c>
      <c r="E59" s="333">
        <v>25</v>
      </c>
      <c r="F59" s="359">
        <v>128</v>
      </c>
      <c r="G59" s="358">
        <v>1</v>
      </c>
      <c r="H59" s="142">
        <v>32</v>
      </c>
      <c r="I59" s="465">
        <v>4</v>
      </c>
      <c r="J59" s="466"/>
      <c r="K59" s="7" t="s">
        <v>160</v>
      </c>
      <c r="L59" s="467" t="s">
        <v>160</v>
      </c>
      <c r="M59" s="7" t="s">
        <v>160</v>
      </c>
      <c r="N59" s="533" t="s">
        <v>160</v>
      </c>
      <c r="O59" s="7" t="s">
        <v>160</v>
      </c>
      <c r="P59" s="279">
        <v>32</v>
      </c>
      <c r="Q59" s="7">
        <v>20</v>
      </c>
    </row>
    <row r="60" spans="1:18" customFormat="1">
      <c r="A60" s="332">
        <v>55</v>
      </c>
      <c r="B60" s="342" t="s">
        <v>160</v>
      </c>
      <c r="C60" s="337" t="s">
        <v>391</v>
      </c>
      <c r="D60" s="338" t="s">
        <v>194</v>
      </c>
      <c r="E60" s="333">
        <v>24</v>
      </c>
      <c r="F60" s="359"/>
      <c r="G60" s="358" t="s">
        <v>160</v>
      </c>
      <c r="H60" s="142">
        <v>32</v>
      </c>
      <c r="I60" s="465">
        <v>4</v>
      </c>
      <c r="J60" s="466"/>
      <c r="K60" s="7" t="s">
        <v>160</v>
      </c>
      <c r="L60" s="467">
        <v>64</v>
      </c>
      <c r="M60" s="7">
        <v>20</v>
      </c>
      <c r="N60" s="533" t="s">
        <v>160</v>
      </c>
      <c r="O60" s="7" t="s">
        <v>160</v>
      </c>
      <c r="P60" s="279" t="s">
        <v>160</v>
      </c>
      <c r="Q60" s="7" t="s">
        <v>160</v>
      </c>
    </row>
    <row r="61" spans="1:18" customFormat="1">
      <c r="A61" s="332">
        <v>56</v>
      </c>
      <c r="B61" s="342" t="s">
        <v>160</v>
      </c>
      <c r="C61" s="337" t="s">
        <v>575</v>
      </c>
      <c r="D61" s="338" t="s">
        <v>195</v>
      </c>
      <c r="E61" s="333">
        <v>22</v>
      </c>
      <c r="F61" s="359">
        <v>128</v>
      </c>
      <c r="G61" s="358">
        <v>1</v>
      </c>
      <c r="H61" s="142">
        <v>128</v>
      </c>
      <c r="I61" s="465">
        <v>1</v>
      </c>
      <c r="J61" s="466"/>
      <c r="K61" s="7" t="s">
        <v>160</v>
      </c>
      <c r="L61" s="467" t="s">
        <v>160</v>
      </c>
      <c r="M61" s="7" t="s">
        <v>160</v>
      </c>
      <c r="N61" s="533">
        <v>64</v>
      </c>
      <c r="O61" s="7">
        <v>5</v>
      </c>
      <c r="P61" s="279">
        <v>64</v>
      </c>
      <c r="Q61" s="7">
        <v>15</v>
      </c>
      <c r="R61" s="1"/>
    </row>
    <row r="62" spans="1:18" customFormat="1">
      <c r="A62" s="332">
        <v>57</v>
      </c>
      <c r="B62" s="342" t="s">
        <v>160</v>
      </c>
      <c r="C62" s="334" t="s">
        <v>702</v>
      </c>
      <c r="D62" s="336" t="s">
        <v>194</v>
      </c>
      <c r="E62" s="333">
        <v>21</v>
      </c>
      <c r="F62" s="359"/>
      <c r="G62" s="358"/>
      <c r="H62" s="142">
        <v>128</v>
      </c>
      <c r="I62" s="465">
        <v>1</v>
      </c>
      <c r="J62" s="466"/>
      <c r="K62" s="7"/>
      <c r="L62" s="467">
        <v>64</v>
      </c>
      <c r="M62" s="7">
        <v>20</v>
      </c>
      <c r="N62" s="533" t="s">
        <v>160</v>
      </c>
      <c r="O62" s="7" t="s">
        <v>160</v>
      </c>
      <c r="P62" s="279" t="s">
        <v>160</v>
      </c>
      <c r="Q62" s="7" t="s">
        <v>160</v>
      </c>
    </row>
    <row r="63" spans="1:18" customFormat="1">
      <c r="A63" s="332">
        <v>58</v>
      </c>
      <c r="B63" s="342" t="s">
        <v>160</v>
      </c>
      <c r="C63" s="334" t="s">
        <v>703</v>
      </c>
      <c r="D63" s="336" t="s">
        <v>219</v>
      </c>
      <c r="E63" s="333">
        <v>20</v>
      </c>
      <c r="F63" s="359"/>
      <c r="G63" s="358"/>
      <c r="H63" s="142"/>
      <c r="I63" s="465"/>
      <c r="J63" s="466"/>
      <c r="K63" s="7"/>
      <c r="L63" s="467">
        <v>64</v>
      </c>
      <c r="M63" s="7">
        <v>20</v>
      </c>
      <c r="N63" s="533" t="s">
        <v>160</v>
      </c>
      <c r="O63" s="7" t="s">
        <v>160</v>
      </c>
      <c r="P63" s="279" t="s">
        <v>160</v>
      </c>
      <c r="Q63" s="7" t="s">
        <v>160</v>
      </c>
    </row>
    <row r="64" spans="1:18" customFormat="1">
      <c r="A64" s="332">
        <v>58</v>
      </c>
      <c r="B64" s="342" t="s">
        <v>244</v>
      </c>
      <c r="C64" s="334" t="s">
        <v>704</v>
      </c>
      <c r="D64" s="336" t="s">
        <v>3</v>
      </c>
      <c r="E64" s="333">
        <v>20</v>
      </c>
      <c r="F64" s="359"/>
      <c r="G64" s="358"/>
      <c r="H64" s="142"/>
      <c r="I64" s="465"/>
      <c r="J64" s="468"/>
      <c r="K64" s="7"/>
      <c r="L64" s="467">
        <v>64</v>
      </c>
      <c r="M64" s="7">
        <v>20</v>
      </c>
      <c r="N64" s="533" t="s">
        <v>160</v>
      </c>
      <c r="O64" s="7" t="s">
        <v>160</v>
      </c>
      <c r="P64" s="279" t="s">
        <v>160</v>
      </c>
      <c r="Q64" s="7" t="s">
        <v>160</v>
      </c>
    </row>
    <row r="65" spans="1:18" customFormat="1">
      <c r="A65" s="332">
        <v>58</v>
      </c>
      <c r="B65" s="342" t="s">
        <v>244</v>
      </c>
      <c r="C65" s="337" t="s">
        <v>705</v>
      </c>
      <c r="D65" s="336" t="s">
        <v>706</v>
      </c>
      <c r="E65" s="333">
        <v>20</v>
      </c>
      <c r="F65" s="359"/>
      <c r="G65" s="358"/>
      <c r="H65" s="142"/>
      <c r="I65" s="465"/>
      <c r="J65" s="466"/>
      <c r="K65" s="7"/>
      <c r="L65" s="467">
        <v>64</v>
      </c>
      <c r="M65" s="7">
        <v>20</v>
      </c>
      <c r="N65" s="533" t="s">
        <v>160</v>
      </c>
      <c r="O65" s="7" t="s">
        <v>160</v>
      </c>
      <c r="P65" s="279" t="s">
        <v>160</v>
      </c>
      <c r="Q65" s="7" t="s">
        <v>160</v>
      </c>
    </row>
    <row r="66" spans="1:18" customFormat="1">
      <c r="A66" s="332">
        <v>58</v>
      </c>
      <c r="B66" s="342" t="s">
        <v>244</v>
      </c>
      <c r="C66" s="334" t="s">
        <v>707</v>
      </c>
      <c r="D66" s="336" t="s">
        <v>185</v>
      </c>
      <c r="E66" s="333">
        <v>20</v>
      </c>
      <c r="F66" s="357"/>
      <c r="G66" s="358"/>
      <c r="H66" s="142"/>
      <c r="I66" s="465"/>
      <c r="J66" s="466"/>
      <c r="K66" s="7"/>
      <c r="L66" s="467">
        <v>64</v>
      </c>
      <c r="M66" s="7">
        <v>20</v>
      </c>
      <c r="N66" s="533" t="s">
        <v>160</v>
      </c>
      <c r="O66" s="7" t="s">
        <v>160</v>
      </c>
      <c r="P66" s="279" t="s">
        <v>160</v>
      </c>
      <c r="Q66" s="7" t="s">
        <v>160</v>
      </c>
      <c r="R66" s="1"/>
    </row>
    <row r="67" spans="1:18" customFormat="1">
      <c r="A67" s="332">
        <v>58</v>
      </c>
      <c r="B67" s="342" t="s">
        <v>244</v>
      </c>
      <c r="C67" s="337" t="s">
        <v>883</v>
      </c>
      <c r="D67" s="338" t="s">
        <v>884</v>
      </c>
      <c r="E67" s="333">
        <v>20</v>
      </c>
      <c r="F67" s="359"/>
      <c r="G67" s="358"/>
      <c r="H67" s="142" t="s">
        <v>160</v>
      </c>
      <c r="I67" s="465" t="s">
        <v>160</v>
      </c>
      <c r="J67" s="466" t="s">
        <v>160</v>
      </c>
      <c r="K67" s="7" t="s">
        <v>160</v>
      </c>
      <c r="L67" s="467" t="s">
        <v>160</v>
      </c>
      <c r="M67" s="7" t="s">
        <v>160</v>
      </c>
      <c r="N67" s="533">
        <v>16</v>
      </c>
      <c r="O67" s="7">
        <v>20</v>
      </c>
      <c r="P67" s="279" t="s">
        <v>160</v>
      </c>
      <c r="Q67" s="7" t="s">
        <v>160</v>
      </c>
    </row>
    <row r="68" spans="1:18" customFormat="1">
      <c r="A68" s="332">
        <v>58</v>
      </c>
      <c r="B68" s="342" t="s">
        <v>244</v>
      </c>
      <c r="C68" s="334" t="s">
        <v>674</v>
      </c>
      <c r="D68" s="336" t="s">
        <v>675</v>
      </c>
      <c r="E68" s="333">
        <v>20</v>
      </c>
      <c r="F68" s="357"/>
      <c r="G68" s="358" t="s">
        <v>160</v>
      </c>
      <c r="H68" s="142" t="s">
        <v>160</v>
      </c>
      <c r="I68" s="465" t="s">
        <v>160</v>
      </c>
      <c r="J68" s="468">
        <v>128</v>
      </c>
      <c r="K68" s="7">
        <v>5</v>
      </c>
      <c r="L68" s="467" t="s">
        <v>160</v>
      </c>
      <c r="M68" s="7" t="s">
        <v>160</v>
      </c>
      <c r="N68" s="533" t="s">
        <v>160</v>
      </c>
      <c r="O68" s="7" t="s">
        <v>160</v>
      </c>
      <c r="P68" s="279">
        <v>64</v>
      </c>
      <c r="Q68" s="7">
        <v>15</v>
      </c>
    </row>
    <row r="69" spans="1:18" customFormat="1">
      <c r="A69" s="332">
        <v>64</v>
      </c>
      <c r="B69" s="342" t="s">
        <v>160</v>
      </c>
      <c r="C69" s="334" t="s">
        <v>390</v>
      </c>
      <c r="D69" s="336" t="s">
        <v>231</v>
      </c>
      <c r="E69" s="333">
        <v>18</v>
      </c>
      <c r="F69" s="359">
        <v>2</v>
      </c>
      <c r="G69" s="358">
        <v>18</v>
      </c>
      <c r="H69" s="142" t="s">
        <v>160</v>
      </c>
      <c r="I69" s="465" t="s">
        <v>160</v>
      </c>
      <c r="J69" s="468"/>
      <c r="K69" s="7" t="s">
        <v>160</v>
      </c>
      <c r="L69" s="467" t="s">
        <v>160</v>
      </c>
      <c r="M69" s="7" t="s">
        <v>160</v>
      </c>
      <c r="N69" s="533" t="s">
        <v>160</v>
      </c>
      <c r="O69" s="7" t="s">
        <v>160</v>
      </c>
      <c r="P69" s="279" t="s">
        <v>160</v>
      </c>
      <c r="Q69" s="7" t="s">
        <v>160</v>
      </c>
    </row>
    <row r="70" spans="1:18" customFormat="1">
      <c r="A70" s="332">
        <v>64</v>
      </c>
      <c r="B70" s="342" t="s">
        <v>244</v>
      </c>
      <c r="C70" s="334" t="s">
        <v>396</v>
      </c>
      <c r="D70" s="335" t="s">
        <v>223</v>
      </c>
      <c r="E70" s="333">
        <v>18</v>
      </c>
      <c r="F70" s="359">
        <v>4</v>
      </c>
      <c r="G70" s="358">
        <v>12</v>
      </c>
      <c r="H70" s="142">
        <v>16</v>
      </c>
      <c r="I70" s="465">
        <v>6</v>
      </c>
      <c r="J70" s="468"/>
      <c r="K70" s="7" t="s">
        <v>160</v>
      </c>
      <c r="L70" s="467" t="s">
        <v>160</v>
      </c>
      <c r="M70" s="7" t="s">
        <v>160</v>
      </c>
      <c r="N70" s="533" t="s">
        <v>160</v>
      </c>
      <c r="O70" s="7" t="s">
        <v>160</v>
      </c>
      <c r="P70" s="279" t="s">
        <v>160</v>
      </c>
      <c r="Q70" s="7" t="s">
        <v>160</v>
      </c>
    </row>
    <row r="71" spans="1:18" customFormat="1">
      <c r="A71" s="332">
        <v>64</v>
      </c>
      <c r="B71" s="342" t="s">
        <v>244</v>
      </c>
      <c r="C71" s="334" t="s">
        <v>671</v>
      </c>
      <c r="D71" s="336" t="s">
        <v>672</v>
      </c>
      <c r="E71" s="333">
        <v>18</v>
      </c>
      <c r="F71" s="359"/>
      <c r="G71" s="358" t="s">
        <v>160</v>
      </c>
      <c r="H71" s="142">
        <v>128</v>
      </c>
      <c r="I71" s="465">
        <v>1</v>
      </c>
      <c r="J71" s="468">
        <v>128</v>
      </c>
      <c r="K71" s="7">
        <v>5</v>
      </c>
      <c r="L71" s="467" t="s">
        <v>160</v>
      </c>
      <c r="M71" s="7" t="s">
        <v>160</v>
      </c>
      <c r="N71" s="533">
        <v>64</v>
      </c>
      <c r="O71" s="7">
        <v>5</v>
      </c>
      <c r="P71" s="279">
        <v>128</v>
      </c>
      <c r="Q71" s="7">
        <v>7</v>
      </c>
    </row>
    <row r="72" spans="1:18" customFormat="1">
      <c r="A72" s="332">
        <v>67</v>
      </c>
      <c r="B72" s="342" t="s">
        <v>160</v>
      </c>
      <c r="C72" s="334" t="s">
        <v>296</v>
      </c>
      <c r="D72" s="336" t="s">
        <v>197</v>
      </c>
      <c r="E72" s="333">
        <v>15</v>
      </c>
      <c r="F72" s="359"/>
      <c r="G72" s="358" t="s">
        <v>160</v>
      </c>
      <c r="H72" s="142" t="s">
        <v>160</v>
      </c>
      <c r="I72" s="465" t="s">
        <v>160</v>
      </c>
      <c r="J72" s="468">
        <v>32</v>
      </c>
      <c r="K72" s="7">
        <v>15</v>
      </c>
      <c r="L72" s="467" t="s">
        <v>160</v>
      </c>
      <c r="M72" s="7" t="s">
        <v>160</v>
      </c>
      <c r="N72" s="533" t="s">
        <v>160</v>
      </c>
      <c r="O72" s="7" t="s">
        <v>160</v>
      </c>
      <c r="P72" s="279" t="s">
        <v>160</v>
      </c>
      <c r="Q72" s="7" t="s">
        <v>160</v>
      </c>
    </row>
    <row r="73" spans="1:18" customFormat="1">
      <c r="A73" s="332">
        <v>67</v>
      </c>
      <c r="B73" s="342" t="s">
        <v>244</v>
      </c>
      <c r="C73" s="334" t="s">
        <v>290</v>
      </c>
      <c r="D73" s="335" t="s">
        <v>17</v>
      </c>
      <c r="E73" s="333">
        <v>15</v>
      </c>
      <c r="F73" s="359"/>
      <c r="G73" s="358" t="s">
        <v>160</v>
      </c>
      <c r="H73" s="142" t="s">
        <v>160</v>
      </c>
      <c r="I73" s="465" t="s">
        <v>160</v>
      </c>
      <c r="J73" s="466">
        <v>32</v>
      </c>
      <c r="K73" s="7">
        <v>15</v>
      </c>
      <c r="L73" s="467" t="s">
        <v>160</v>
      </c>
      <c r="M73" s="7" t="s">
        <v>160</v>
      </c>
      <c r="N73" s="533" t="s">
        <v>160</v>
      </c>
      <c r="O73" s="7" t="s">
        <v>160</v>
      </c>
      <c r="P73" s="279" t="s">
        <v>160</v>
      </c>
      <c r="Q73" s="7" t="s">
        <v>160</v>
      </c>
      <c r="R73" s="1"/>
    </row>
    <row r="74" spans="1:18" customFormat="1">
      <c r="A74" s="332">
        <v>67</v>
      </c>
      <c r="B74" s="342" t="s">
        <v>244</v>
      </c>
      <c r="C74" s="334" t="s">
        <v>260</v>
      </c>
      <c r="D74" s="336" t="s">
        <v>17</v>
      </c>
      <c r="E74" s="333">
        <v>15</v>
      </c>
      <c r="F74" s="359"/>
      <c r="G74" s="358" t="s">
        <v>160</v>
      </c>
      <c r="H74" s="142" t="s">
        <v>160</v>
      </c>
      <c r="I74" s="465" t="s">
        <v>160</v>
      </c>
      <c r="J74" s="466">
        <v>32</v>
      </c>
      <c r="K74" s="7">
        <v>15</v>
      </c>
      <c r="L74" s="467" t="s">
        <v>160</v>
      </c>
      <c r="M74" s="7" t="s">
        <v>160</v>
      </c>
      <c r="N74" s="533" t="s">
        <v>160</v>
      </c>
      <c r="O74" s="7" t="s">
        <v>160</v>
      </c>
      <c r="P74" s="279" t="s">
        <v>160</v>
      </c>
      <c r="Q74" s="7" t="s">
        <v>160</v>
      </c>
      <c r="R74" s="1"/>
    </row>
    <row r="75" spans="1:18" customFormat="1">
      <c r="A75" s="332">
        <v>67</v>
      </c>
      <c r="B75" s="342" t="s">
        <v>244</v>
      </c>
      <c r="C75" s="334" t="s">
        <v>282</v>
      </c>
      <c r="D75" s="336" t="s">
        <v>197</v>
      </c>
      <c r="E75" s="333">
        <v>15</v>
      </c>
      <c r="F75" s="357"/>
      <c r="G75" s="358" t="s">
        <v>160</v>
      </c>
      <c r="H75" s="142" t="s">
        <v>160</v>
      </c>
      <c r="I75" s="465" t="s">
        <v>160</v>
      </c>
      <c r="J75" s="468">
        <v>32</v>
      </c>
      <c r="K75" s="7">
        <v>15</v>
      </c>
      <c r="L75" s="467" t="s">
        <v>160</v>
      </c>
      <c r="M75" s="7" t="s">
        <v>160</v>
      </c>
      <c r="N75" s="533" t="s">
        <v>160</v>
      </c>
      <c r="O75" s="7" t="s">
        <v>160</v>
      </c>
      <c r="P75" s="279" t="s">
        <v>160</v>
      </c>
      <c r="Q75" s="7" t="s">
        <v>160</v>
      </c>
      <c r="R75" s="1"/>
    </row>
    <row r="76" spans="1:18" customFormat="1">
      <c r="A76" s="332">
        <v>67</v>
      </c>
      <c r="B76" s="342" t="s">
        <v>244</v>
      </c>
      <c r="C76" s="334" t="s">
        <v>298</v>
      </c>
      <c r="D76" s="336" t="s">
        <v>6</v>
      </c>
      <c r="E76" s="333">
        <v>15</v>
      </c>
      <c r="F76" s="359"/>
      <c r="G76" s="358" t="s">
        <v>160</v>
      </c>
      <c r="H76" s="142" t="s">
        <v>160</v>
      </c>
      <c r="I76" s="465" t="s">
        <v>160</v>
      </c>
      <c r="J76" s="466"/>
      <c r="K76" s="7" t="s">
        <v>160</v>
      </c>
      <c r="L76" s="467" t="s">
        <v>160</v>
      </c>
      <c r="M76" s="7" t="s">
        <v>160</v>
      </c>
      <c r="N76" s="533" t="s">
        <v>160</v>
      </c>
      <c r="O76" s="7" t="s">
        <v>160</v>
      </c>
      <c r="P76" s="279">
        <v>64</v>
      </c>
      <c r="Q76" s="7">
        <v>15</v>
      </c>
    </row>
    <row r="77" spans="1:18" customFormat="1">
      <c r="A77" s="332">
        <v>67</v>
      </c>
      <c r="B77" s="342" t="s">
        <v>244</v>
      </c>
      <c r="C77" s="337" t="s">
        <v>293</v>
      </c>
      <c r="D77" s="338" t="s">
        <v>17</v>
      </c>
      <c r="E77" s="333">
        <v>15</v>
      </c>
      <c r="F77" s="359"/>
      <c r="G77" s="358" t="s">
        <v>160</v>
      </c>
      <c r="H77" s="142" t="s">
        <v>160</v>
      </c>
      <c r="I77" s="465" t="s">
        <v>160</v>
      </c>
      <c r="J77" s="466">
        <v>32</v>
      </c>
      <c r="K77" s="7">
        <v>15</v>
      </c>
      <c r="L77" s="467" t="s">
        <v>160</v>
      </c>
      <c r="M77" s="7" t="s">
        <v>160</v>
      </c>
      <c r="N77" s="533" t="s">
        <v>160</v>
      </c>
      <c r="O77" s="7" t="s">
        <v>160</v>
      </c>
      <c r="P77" s="279" t="s">
        <v>160</v>
      </c>
      <c r="Q77" s="7" t="s">
        <v>160</v>
      </c>
    </row>
    <row r="78" spans="1:18" customFormat="1">
      <c r="A78" s="332">
        <v>67</v>
      </c>
      <c r="B78" s="342" t="s">
        <v>244</v>
      </c>
      <c r="C78" s="334" t="s">
        <v>388</v>
      </c>
      <c r="D78" s="336" t="s">
        <v>218</v>
      </c>
      <c r="E78" s="333">
        <v>15</v>
      </c>
      <c r="F78" s="359"/>
      <c r="G78" s="358" t="s">
        <v>160</v>
      </c>
      <c r="H78" s="142" t="s">
        <v>160</v>
      </c>
      <c r="I78" s="465" t="s">
        <v>160</v>
      </c>
      <c r="J78" s="466">
        <v>32</v>
      </c>
      <c r="K78" s="7">
        <v>15</v>
      </c>
      <c r="L78" s="467" t="s">
        <v>160</v>
      </c>
      <c r="M78" s="7" t="s">
        <v>160</v>
      </c>
      <c r="N78" s="533" t="s">
        <v>160</v>
      </c>
      <c r="O78" s="7" t="s">
        <v>160</v>
      </c>
      <c r="P78" s="279" t="s">
        <v>160</v>
      </c>
      <c r="Q78" s="7" t="s">
        <v>160</v>
      </c>
    </row>
    <row r="79" spans="1:18" customFormat="1">
      <c r="A79" s="332">
        <v>67</v>
      </c>
      <c r="B79" s="342" t="s">
        <v>244</v>
      </c>
      <c r="C79" s="334" t="s">
        <v>587</v>
      </c>
      <c r="D79" s="335" t="s">
        <v>19</v>
      </c>
      <c r="E79" s="333">
        <v>15</v>
      </c>
      <c r="F79" s="359">
        <v>32</v>
      </c>
      <c r="G79" s="358">
        <v>4</v>
      </c>
      <c r="H79" s="142">
        <v>32</v>
      </c>
      <c r="I79" s="465">
        <v>4</v>
      </c>
      <c r="J79" s="466"/>
      <c r="K79" s="7" t="s">
        <v>160</v>
      </c>
      <c r="L79" s="467" t="s">
        <v>160</v>
      </c>
      <c r="M79" s="7" t="s">
        <v>160</v>
      </c>
      <c r="N79" s="533" t="s">
        <v>160</v>
      </c>
      <c r="O79" s="7" t="s">
        <v>160</v>
      </c>
      <c r="P79" s="279">
        <v>128</v>
      </c>
      <c r="Q79" s="7">
        <v>7</v>
      </c>
    </row>
    <row r="80" spans="1:18" customFormat="1">
      <c r="A80" s="332">
        <v>67</v>
      </c>
      <c r="B80" s="342" t="s">
        <v>244</v>
      </c>
      <c r="C80" s="334" t="s">
        <v>945</v>
      </c>
      <c r="D80" s="336" t="s">
        <v>3</v>
      </c>
      <c r="E80" s="333">
        <v>15</v>
      </c>
      <c r="F80" s="359"/>
      <c r="G80" s="358"/>
      <c r="H80" s="142"/>
      <c r="I80" s="465"/>
      <c r="J80" s="468"/>
      <c r="K80" s="7"/>
      <c r="L80" s="467"/>
      <c r="M80" s="7"/>
      <c r="N80" s="533"/>
      <c r="O80" s="7"/>
      <c r="P80" s="279">
        <v>64</v>
      </c>
      <c r="Q80" s="7">
        <v>15</v>
      </c>
    </row>
    <row r="81" spans="1:18" customFormat="1">
      <c r="A81" s="332">
        <v>67</v>
      </c>
      <c r="B81" s="342" t="s">
        <v>244</v>
      </c>
      <c r="C81" s="334" t="s">
        <v>552</v>
      </c>
      <c r="D81" s="336" t="s">
        <v>182</v>
      </c>
      <c r="E81" s="333">
        <v>15</v>
      </c>
      <c r="F81" s="359"/>
      <c r="G81" s="358"/>
      <c r="H81" s="142"/>
      <c r="I81" s="465"/>
      <c r="J81" s="468"/>
      <c r="K81" s="7"/>
      <c r="L81" s="467"/>
      <c r="M81" s="7"/>
      <c r="N81" s="533"/>
      <c r="O81" s="7"/>
      <c r="P81" s="279">
        <v>64</v>
      </c>
      <c r="Q81" s="7">
        <v>15</v>
      </c>
    </row>
    <row r="82" spans="1:18" customFormat="1">
      <c r="A82" s="332">
        <v>67</v>
      </c>
      <c r="B82" s="342" t="s">
        <v>244</v>
      </c>
      <c r="C82" s="334" t="s">
        <v>899</v>
      </c>
      <c r="D82" s="336" t="s">
        <v>18</v>
      </c>
      <c r="E82" s="333">
        <v>15</v>
      </c>
      <c r="F82" s="359"/>
      <c r="G82" s="358"/>
      <c r="H82" s="142"/>
      <c r="I82" s="465"/>
      <c r="J82" s="468"/>
      <c r="K82" s="7"/>
      <c r="L82" s="467"/>
      <c r="M82" s="7"/>
      <c r="N82" s="533"/>
      <c r="O82" s="7"/>
      <c r="P82" s="279">
        <v>64</v>
      </c>
      <c r="Q82" s="7">
        <v>15</v>
      </c>
    </row>
    <row r="83" spans="1:18" customFormat="1">
      <c r="A83" s="332">
        <v>78</v>
      </c>
      <c r="B83" s="342" t="s">
        <v>160</v>
      </c>
      <c r="C83" s="334" t="s">
        <v>310</v>
      </c>
      <c r="D83" s="336" t="s">
        <v>186</v>
      </c>
      <c r="E83" s="333">
        <v>14</v>
      </c>
      <c r="F83" s="357">
        <v>16</v>
      </c>
      <c r="G83" s="358">
        <v>6</v>
      </c>
      <c r="H83" s="142">
        <v>8</v>
      </c>
      <c r="I83" s="465">
        <v>8</v>
      </c>
      <c r="J83" s="468"/>
      <c r="K83" s="7" t="s">
        <v>160</v>
      </c>
      <c r="L83" s="467" t="s">
        <v>160</v>
      </c>
      <c r="M83" s="7" t="s">
        <v>160</v>
      </c>
      <c r="N83" s="533" t="s">
        <v>160</v>
      </c>
      <c r="O83" s="7" t="s">
        <v>160</v>
      </c>
      <c r="P83" s="279" t="s">
        <v>160</v>
      </c>
      <c r="Q83" s="7" t="s">
        <v>160</v>
      </c>
    </row>
    <row r="84" spans="1:18" customFormat="1">
      <c r="A84" s="332">
        <v>79</v>
      </c>
      <c r="B84" s="342" t="s">
        <v>160</v>
      </c>
      <c r="C84" s="334" t="s">
        <v>295</v>
      </c>
      <c r="D84" s="335" t="s">
        <v>178</v>
      </c>
      <c r="E84" s="333">
        <v>13</v>
      </c>
      <c r="F84" s="359">
        <v>8</v>
      </c>
      <c r="G84" s="358">
        <v>8</v>
      </c>
      <c r="H84" s="142" t="s">
        <v>160</v>
      </c>
      <c r="I84" s="465" t="s">
        <v>160</v>
      </c>
      <c r="J84" s="466">
        <v>128</v>
      </c>
      <c r="K84" s="7">
        <v>5</v>
      </c>
      <c r="L84" s="467" t="s">
        <v>160</v>
      </c>
      <c r="M84" s="7" t="s">
        <v>160</v>
      </c>
      <c r="N84" s="533" t="s">
        <v>160</v>
      </c>
      <c r="O84" s="7" t="s">
        <v>160</v>
      </c>
      <c r="P84" s="279" t="s">
        <v>160</v>
      </c>
      <c r="Q84" s="7" t="s">
        <v>160</v>
      </c>
    </row>
    <row r="85" spans="1:18" customFormat="1">
      <c r="A85" s="332">
        <v>80</v>
      </c>
      <c r="B85" s="342" t="s">
        <v>160</v>
      </c>
      <c r="C85" s="334" t="s">
        <v>586</v>
      </c>
      <c r="D85" s="336" t="s">
        <v>185</v>
      </c>
      <c r="E85" s="333">
        <v>12</v>
      </c>
      <c r="F85" s="359">
        <v>32</v>
      </c>
      <c r="G85" s="358">
        <v>4</v>
      </c>
      <c r="H85" s="142">
        <v>8</v>
      </c>
      <c r="I85" s="465">
        <v>8</v>
      </c>
      <c r="J85" s="466"/>
      <c r="K85" s="7" t="s">
        <v>160</v>
      </c>
      <c r="L85" s="467" t="s">
        <v>160</v>
      </c>
      <c r="M85" s="7" t="s">
        <v>160</v>
      </c>
      <c r="N85" s="533" t="s">
        <v>160</v>
      </c>
      <c r="O85" s="7" t="s">
        <v>160</v>
      </c>
      <c r="P85" s="279" t="s">
        <v>160</v>
      </c>
      <c r="Q85" s="7" t="s">
        <v>160</v>
      </c>
    </row>
    <row r="86" spans="1:18" customFormat="1">
      <c r="A86" s="332">
        <v>81</v>
      </c>
      <c r="B86" s="342" t="s">
        <v>160</v>
      </c>
      <c r="C86" s="334" t="s">
        <v>381</v>
      </c>
      <c r="D86" s="336" t="s">
        <v>182</v>
      </c>
      <c r="E86" s="333">
        <v>10</v>
      </c>
      <c r="F86" s="359">
        <v>32</v>
      </c>
      <c r="G86" s="358">
        <v>4</v>
      </c>
      <c r="H86" s="142">
        <v>16</v>
      </c>
      <c r="I86" s="465">
        <v>6</v>
      </c>
      <c r="J86" s="466"/>
      <c r="K86" s="7" t="s">
        <v>160</v>
      </c>
      <c r="L86" s="467" t="s">
        <v>160</v>
      </c>
      <c r="M86" s="7" t="s">
        <v>160</v>
      </c>
      <c r="N86" s="533" t="s">
        <v>160</v>
      </c>
      <c r="O86" s="7" t="s">
        <v>160</v>
      </c>
      <c r="P86" s="279" t="s">
        <v>160</v>
      </c>
      <c r="Q86" s="7" t="s">
        <v>160</v>
      </c>
      <c r="R86" s="1"/>
    </row>
    <row r="87" spans="1:18" customFormat="1">
      <c r="A87" s="332">
        <v>81</v>
      </c>
      <c r="B87" s="342" t="s">
        <v>244</v>
      </c>
      <c r="C87" s="334" t="s">
        <v>589</v>
      </c>
      <c r="D87" s="339" t="s">
        <v>185</v>
      </c>
      <c r="E87" s="333">
        <v>10</v>
      </c>
      <c r="F87" s="359">
        <v>16</v>
      </c>
      <c r="G87" s="358">
        <v>6</v>
      </c>
      <c r="H87" s="142">
        <v>32</v>
      </c>
      <c r="I87" s="465">
        <v>4</v>
      </c>
      <c r="J87" s="469"/>
      <c r="K87" s="7" t="s">
        <v>160</v>
      </c>
      <c r="L87" s="467" t="s">
        <v>160</v>
      </c>
      <c r="M87" s="7" t="s">
        <v>160</v>
      </c>
      <c r="N87" s="533" t="s">
        <v>160</v>
      </c>
      <c r="O87" s="7" t="s">
        <v>160</v>
      </c>
      <c r="P87" s="279" t="s">
        <v>160</v>
      </c>
      <c r="Q87" s="7" t="s">
        <v>160</v>
      </c>
      <c r="R87" s="1"/>
    </row>
    <row r="88" spans="1:18" customFormat="1">
      <c r="A88" s="332">
        <v>81</v>
      </c>
      <c r="B88" s="342" t="s">
        <v>244</v>
      </c>
      <c r="C88" s="337" t="s">
        <v>886</v>
      </c>
      <c r="D88" s="338" t="s">
        <v>185</v>
      </c>
      <c r="E88" s="333">
        <v>10</v>
      </c>
      <c r="F88" s="359"/>
      <c r="G88" s="358"/>
      <c r="H88" s="142" t="s">
        <v>160</v>
      </c>
      <c r="I88" s="465" t="s">
        <v>160</v>
      </c>
      <c r="J88" s="466" t="s">
        <v>160</v>
      </c>
      <c r="K88" s="7" t="s">
        <v>160</v>
      </c>
      <c r="L88" s="467" t="s">
        <v>160</v>
      </c>
      <c r="M88" s="7" t="s">
        <v>160</v>
      </c>
      <c r="N88" s="533">
        <v>32</v>
      </c>
      <c r="O88" s="7">
        <v>10</v>
      </c>
      <c r="P88" s="279" t="s">
        <v>160</v>
      </c>
      <c r="Q88" s="7" t="s">
        <v>160</v>
      </c>
    </row>
    <row r="89" spans="1:18" customFormat="1">
      <c r="A89" s="332">
        <v>81</v>
      </c>
      <c r="B89" s="342" t="s">
        <v>244</v>
      </c>
      <c r="C89" s="334" t="s">
        <v>887</v>
      </c>
      <c r="D89" s="336" t="s">
        <v>884</v>
      </c>
      <c r="E89" s="333">
        <v>10</v>
      </c>
      <c r="F89" s="359"/>
      <c r="G89" s="358"/>
      <c r="H89" s="142" t="s">
        <v>160</v>
      </c>
      <c r="I89" s="465" t="s">
        <v>160</v>
      </c>
      <c r="J89" s="468" t="s">
        <v>160</v>
      </c>
      <c r="K89" s="7" t="s">
        <v>160</v>
      </c>
      <c r="L89" s="467" t="s">
        <v>160</v>
      </c>
      <c r="M89" s="7" t="s">
        <v>160</v>
      </c>
      <c r="N89" s="533">
        <v>32</v>
      </c>
      <c r="O89" s="7">
        <v>10</v>
      </c>
      <c r="P89" s="279" t="s">
        <v>160</v>
      </c>
      <c r="Q89" s="7" t="s">
        <v>160</v>
      </c>
      <c r="R89" s="1"/>
    </row>
    <row r="90" spans="1:18" customFormat="1" ht="13.75" customHeight="1">
      <c r="A90" s="332">
        <v>85</v>
      </c>
      <c r="B90" s="342" t="s">
        <v>160</v>
      </c>
      <c r="C90" s="334" t="s">
        <v>713</v>
      </c>
      <c r="D90" s="335" t="s">
        <v>706</v>
      </c>
      <c r="E90" s="333">
        <v>9</v>
      </c>
      <c r="F90" s="359"/>
      <c r="G90" s="358"/>
      <c r="H90" s="142">
        <v>32</v>
      </c>
      <c r="I90" s="465">
        <v>4</v>
      </c>
      <c r="J90" s="466"/>
      <c r="K90" s="7"/>
      <c r="L90" s="467" t="s">
        <v>160</v>
      </c>
      <c r="M90" s="7" t="s">
        <v>160</v>
      </c>
      <c r="N90" s="533">
        <v>64</v>
      </c>
      <c r="O90" s="7">
        <v>5</v>
      </c>
      <c r="P90" s="279" t="s">
        <v>160</v>
      </c>
      <c r="Q90" s="7" t="s">
        <v>160</v>
      </c>
    </row>
    <row r="91" spans="1:18" customFormat="1">
      <c r="A91" s="332">
        <v>86</v>
      </c>
      <c r="B91" s="342" t="s">
        <v>160</v>
      </c>
      <c r="C91" s="334" t="s">
        <v>395</v>
      </c>
      <c r="D91" s="336" t="s">
        <v>821</v>
      </c>
      <c r="E91" s="333">
        <v>8</v>
      </c>
      <c r="F91" s="357">
        <v>32</v>
      </c>
      <c r="G91" s="358">
        <v>4</v>
      </c>
      <c r="H91" s="142">
        <v>32</v>
      </c>
      <c r="I91" s="465">
        <v>4</v>
      </c>
      <c r="J91" s="468"/>
      <c r="K91" s="7" t="s">
        <v>160</v>
      </c>
      <c r="L91" s="467" t="s">
        <v>160</v>
      </c>
      <c r="M91" s="7" t="s">
        <v>160</v>
      </c>
      <c r="N91" s="533" t="s">
        <v>160</v>
      </c>
      <c r="O91" s="7" t="s">
        <v>160</v>
      </c>
      <c r="P91" s="279" t="s">
        <v>160</v>
      </c>
      <c r="Q91" s="7" t="s">
        <v>160</v>
      </c>
      <c r="R91" s="1"/>
    </row>
    <row r="92" spans="1:18" customFormat="1">
      <c r="A92" s="332">
        <v>86</v>
      </c>
      <c r="B92" s="342" t="s">
        <v>244</v>
      </c>
      <c r="C92" s="334" t="s">
        <v>627</v>
      </c>
      <c r="D92" s="336" t="s">
        <v>227</v>
      </c>
      <c r="E92" s="333">
        <v>8</v>
      </c>
      <c r="F92" s="359">
        <v>8</v>
      </c>
      <c r="G92" s="358">
        <v>8</v>
      </c>
      <c r="H92" s="142" t="s">
        <v>160</v>
      </c>
      <c r="I92" s="465" t="s">
        <v>160</v>
      </c>
      <c r="J92" s="466"/>
      <c r="K92" s="7" t="s">
        <v>160</v>
      </c>
      <c r="L92" s="467" t="s">
        <v>160</v>
      </c>
      <c r="M92" s="7" t="s">
        <v>160</v>
      </c>
      <c r="N92" s="533" t="s">
        <v>160</v>
      </c>
      <c r="O92" s="7" t="s">
        <v>160</v>
      </c>
      <c r="P92" s="279" t="s">
        <v>160</v>
      </c>
      <c r="Q92" s="7" t="s">
        <v>160</v>
      </c>
    </row>
    <row r="93" spans="1:18" customFormat="1">
      <c r="A93" s="332">
        <v>86</v>
      </c>
      <c r="B93" s="342" t="s">
        <v>244</v>
      </c>
      <c r="C93" s="334" t="s">
        <v>409</v>
      </c>
      <c r="D93" s="335" t="s">
        <v>19</v>
      </c>
      <c r="E93" s="333">
        <v>8</v>
      </c>
      <c r="F93" s="359">
        <v>16</v>
      </c>
      <c r="G93" s="358">
        <v>6</v>
      </c>
      <c r="H93" s="142">
        <v>64</v>
      </c>
      <c r="I93" s="465">
        <v>2</v>
      </c>
      <c r="J93" s="466"/>
      <c r="K93" s="7" t="s">
        <v>160</v>
      </c>
      <c r="L93" s="467" t="s">
        <v>160</v>
      </c>
      <c r="M93" s="7" t="s">
        <v>160</v>
      </c>
      <c r="N93" s="533" t="s">
        <v>160</v>
      </c>
      <c r="O93" s="7" t="s">
        <v>160</v>
      </c>
      <c r="P93" s="279" t="s">
        <v>160</v>
      </c>
      <c r="Q93" s="7" t="s">
        <v>160</v>
      </c>
    </row>
    <row r="94" spans="1:18" customFormat="1">
      <c r="A94" s="332">
        <v>86</v>
      </c>
      <c r="B94" s="342" t="s">
        <v>244</v>
      </c>
      <c r="C94" s="334" t="s">
        <v>398</v>
      </c>
      <c r="D94" s="336" t="s">
        <v>178</v>
      </c>
      <c r="E94" s="333">
        <v>8</v>
      </c>
      <c r="F94" s="359">
        <v>32</v>
      </c>
      <c r="G94" s="358">
        <v>4</v>
      </c>
      <c r="H94" s="142">
        <v>32</v>
      </c>
      <c r="I94" s="465">
        <v>4</v>
      </c>
      <c r="J94" s="466"/>
      <c r="K94" s="7" t="s">
        <v>160</v>
      </c>
      <c r="L94" s="467" t="s">
        <v>160</v>
      </c>
      <c r="M94" s="7" t="s">
        <v>160</v>
      </c>
      <c r="N94" s="533" t="s">
        <v>160</v>
      </c>
      <c r="O94" s="7" t="s">
        <v>160</v>
      </c>
      <c r="P94" s="279" t="s">
        <v>160</v>
      </c>
      <c r="Q94" s="7" t="s">
        <v>160</v>
      </c>
    </row>
    <row r="95" spans="1:18" customFormat="1">
      <c r="A95" s="332">
        <v>86</v>
      </c>
      <c r="B95" s="342" t="s">
        <v>244</v>
      </c>
      <c r="C95" s="334" t="s">
        <v>411</v>
      </c>
      <c r="D95" s="335" t="s">
        <v>178</v>
      </c>
      <c r="E95" s="333">
        <v>8</v>
      </c>
      <c r="F95" s="359">
        <v>32</v>
      </c>
      <c r="G95" s="358">
        <v>4</v>
      </c>
      <c r="H95" s="142">
        <v>32</v>
      </c>
      <c r="I95" s="465">
        <v>4</v>
      </c>
      <c r="J95" s="466"/>
      <c r="K95" s="7" t="s">
        <v>160</v>
      </c>
      <c r="L95" s="467" t="s">
        <v>160</v>
      </c>
      <c r="M95" s="7" t="s">
        <v>160</v>
      </c>
      <c r="N95" s="533" t="s">
        <v>160</v>
      </c>
      <c r="O95" s="7" t="s">
        <v>160</v>
      </c>
      <c r="P95" s="279" t="s">
        <v>160</v>
      </c>
      <c r="Q95" s="7" t="s">
        <v>160</v>
      </c>
    </row>
    <row r="96" spans="1:18" customFormat="1">
      <c r="A96" s="332">
        <v>86</v>
      </c>
      <c r="B96" s="342" t="s">
        <v>244</v>
      </c>
      <c r="C96" s="334" t="s">
        <v>349</v>
      </c>
      <c r="D96" s="336" t="s">
        <v>186</v>
      </c>
      <c r="E96" s="333">
        <v>8</v>
      </c>
      <c r="F96" s="359"/>
      <c r="G96" s="358"/>
      <c r="H96" s="142">
        <v>8</v>
      </c>
      <c r="I96" s="465">
        <v>8</v>
      </c>
      <c r="J96" s="469"/>
      <c r="K96" s="7"/>
      <c r="L96" s="467" t="s">
        <v>160</v>
      </c>
      <c r="M96" s="7" t="s">
        <v>160</v>
      </c>
      <c r="N96" s="533" t="s">
        <v>160</v>
      </c>
      <c r="O96" s="7" t="s">
        <v>160</v>
      </c>
      <c r="P96" s="279" t="s">
        <v>160</v>
      </c>
      <c r="Q96" s="7" t="s">
        <v>160</v>
      </c>
      <c r="R96" s="1"/>
    </row>
    <row r="97" spans="1:18" customFormat="1">
      <c r="A97" s="332">
        <v>92</v>
      </c>
      <c r="B97" s="342" t="s">
        <v>160</v>
      </c>
      <c r="C97" s="334" t="s">
        <v>314</v>
      </c>
      <c r="D97" s="336" t="s">
        <v>10</v>
      </c>
      <c r="E97" s="333">
        <v>7</v>
      </c>
      <c r="F97" s="357">
        <v>64</v>
      </c>
      <c r="G97" s="358">
        <v>2</v>
      </c>
      <c r="H97" s="142" t="s">
        <v>160</v>
      </c>
      <c r="I97" s="465" t="s">
        <v>160</v>
      </c>
      <c r="J97" s="468">
        <v>128</v>
      </c>
      <c r="K97" s="7">
        <v>5</v>
      </c>
      <c r="L97" s="467" t="s">
        <v>160</v>
      </c>
      <c r="M97" s="7" t="s">
        <v>160</v>
      </c>
      <c r="N97" s="533" t="s">
        <v>160</v>
      </c>
      <c r="O97" s="7" t="s">
        <v>160</v>
      </c>
      <c r="P97" s="279" t="s">
        <v>160</v>
      </c>
      <c r="Q97" s="7" t="s">
        <v>160</v>
      </c>
    </row>
    <row r="98" spans="1:18" customFormat="1">
      <c r="A98" s="332">
        <v>92</v>
      </c>
      <c r="B98" s="342" t="s">
        <v>244</v>
      </c>
      <c r="C98" s="334" t="s">
        <v>392</v>
      </c>
      <c r="D98" s="336" t="s">
        <v>227</v>
      </c>
      <c r="E98" s="333">
        <v>7</v>
      </c>
      <c r="F98" s="357">
        <v>128</v>
      </c>
      <c r="G98" s="358">
        <v>1</v>
      </c>
      <c r="H98" s="142">
        <v>16</v>
      </c>
      <c r="I98" s="465">
        <v>6</v>
      </c>
      <c r="J98" s="468"/>
      <c r="K98" s="7" t="s">
        <v>160</v>
      </c>
      <c r="L98" s="467" t="s">
        <v>160</v>
      </c>
      <c r="M98" s="7" t="s">
        <v>160</v>
      </c>
      <c r="N98" s="533" t="s">
        <v>160</v>
      </c>
      <c r="O98" s="7" t="s">
        <v>160</v>
      </c>
      <c r="P98" s="279" t="s">
        <v>160</v>
      </c>
      <c r="Q98" s="7" t="s">
        <v>160</v>
      </c>
    </row>
    <row r="99" spans="1:18" customFormat="1">
      <c r="A99" s="332">
        <v>92</v>
      </c>
      <c r="B99" s="342" t="s">
        <v>244</v>
      </c>
      <c r="C99" s="337" t="s">
        <v>313</v>
      </c>
      <c r="D99" s="338" t="s">
        <v>182</v>
      </c>
      <c r="E99" s="333">
        <v>7</v>
      </c>
      <c r="F99" s="359">
        <v>128</v>
      </c>
      <c r="G99" s="358">
        <v>1</v>
      </c>
      <c r="H99" s="142">
        <v>16</v>
      </c>
      <c r="I99" s="465">
        <v>6</v>
      </c>
      <c r="J99" s="466"/>
      <c r="K99" s="7" t="s">
        <v>160</v>
      </c>
      <c r="L99" s="467" t="s">
        <v>160</v>
      </c>
      <c r="M99" s="7" t="s">
        <v>160</v>
      </c>
      <c r="N99" s="533" t="s">
        <v>160</v>
      </c>
      <c r="O99" s="7" t="s">
        <v>160</v>
      </c>
      <c r="P99" s="279" t="s">
        <v>160</v>
      </c>
      <c r="Q99" s="7" t="s">
        <v>160</v>
      </c>
      <c r="R99" s="1"/>
    </row>
    <row r="100" spans="1:18" customFormat="1">
      <c r="A100" s="332">
        <v>92</v>
      </c>
      <c r="B100" s="342" t="s">
        <v>244</v>
      </c>
      <c r="C100" s="334" t="s">
        <v>558</v>
      </c>
      <c r="D100" s="339" t="s">
        <v>3</v>
      </c>
      <c r="E100" s="333">
        <v>7</v>
      </c>
      <c r="F100" s="359">
        <v>128</v>
      </c>
      <c r="G100" s="358">
        <v>1</v>
      </c>
      <c r="H100" s="142">
        <v>16</v>
      </c>
      <c r="I100" s="465">
        <v>6</v>
      </c>
      <c r="J100" s="466"/>
      <c r="K100" s="7" t="s">
        <v>160</v>
      </c>
      <c r="L100" s="467" t="s">
        <v>160</v>
      </c>
      <c r="M100" s="7" t="s">
        <v>160</v>
      </c>
      <c r="N100" s="533" t="s">
        <v>160</v>
      </c>
      <c r="O100" s="7" t="s">
        <v>160</v>
      </c>
      <c r="P100" s="279" t="s">
        <v>160</v>
      </c>
      <c r="Q100" s="7" t="s">
        <v>160</v>
      </c>
    </row>
    <row r="101" spans="1:18" customFormat="1">
      <c r="A101" s="332">
        <v>96</v>
      </c>
      <c r="B101" s="342" t="s">
        <v>160</v>
      </c>
      <c r="C101" s="334" t="s">
        <v>302</v>
      </c>
      <c r="D101" s="335" t="s">
        <v>197</v>
      </c>
      <c r="E101" s="333">
        <v>6</v>
      </c>
      <c r="F101" s="359">
        <v>128</v>
      </c>
      <c r="G101" s="358">
        <v>1</v>
      </c>
      <c r="H101" s="142" t="s">
        <v>160</v>
      </c>
      <c r="I101" s="465" t="s">
        <v>160</v>
      </c>
      <c r="J101" s="468">
        <v>128</v>
      </c>
      <c r="K101" s="7">
        <v>5</v>
      </c>
      <c r="L101" s="467" t="s">
        <v>160</v>
      </c>
      <c r="M101" s="7" t="s">
        <v>160</v>
      </c>
      <c r="N101" s="533" t="s">
        <v>160</v>
      </c>
      <c r="O101" s="7" t="s">
        <v>160</v>
      </c>
      <c r="P101" s="279" t="s">
        <v>160</v>
      </c>
      <c r="Q101" s="7" t="s">
        <v>160</v>
      </c>
      <c r="R101" s="1"/>
    </row>
    <row r="102" spans="1:18" customFormat="1">
      <c r="A102" s="332">
        <v>96</v>
      </c>
      <c r="B102" s="342" t="s">
        <v>244</v>
      </c>
      <c r="C102" s="334" t="s">
        <v>387</v>
      </c>
      <c r="D102" s="336" t="s">
        <v>227</v>
      </c>
      <c r="E102" s="333">
        <v>6</v>
      </c>
      <c r="F102" s="359">
        <v>32</v>
      </c>
      <c r="G102" s="358">
        <v>4</v>
      </c>
      <c r="H102" s="142">
        <v>64</v>
      </c>
      <c r="I102" s="465">
        <v>2</v>
      </c>
      <c r="J102" s="468"/>
      <c r="K102" s="7" t="s">
        <v>160</v>
      </c>
      <c r="L102" s="467" t="s">
        <v>160</v>
      </c>
      <c r="M102" s="7" t="s">
        <v>160</v>
      </c>
      <c r="N102" s="533" t="s">
        <v>160</v>
      </c>
      <c r="O102" s="7" t="s">
        <v>160</v>
      </c>
      <c r="P102" s="279" t="s">
        <v>160</v>
      </c>
      <c r="Q102" s="7" t="s">
        <v>160</v>
      </c>
      <c r="R102" s="1"/>
    </row>
    <row r="103" spans="1:18" customFormat="1">
      <c r="A103" s="332">
        <v>96</v>
      </c>
      <c r="B103" s="342" t="s">
        <v>244</v>
      </c>
      <c r="C103" s="334" t="s">
        <v>389</v>
      </c>
      <c r="D103" s="336" t="s">
        <v>18</v>
      </c>
      <c r="E103" s="333">
        <v>6</v>
      </c>
      <c r="F103" s="359">
        <v>32</v>
      </c>
      <c r="G103" s="358">
        <v>4</v>
      </c>
      <c r="H103" s="142">
        <v>64</v>
      </c>
      <c r="I103" s="465">
        <v>2</v>
      </c>
      <c r="J103" s="466"/>
      <c r="K103" s="7" t="s">
        <v>160</v>
      </c>
      <c r="L103" s="467" t="s">
        <v>160</v>
      </c>
      <c r="M103" s="7" t="s">
        <v>160</v>
      </c>
      <c r="N103" s="533" t="s">
        <v>160</v>
      </c>
      <c r="O103" s="7" t="s">
        <v>160</v>
      </c>
      <c r="P103" s="279" t="s">
        <v>160</v>
      </c>
      <c r="Q103" s="7" t="s">
        <v>160</v>
      </c>
    </row>
    <row r="104" spans="1:18" customFormat="1">
      <c r="A104" s="332">
        <v>96</v>
      </c>
      <c r="B104" s="342" t="s">
        <v>244</v>
      </c>
      <c r="C104" s="334" t="s">
        <v>590</v>
      </c>
      <c r="D104" s="335" t="s">
        <v>192</v>
      </c>
      <c r="E104" s="333">
        <v>6</v>
      </c>
      <c r="F104" s="357">
        <v>16</v>
      </c>
      <c r="G104" s="358">
        <v>6</v>
      </c>
      <c r="H104" s="142" t="s">
        <v>160</v>
      </c>
      <c r="I104" s="465" t="s">
        <v>160</v>
      </c>
      <c r="J104" s="466"/>
      <c r="K104" s="7" t="s">
        <v>160</v>
      </c>
      <c r="L104" s="467" t="s">
        <v>160</v>
      </c>
      <c r="M104" s="7" t="s">
        <v>160</v>
      </c>
      <c r="N104" s="533" t="s">
        <v>160</v>
      </c>
      <c r="O104" s="7" t="s">
        <v>160</v>
      </c>
      <c r="P104" s="279" t="s">
        <v>160</v>
      </c>
      <c r="Q104" s="7" t="s">
        <v>160</v>
      </c>
    </row>
    <row r="105" spans="1:18" customFormat="1">
      <c r="A105" s="332">
        <v>96</v>
      </c>
      <c r="B105" s="342" t="s">
        <v>244</v>
      </c>
      <c r="C105" s="334" t="s">
        <v>591</v>
      </c>
      <c r="D105" s="336" t="s">
        <v>227</v>
      </c>
      <c r="E105" s="333">
        <v>6</v>
      </c>
      <c r="F105" s="357">
        <v>16</v>
      </c>
      <c r="G105" s="358">
        <v>6</v>
      </c>
      <c r="H105" s="142" t="s">
        <v>160</v>
      </c>
      <c r="I105" s="465" t="s">
        <v>160</v>
      </c>
      <c r="J105" s="466"/>
      <c r="K105" s="7" t="s">
        <v>160</v>
      </c>
      <c r="L105" s="467" t="s">
        <v>160</v>
      </c>
      <c r="M105" s="7" t="s">
        <v>160</v>
      </c>
      <c r="N105" s="533" t="s">
        <v>160</v>
      </c>
      <c r="O105" s="7" t="s">
        <v>160</v>
      </c>
      <c r="P105" s="279" t="s">
        <v>160</v>
      </c>
      <c r="Q105" s="7" t="s">
        <v>160</v>
      </c>
    </row>
    <row r="106" spans="1:18" customFormat="1">
      <c r="A106" s="332">
        <v>96</v>
      </c>
      <c r="B106" s="342" t="s">
        <v>244</v>
      </c>
      <c r="C106" s="334" t="s">
        <v>345</v>
      </c>
      <c r="D106" s="336" t="s">
        <v>228</v>
      </c>
      <c r="E106" s="333">
        <v>6</v>
      </c>
      <c r="F106" s="359"/>
      <c r="G106" s="358" t="s">
        <v>160</v>
      </c>
      <c r="H106" s="142">
        <v>16</v>
      </c>
      <c r="I106" s="465">
        <v>6</v>
      </c>
      <c r="J106" s="466"/>
      <c r="K106" s="7" t="s">
        <v>160</v>
      </c>
      <c r="L106" s="467" t="s">
        <v>160</v>
      </c>
      <c r="M106" s="7" t="s">
        <v>160</v>
      </c>
      <c r="N106" s="533" t="s">
        <v>160</v>
      </c>
      <c r="O106" s="7" t="s">
        <v>160</v>
      </c>
      <c r="P106" s="279" t="s">
        <v>160</v>
      </c>
      <c r="Q106" s="7" t="s">
        <v>160</v>
      </c>
    </row>
    <row r="107" spans="1:18" customFormat="1">
      <c r="A107" s="332">
        <v>96</v>
      </c>
      <c r="B107" s="342" t="s">
        <v>244</v>
      </c>
      <c r="C107" s="334" t="s">
        <v>673</v>
      </c>
      <c r="D107" s="336" t="s">
        <v>196</v>
      </c>
      <c r="E107" s="333">
        <v>6</v>
      </c>
      <c r="F107" s="359"/>
      <c r="G107" s="358" t="s">
        <v>160</v>
      </c>
      <c r="H107" s="142">
        <v>128</v>
      </c>
      <c r="I107" s="465">
        <v>1</v>
      </c>
      <c r="J107" s="468">
        <v>128</v>
      </c>
      <c r="K107" s="7">
        <v>5</v>
      </c>
      <c r="L107" s="467" t="s">
        <v>160</v>
      </c>
      <c r="M107" s="7" t="s">
        <v>160</v>
      </c>
      <c r="N107" s="533" t="s">
        <v>160</v>
      </c>
      <c r="O107" s="7" t="s">
        <v>160</v>
      </c>
      <c r="P107" s="279" t="s">
        <v>160</v>
      </c>
      <c r="Q107" s="7" t="s">
        <v>160</v>
      </c>
    </row>
    <row r="108" spans="1:18" customFormat="1">
      <c r="A108" s="332">
        <v>96</v>
      </c>
      <c r="B108" s="342" t="s">
        <v>244</v>
      </c>
      <c r="C108" s="334" t="s">
        <v>677</v>
      </c>
      <c r="D108" s="335" t="s">
        <v>708</v>
      </c>
      <c r="E108" s="333">
        <v>6</v>
      </c>
      <c r="F108" s="359"/>
      <c r="G108" s="358" t="s">
        <v>160</v>
      </c>
      <c r="H108" s="142">
        <v>128</v>
      </c>
      <c r="I108" s="465">
        <v>1</v>
      </c>
      <c r="J108" s="466">
        <v>128</v>
      </c>
      <c r="K108" s="7">
        <v>5</v>
      </c>
      <c r="L108" s="467" t="s">
        <v>160</v>
      </c>
      <c r="M108" s="7" t="s">
        <v>160</v>
      </c>
      <c r="N108" s="533" t="s">
        <v>160</v>
      </c>
      <c r="O108" s="7" t="s">
        <v>160</v>
      </c>
      <c r="P108" s="279" t="s">
        <v>160</v>
      </c>
      <c r="Q108" s="7" t="s">
        <v>160</v>
      </c>
      <c r="R108" s="1"/>
    </row>
    <row r="109" spans="1:18" customFormat="1">
      <c r="A109" s="332">
        <v>96</v>
      </c>
      <c r="B109" s="342" t="s">
        <v>244</v>
      </c>
      <c r="C109" s="334" t="s">
        <v>401</v>
      </c>
      <c r="D109" s="336" t="s">
        <v>180</v>
      </c>
      <c r="E109" s="333">
        <v>6</v>
      </c>
      <c r="F109" s="357">
        <v>64</v>
      </c>
      <c r="G109" s="358">
        <v>2</v>
      </c>
      <c r="H109" s="142">
        <v>32</v>
      </c>
      <c r="I109" s="465">
        <v>4</v>
      </c>
      <c r="J109" s="468"/>
      <c r="K109" s="7" t="s">
        <v>160</v>
      </c>
      <c r="L109" s="467" t="s">
        <v>160</v>
      </c>
      <c r="M109" s="7" t="s">
        <v>160</v>
      </c>
      <c r="N109" s="533" t="s">
        <v>160</v>
      </c>
      <c r="O109" s="7" t="s">
        <v>160</v>
      </c>
      <c r="P109" s="279" t="s">
        <v>160</v>
      </c>
      <c r="Q109" s="7" t="s">
        <v>160</v>
      </c>
    </row>
    <row r="110" spans="1:18" customFormat="1">
      <c r="A110" s="332">
        <v>105</v>
      </c>
      <c r="B110" s="342" t="s">
        <v>160</v>
      </c>
      <c r="C110" s="334" t="s">
        <v>301</v>
      </c>
      <c r="D110" s="336" t="s">
        <v>17</v>
      </c>
      <c r="E110" s="333">
        <v>5</v>
      </c>
      <c r="F110" s="357"/>
      <c r="G110" s="358" t="s">
        <v>160</v>
      </c>
      <c r="H110" s="142" t="s">
        <v>160</v>
      </c>
      <c r="I110" s="465" t="s">
        <v>160</v>
      </c>
      <c r="J110" s="468">
        <v>128</v>
      </c>
      <c r="K110" s="7">
        <v>5</v>
      </c>
      <c r="L110" s="467" t="s">
        <v>160</v>
      </c>
      <c r="M110" s="7" t="s">
        <v>160</v>
      </c>
      <c r="N110" s="533" t="s">
        <v>160</v>
      </c>
      <c r="O110" s="7" t="s">
        <v>160</v>
      </c>
      <c r="P110" s="279" t="s">
        <v>160</v>
      </c>
      <c r="Q110" s="7" t="s">
        <v>160</v>
      </c>
    </row>
    <row r="111" spans="1:18" customFormat="1">
      <c r="A111" s="332">
        <v>105</v>
      </c>
      <c r="B111" s="342" t="s">
        <v>244</v>
      </c>
      <c r="C111" s="334" t="s">
        <v>262</v>
      </c>
      <c r="D111" s="336" t="s">
        <v>17</v>
      </c>
      <c r="E111" s="333">
        <v>5</v>
      </c>
      <c r="F111" s="357"/>
      <c r="G111" s="358" t="s">
        <v>160</v>
      </c>
      <c r="H111" s="142" t="s">
        <v>160</v>
      </c>
      <c r="I111" s="465" t="s">
        <v>160</v>
      </c>
      <c r="J111" s="468">
        <v>128</v>
      </c>
      <c r="K111" s="7">
        <v>5</v>
      </c>
      <c r="L111" s="467" t="s">
        <v>160</v>
      </c>
      <c r="M111" s="7" t="s">
        <v>160</v>
      </c>
      <c r="N111" s="533" t="s">
        <v>160</v>
      </c>
      <c r="O111" s="7" t="s">
        <v>160</v>
      </c>
      <c r="P111" s="279" t="s">
        <v>160</v>
      </c>
      <c r="Q111" s="7" t="s">
        <v>160</v>
      </c>
    </row>
    <row r="112" spans="1:18" customFormat="1">
      <c r="A112" s="332">
        <v>105</v>
      </c>
      <c r="B112" s="342" t="s">
        <v>244</v>
      </c>
      <c r="C112" s="334" t="s">
        <v>297</v>
      </c>
      <c r="D112" s="336" t="s">
        <v>225</v>
      </c>
      <c r="E112" s="333">
        <v>5</v>
      </c>
      <c r="F112" s="359"/>
      <c r="G112" s="358" t="s">
        <v>160</v>
      </c>
      <c r="H112" s="142" t="s">
        <v>160</v>
      </c>
      <c r="I112" s="465" t="s">
        <v>160</v>
      </c>
      <c r="J112" s="468">
        <v>128</v>
      </c>
      <c r="K112" s="7">
        <v>5</v>
      </c>
      <c r="L112" s="467" t="s">
        <v>160</v>
      </c>
      <c r="M112" s="7" t="s">
        <v>160</v>
      </c>
      <c r="N112" s="533" t="s">
        <v>160</v>
      </c>
      <c r="O112" s="7" t="s">
        <v>160</v>
      </c>
      <c r="P112" s="279" t="s">
        <v>160</v>
      </c>
      <c r="Q112" s="7" t="s">
        <v>160</v>
      </c>
    </row>
    <row r="113" spans="1:18" customFormat="1">
      <c r="A113" s="332">
        <v>105</v>
      </c>
      <c r="B113" s="342" t="s">
        <v>244</v>
      </c>
      <c r="C113" s="334" t="s">
        <v>257</v>
      </c>
      <c r="D113" s="335" t="s">
        <v>201</v>
      </c>
      <c r="E113" s="333">
        <v>5</v>
      </c>
      <c r="F113" s="359"/>
      <c r="G113" s="358" t="s">
        <v>160</v>
      </c>
      <c r="H113" s="142" t="s">
        <v>160</v>
      </c>
      <c r="I113" s="465" t="s">
        <v>160</v>
      </c>
      <c r="J113" s="468"/>
      <c r="K113" s="7" t="s">
        <v>160</v>
      </c>
      <c r="L113" s="467" t="s">
        <v>160</v>
      </c>
      <c r="M113" s="7" t="s">
        <v>160</v>
      </c>
      <c r="N113" s="533">
        <v>64</v>
      </c>
      <c r="O113" s="7">
        <v>5</v>
      </c>
      <c r="P113" s="279" t="s">
        <v>160</v>
      </c>
      <c r="Q113" s="7" t="s">
        <v>160</v>
      </c>
    </row>
    <row r="114" spans="1:18" customFormat="1">
      <c r="A114" s="332">
        <v>105</v>
      </c>
      <c r="B114" s="342" t="s">
        <v>244</v>
      </c>
      <c r="C114" s="334" t="s">
        <v>278</v>
      </c>
      <c r="D114" s="336" t="s">
        <v>17</v>
      </c>
      <c r="E114" s="333">
        <v>5</v>
      </c>
      <c r="F114" s="359"/>
      <c r="G114" s="358" t="s">
        <v>160</v>
      </c>
      <c r="H114" s="142" t="s">
        <v>160</v>
      </c>
      <c r="I114" s="465" t="s">
        <v>160</v>
      </c>
      <c r="J114" s="468">
        <v>128</v>
      </c>
      <c r="K114" s="7">
        <v>5</v>
      </c>
      <c r="L114" s="467" t="s">
        <v>160</v>
      </c>
      <c r="M114" s="7" t="s">
        <v>160</v>
      </c>
      <c r="N114" s="533" t="s">
        <v>160</v>
      </c>
      <c r="O114" s="7" t="s">
        <v>160</v>
      </c>
      <c r="P114" s="279" t="s">
        <v>160</v>
      </c>
      <c r="Q114" s="7" t="s">
        <v>160</v>
      </c>
    </row>
    <row r="115" spans="1:18" customFormat="1">
      <c r="A115" s="332">
        <v>105</v>
      </c>
      <c r="B115" s="342" t="s">
        <v>244</v>
      </c>
      <c r="C115" s="334" t="s">
        <v>384</v>
      </c>
      <c r="D115" s="335" t="s">
        <v>234</v>
      </c>
      <c r="E115" s="333">
        <v>5</v>
      </c>
      <c r="F115" s="359"/>
      <c r="G115" s="358" t="s">
        <v>160</v>
      </c>
      <c r="H115" s="142" t="s">
        <v>160</v>
      </c>
      <c r="I115" s="465" t="s">
        <v>160</v>
      </c>
      <c r="J115" s="466">
        <v>128</v>
      </c>
      <c r="K115" s="7">
        <v>5</v>
      </c>
      <c r="L115" s="467" t="s">
        <v>160</v>
      </c>
      <c r="M115" s="7" t="s">
        <v>160</v>
      </c>
      <c r="N115" s="533" t="s">
        <v>160</v>
      </c>
      <c r="O115" s="7" t="s">
        <v>160</v>
      </c>
      <c r="P115" s="279" t="s">
        <v>160</v>
      </c>
      <c r="Q115" s="7" t="s">
        <v>160</v>
      </c>
    </row>
    <row r="116" spans="1:18" customFormat="1">
      <c r="A116" s="332">
        <v>105</v>
      </c>
      <c r="B116" s="342" t="s">
        <v>244</v>
      </c>
      <c r="C116" s="334" t="s">
        <v>287</v>
      </c>
      <c r="D116" s="336" t="s">
        <v>226</v>
      </c>
      <c r="E116" s="333">
        <v>5</v>
      </c>
      <c r="F116" s="359">
        <v>128</v>
      </c>
      <c r="G116" s="358">
        <v>1</v>
      </c>
      <c r="H116" s="142">
        <v>32</v>
      </c>
      <c r="I116" s="465">
        <v>4</v>
      </c>
      <c r="J116" s="466"/>
      <c r="K116" s="7" t="s">
        <v>160</v>
      </c>
      <c r="L116" s="467" t="s">
        <v>160</v>
      </c>
      <c r="M116" s="7" t="s">
        <v>160</v>
      </c>
      <c r="N116" s="533" t="s">
        <v>160</v>
      </c>
      <c r="O116" s="7" t="s">
        <v>160</v>
      </c>
      <c r="P116" s="279" t="s">
        <v>160</v>
      </c>
      <c r="Q116" s="7" t="s">
        <v>160</v>
      </c>
    </row>
    <row r="117" spans="1:18" customFormat="1">
      <c r="A117" s="332">
        <v>105</v>
      </c>
      <c r="B117" s="342" t="s">
        <v>244</v>
      </c>
      <c r="C117" s="334" t="s">
        <v>380</v>
      </c>
      <c r="D117" s="336" t="s">
        <v>178</v>
      </c>
      <c r="E117" s="333">
        <v>5</v>
      </c>
      <c r="F117" s="357"/>
      <c r="G117" s="358" t="s">
        <v>160</v>
      </c>
      <c r="H117" s="142" t="s">
        <v>160</v>
      </c>
      <c r="I117" s="465" t="s">
        <v>160</v>
      </c>
      <c r="J117" s="468">
        <v>128</v>
      </c>
      <c r="K117" s="7">
        <v>5</v>
      </c>
      <c r="L117" s="467" t="s">
        <v>160</v>
      </c>
      <c r="M117" s="7" t="s">
        <v>160</v>
      </c>
      <c r="N117" s="533" t="s">
        <v>160</v>
      </c>
      <c r="O117" s="7" t="s">
        <v>160</v>
      </c>
      <c r="P117" s="279" t="s">
        <v>160</v>
      </c>
      <c r="Q117" s="7" t="s">
        <v>160</v>
      </c>
    </row>
    <row r="118" spans="1:18" customFormat="1">
      <c r="A118" s="332">
        <v>105</v>
      </c>
      <c r="B118" s="342" t="s">
        <v>244</v>
      </c>
      <c r="C118" s="334" t="s">
        <v>676</v>
      </c>
      <c r="D118" s="335" t="s">
        <v>708</v>
      </c>
      <c r="E118" s="333">
        <v>5</v>
      </c>
      <c r="F118" s="357"/>
      <c r="G118" s="358" t="s">
        <v>160</v>
      </c>
      <c r="H118" s="142" t="s">
        <v>160</v>
      </c>
      <c r="I118" s="465" t="s">
        <v>160</v>
      </c>
      <c r="J118" s="466">
        <v>128</v>
      </c>
      <c r="K118" s="7">
        <v>5</v>
      </c>
      <c r="L118" s="467" t="s">
        <v>160</v>
      </c>
      <c r="M118" s="7" t="s">
        <v>160</v>
      </c>
      <c r="N118" s="533" t="s">
        <v>160</v>
      </c>
      <c r="O118" s="7" t="s">
        <v>160</v>
      </c>
      <c r="P118" s="279" t="s">
        <v>160</v>
      </c>
      <c r="Q118" s="7" t="s">
        <v>160</v>
      </c>
    </row>
    <row r="119" spans="1:18" customFormat="1">
      <c r="A119" s="332">
        <v>105</v>
      </c>
      <c r="B119" s="342" t="s">
        <v>244</v>
      </c>
      <c r="C119" s="334" t="s">
        <v>678</v>
      </c>
      <c r="D119" s="336" t="s">
        <v>218</v>
      </c>
      <c r="E119" s="333">
        <v>5</v>
      </c>
      <c r="F119" s="357"/>
      <c r="G119" s="358" t="s">
        <v>160</v>
      </c>
      <c r="H119" s="142" t="s">
        <v>160</v>
      </c>
      <c r="I119" s="465" t="s">
        <v>160</v>
      </c>
      <c r="J119" s="466">
        <v>128</v>
      </c>
      <c r="K119" s="7">
        <v>5</v>
      </c>
      <c r="L119" s="467" t="s">
        <v>160</v>
      </c>
      <c r="M119" s="7" t="s">
        <v>160</v>
      </c>
      <c r="N119" s="533" t="s">
        <v>160</v>
      </c>
      <c r="O119" s="7" t="s">
        <v>160</v>
      </c>
      <c r="P119" s="279" t="s">
        <v>160</v>
      </c>
      <c r="Q119" s="7" t="s">
        <v>160</v>
      </c>
      <c r="R119" s="1"/>
    </row>
    <row r="120" spans="1:18" customFormat="1">
      <c r="A120" s="332">
        <v>105</v>
      </c>
      <c r="B120" s="342" t="s">
        <v>244</v>
      </c>
      <c r="C120" s="334" t="s">
        <v>588</v>
      </c>
      <c r="D120" s="336" t="s">
        <v>181</v>
      </c>
      <c r="E120" s="333">
        <v>5</v>
      </c>
      <c r="F120" s="357">
        <v>32</v>
      </c>
      <c r="G120" s="358">
        <v>4</v>
      </c>
      <c r="H120" s="142">
        <v>128</v>
      </c>
      <c r="I120" s="465">
        <v>1</v>
      </c>
      <c r="J120" s="466"/>
      <c r="K120" s="7" t="s">
        <v>160</v>
      </c>
      <c r="L120" s="467" t="s">
        <v>160</v>
      </c>
      <c r="M120" s="7" t="s">
        <v>160</v>
      </c>
      <c r="N120" s="533" t="s">
        <v>160</v>
      </c>
      <c r="O120" s="7" t="s">
        <v>160</v>
      </c>
      <c r="P120" s="279" t="s">
        <v>160</v>
      </c>
      <c r="Q120" s="7" t="s">
        <v>160</v>
      </c>
    </row>
    <row r="121" spans="1:18" customFormat="1">
      <c r="A121" s="332">
        <v>105</v>
      </c>
      <c r="B121" s="342" t="s">
        <v>244</v>
      </c>
      <c r="C121" s="334" t="s">
        <v>339</v>
      </c>
      <c r="D121" s="336" t="s">
        <v>223</v>
      </c>
      <c r="E121" s="333">
        <v>5</v>
      </c>
      <c r="F121" s="357">
        <v>128</v>
      </c>
      <c r="G121" s="358">
        <v>1</v>
      </c>
      <c r="H121" s="142">
        <v>32</v>
      </c>
      <c r="I121" s="465">
        <v>4</v>
      </c>
      <c r="J121" s="466"/>
      <c r="K121" s="7" t="s">
        <v>160</v>
      </c>
      <c r="L121" s="467" t="s">
        <v>160</v>
      </c>
      <c r="M121" s="7" t="s">
        <v>160</v>
      </c>
      <c r="N121" s="533" t="s">
        <v>160</v>
      </c>
      <c r="O121" s="7" t="s">
        <v>160</v>
      </c>
      <c r="P121" s="279" t="s">
        <v>160</v>
      </c>
      <c r="Q121" s="7" t="s">
        <v>160</v>
      </c>
    </row>
    <row r="122" spans="1:18" customFormat="1">
      <c r="A122" s="332">
        <v>105</v>
      </c>
      <c r="B122" s="342" t="s">
        <v>244</v>
      </c>
      <c r="C122" s="334" t="s">
        <v>888</v>
      </c>
      <c r="D122" s="336" t="s">
        <v>889</v>
      </c>
      <c r="E122" s="333">
        <v>5</v>
      </c>
      <c r="F122" s="357"/>
      <c r="G122" s="358"/>
      <c r="H122" s="142" t="s">
        <v>160</v>
      </c>
      <c r="I122" s="465" t="s">
        <v>160</v>
      </c>
      <c r="J122" s="466" t="s">
        <v>160</v>
      </c>
      <c r="K122" s="7" t="s">
        <v>160</v>
      </c>
      <c r="L122" s="467" t="s">
        <v>160</v>
      </c>
      <c r="M122" s="7" t="s">
        <v>160</v>
      </c>
      <c r="N122" s="533">
        <v>64</v>
      </c>
      <c r="O122" s="7">
        <v>5</v>
      </c>
      <c r="P122" s="279" t="s">
        <v>160</v>
      </c>
      <c r="Q122" s="7" t="s">
        <v>160</v>
      </c>
    </row>
    <row r="123" spans="1:18" customFormat="1">
      <c r="A123" s="332">
        <v>105</v>
      </c>
      <c r="B123" s="342" t="s">
        <v>244</v>
      </c>
      <c r="C123" s="334" t="s">
        <v>890</v>
      </c>
      <c r="D123" s="339" t="s">
        <v>891</v>
      </c>
      <c r="E123" s="333">
        <v>5</v>
      </c>
      <c r="F123" s="357"/>
      <c r="G123" s="358"/>
      <c r="H123" s="142" t="s">
        <v>160</v>
      </c>
      <c r="I123" s="465" t="s">
        <v>160</v>
      </c>
      <c r="J123" s="466" t="s">
        <v>160</v>
      </c>
      <c r="K123" s="7" t="s">
        <v>160</v>
      </c>
      <c r="L123" s="467" t="s">
        <v>160</v>
      </c>
      <c r="M123" s="7" t="s">
        <v>160</v>
      </c>
      <c r="N123" s="533">
        <v>64</v>
      </c>
      <c r="O123" s="7">
        <v>5</v>
      </c>
      <c r="P123" s="279" t="s">
        <v>160</v>
      </c>
      <c r="Q123" s="7" t="s">
        <v>160</v>
      </c>
    </row>
    <row r="124" spans="1:18" customFormat="1">
      <c r="A124" s="332">
        <v>105</v>
      </c>
      <c r="B124" s="342" t="e">
        <v>#REF!</v>
      </c>
      <c r="C124" s="334" t="s">
        <v>892</v>
      </c>
      <c r="D124" s="336" t="s">
        <v>196</v>
      </c>
      <c r="E124" s="333">
        <v>5</v>
      </c>
      <c r="F124" s="357"/>
      <c r="G124" s="358"/>
      <c r="H124" s="142" t="s">
        <v>160</v>
      </c>
      <c r="I124" s="465" t="s">
        <v>160</v>
      </c>
      <c r="J124" s="466" t="s">
        <v>160</v>
      </c>
      <c r="K124" s="7" t="s">
        <v>160</v>
      </c>
      <c r="L124" s="467" t="s">
        <v>160</v>
      </c>
      <c r="M124" s="7" t="s">
        <v>160</v>
      </c>
      <c r="N124" s="533">
        <v>64</v>
      </c>
      <c r="O124" s="7">
        <v>5</v>
      </c>
      <c r="P124" s="279" t="s">
        <v>160</v>
      </c>
      <c r="Q124" s="7" t="s">
        <v>160</v>
      </c>
    </row>
    <row r="125" spans="1:18" customFormat="1">
      <c r="A125" s="332">
        <v>105</v>
      </c>
      <c r="B125" s="342" t="s">
        <v>244</v>
      </c>
      <c r="C125" s="334" t="s">
        <v>893</v>
      </c>
      <c r="D125" s="335" t="s">
        <v>181</v>
      </c>
      <c r="E125" s="333">
        <v>5</v>
      </c>
      <c r="F125" s="359"/>
      <c r="G125" s="358"/>
      <c r="H125" s="142" t="s">
        <v>160</v>
      </c>
      <c r="I125" s="465" t="s">
        <v>160</v>
      </c>
      <c r="J125" s="468" t="s">
        <v>160</v>
      </c>
      <c r="K125" s="7" t="s">
        <v>160</v>
      </c>
      <c r="L125" s="467" t="s">
        <v>160</v>
      </c>
      <c r="M125" s="7" t="s">
        <v>160</v>
      </c>
      <c r="N125" s="533">
        <v>64</v>
      </c>
      <c r="O125" s="7">
        <v>5</v>
      </c>
      <c r="P125" s="279" t="s">
        <v>160</v>
      </c>
      <c r="Q125" s="7" t="s">
        <v>160</v>
      </c>
    </row>
    <row r="126" spans="1:18" customFormat="1">
      <c r="A126" s="332">
        <v>105</v>
      </c>
      <c r="B126" s="342" t="s">
        <v>244</v>
      </c>
      <c r="C126" s="334" t="s">
        <v>894</v>
      </c>
      <c r="D126" s="336" t="s">
        <v>196</v>
      </c>
      <c r="E126" s="333">
        <v>5</v>
      </c>
      <c r="F126" s="359"/>
      <c r="G126" s="358"/>
      <c r="H126" s="142" t="s">
        <v>160</v>
      </c>
      <c r="I126" s="465" t="s">
        <v>160</v>
      </c>
      <c r="J126" s="468" t="s">
        <v>160</v>
      </c>
      <c r="K126" s="7" t="s">
        <v>160</v>
      </c>
      <c r="L126" s="467" t="s">
        <v>160</v>
      </c>
      <c r="M126" s="7" t="s">
        <v>160</v>
      </c>
      <c r="N126" s="533">
        <v>64</v>
      </c>
      <c r="O126" s="7">
        <v>5</v>
      </c>
      <c r="P126" s="279" t="s">
        <v>160</v>
      </c>
      <c r="Q126" s="7" t="s">
        <v>160</v>
      </c>
    </row>
    <row r="127" spans="1:18" customFormat="1">
      <c r="A127" s="332">
        <v>122</v>
      </c>
      <c r="B127" s="342" t="s">
        <v>160</v>
      </c>
      <c r="C127" s="334" t="s">
        <v>375</v>
      </c>
      <c r="D127" s="336" t="s">
        <v>197</v>
      </c>
      <c r="E127" s="333">
        <v>4</v>
      </c>
      <c r="F127" s="359">
        <v>32</v>
      </c>
      <c r="G127" s="358">
        <v>4</v>
      </c>
      <c r="H127" s="142" t="s">
        <v>160</v>
      </c>
      <c r="I127" s="465" t="s">
        <v>160</v>
      </c>
      <c r="J127" s="469"/>
      <c r="K127" s="7" t="s">
        <v>160</v>
      </c>
      <c r="L127" s="467" t="s">
        <v>160</v>
      </c>
      <c r="M127" s="7" t="s">
        <v>160</v>
      </c>
      <c r="N127" s="533" t="s">
        <v>160</v>
      </c>
      <c r="O127" s="7" t="s">
        <v>160</v>
      </c>
      <c r="P127" s="279" t="s">
        <v>160</v>
      </c>
      <c r="Q127" s="7" t="s">
        <v>160</v>
      </c>
      <c r="R127" s="1"/>
    </row>
    <row r="128" spans="1:18" customFormat="1">
      <c r="A128" s="332">
        <v>122</v>
      </c>
      <c r="B128" s="342" t="s">
        <v>244</v>
      </c>
      <c r="C128" s="334" t="s">
        <v>304</v>
      </c>
      <c r="D128" s="336" t="s">
        <v>194</v>
      </c>
      <c r="E128" s="333">
        <v>4</v>
      </c>
      <c r="F128" s="359">
        <v>32</v>
      </c>
      <c r="G128" s="358">
        <v>4</v>
      </c>
      <c r="H128" s="142" t="s">
        <v>160</v>
      </c>
      <c r="I128" s="465" t="s">
        <v>160</v>
      </c>
      <c r="J128" s="469"/>
      <c r="K128" s="7" t="s">
        <v>160</v>
      </c>
      <c r="L128" s="467" t="s">
        <v>160</v>
      </c>
      <c r="M128" s="7" t="s">
        <v>160</v>
      </c>
      <c r="N128" s="533" t="s">
        <v>160</v>
      </c>
      <c r="O128" s="7" t="s">
        <v>160</v>
      </c>
      <c r="P128" s="279" t="s">
        <v>160</v>
      </c>
      <c r="Q128" s="7" t="s">
        <v>160</v>
      </c>
    </row>
    <row r="129" spans="1:18" customFormat="1">
      <c r="A129" s="332">
        <v>122</v>
      </c>
      <c r="B129" s="342" t="s">
        <v>244</v>
      </c>
      <c r="C129" s="334" t="s">
        <v>583</v>
      </c>
      <c r="D129" s="336" t="s">
        <v>178</v>
      </c>
      <c r="E129" s="333">
        <v>4</v>
      </c>
      <c r="F129" s="359">
        <v>32</v>
      </c>
      <c r="G129" s="358">
        <v>4</v>
      </c>
      <c r="H129" s="142" t="s">
        <v>160</v>
      </c>
      <c r="I129" s="465" t="s">
        <v>160</v>
      </c>
      <c r="J129" s="468"/>
      <c r="K129" s="7" t="s">
        <v>160</v>
      </c>
      <c r="L129" s="467" t="s">
        <v>160</v>
      </c>
      <c r="M129" s="7" t="s">
        <v>160</v>
      </c>
      <c r="N129" s="533" t="s">
        <v>160</v>
      </c>
      <c r="O129" s="7" t="s">
        <v>160</v>
      </c>
      <c r="P129" s="279" t="s">
        <v>160</v>
      </c>
      <c r="Q129" s="7" t="s">
        <v>160</v>
      </c>
      <c r="R129" s="1"/>
    </row>
    <row r="130" spans="1:18" customFormat="1">
      <c r="A130" s="332">
        <v>122</v>
      </c>
      <c r="B130" s="342" t="s">
        <v>244</v>
      </c>
      <c r="C130" s="334" t="s">
        <v>584</v>
      </c>
      <c r="D130" s="336" t="s">
        <v>574</v>
      </c>
      <c r="E130" s="333">
        <v>4</v>
      </c>
      <c r="F130" s="359">
        <v>32</v>
      </c>
      <c r="G130" s="358">
        <v>4</v>
      </c>
      <c r="H130" s="142" t="s">
        <v>160</v>
      </c>
      <c r="I130" s="465" t="s">
        <v>160</v>
      </c>
      <c r="J130" s="468"/>
      <c r="K130" s="7" t="s">
        <v>160</v>
      </c>
      <c r="L130" s="467" t="s">
        <v>160</v>
      </c>
      <c r="M130" s="7" t="s">
        <v>160</v>
      </c>
      <c r="N130" s="533" t="s">
        <v>160</v>
      </c>
      <c r="O130" s="7" t="s">
        <v>160</v>
      </c>
      <c r="P130" s="279" t="s">
        <v>160</v>
      </c>
      <c r="Q130" s="7" t="s">
        <v>160</v>
      </c>
    </row>
    <row r="131" spans="1:18" customFormat="1">
      <c r="A131" s="332">
        <v>122</v>
      </c>
      <c r="B131" s="342" t="s">
        <v>244</v>
      </c>
      <c r="C131" s="334" t="s">
        <v>585</v>
      </c>
      <c r="D131" s="336" t="s">
        <v>709</v>
      </c>
      <c r="E131" s="333">
        <v>4</v>
      </c>
      <c r="F131" s="359">
        <v>32</v>
      </c>
      <c r="G131" s="358">
        <v>4</v>
      </c>
      <c r="H131" s="142" t="s">
        <v>160</v>
      </c>
      <c r="I131" s="465" t="s">
        <v>160</v>
      </c>
      <c r="J131" s="468"/>
      <c r="K131" s="7" t="s">
        <v>160</v>
      </c>
      <c r="L131" s="467" t="s">
        <v>160</v>
      </c>
      <c r="M131" s="7" t="s">
        <v>160</v>
      </c>
      <c r="N131" s="533" t="s">
        <v>160</v>
      </c>
      <c r="O131" s="7" t="s">
        <v>160</v>
      </c>
      <c r="P131" s="279" t="s">
        <v>160</v>
      </c>
      <c r="Q131" s="7" t="s">
        <v>160</v>
      </c>
    </row>
    <row r="132" spans="1:18" customFormat="1">
      <c r="A132" s="332">
        <v>122</v>
      </c>
      <c r="B132" s="342" t="s">
        <v>244</v>
      </c>
      <c r="C132" s="334" t="s">
        <v>397</v>
      </c>
      <c r="D132" s="336" t="s">
        <v>3</v>
      </c>
      <c r="E132" s="333">
        <v>4</v>
      </c>
      <c r="F132" s="359">
        <v>64</v>
      </c>
      <c r="G132" s="358">
        <v>2</v>
      </c>
      <c r="H132" s="142">
        <v>64</v>
      </c>
      <c r="I132" s="465">
        <v>2</v>
      </c>
      <c r="J132" s="468"/>
      <c r="K132" s="7" t="s">
        <v>160</v>
      </c>
      <c r="L132" s="467" t="s">
        <v>160</v>
      </c>
      <c r="M132" s="7" t="s">
        <v>160</v>
      </c>
      <c r="N132" s="533" t="s">
        <v>160</v>
      </c>
      <c r="O132" s="7" t="s">
        <v>160</v>
      </c>
      <c r="P132" s="279" t="s">
        <v>160</v>
      </c>
      <c r="Q132" s="7" t="s">
        <v>160</v>
      </c>
    </row>
    <row r="133" spans="1:18" customFormat="1">
      <c r="A133" s="332">
        <v>122</v>
      </c>
      <c r="B133" s="342" t="s">
        <v>244</v>
      </c>
      <c r="C133" s="334" t="s">
        <v>582</v>
      </c>
      <c r="D133" s="336" t="s">
        <v>179</v>
      </c>
      <c r="E133" s="333">
        <v>4</v>
      </c>
      <c r="F133" s="359">
        <v>64</v>
      </c>
      <c r="G133" s="358">
        <v>2</v>
      </c>
      <c r="H133" s="142">
        <v>64</v>
      </c>
      <c r="I133" s="465">
        <v>2</v>
      </c>
      <c r="J133" s="468"/>
      <c r="K133" s="7" t="s">
        <v>160</v>
      </c>
      <c r="L133" s="467" t="s">
        <v>160</v>
      </c>
      <c r="M133" s="7" t="s">
        <v>160</v>
      </c>
      <c r="N133" s="533" t="s">
        <v>160</v>
      </c>
      <c r="O133" s="7" t="s">
        <v>160</v>
      </c>
      <c r="P133" s="279" t="s">
        <v>160</v>
      </c>
      <c r="Q133" s="7" t="s">
        <v>160</v>
      </c>
      <c r="R133" s="1"/>
    </row>
    <row r="134" spans="1:18" customFormat="1">
      <c r="A134" s="332">
        <v>122</v>
      </c>
      <c r="B134" s="342" t="s">
        <v>244</v>
      </c>
      <c r="C134" s="334" t="s">
        <v>710</v>
      </c>
      <c r="D134" s="336" t="s">
        <v>368</v>
      </c>
      <c r="E134" s="333">
        <v>4</v>
      </c>
      <c r="F134" s="359"/>
      <c r="G134" s="358"/>
      <c r="H134" s="142">
        <v>32</v>
      </c>
      <c r="I134" s="465">
        <v>4</v>
      </c>
      <c r="J134" s="468"/>
      <c r="K134" s="7"/>
      <c r="L134" s="467" t="s">
        <v>160</v>
      </c>
      <c r="M134" s="7" t="s">
        <v>160</v>
      </c>
      <c r="N134" s="533" t="s">
        <v>160</v>
      </c>
      <c r="O134" s="7" t="s">
        <v>160</v>
      </c>
      <c r="P134" s="279" t="s">
        <v>160</v>
      </c>
      <c r="Q134" s="7" t="s">
        <v>160</v>
      </c>
    </row>
    <row r="135" spans="1:18" customFormat="1">
      <c r="A135" s="332">
        <v>122</v>
      </c>
      <c r="B135" s="342" t="s">
        <v>244</v>
      </c>
      <c r="C135" s="334" t="s">
        <v>711</v>
      </c>
      <c r="D135" s="335" t="s">
        <v>233</v>
      </c>
      <c r="E135" s="333">
        <v>4</v>
      </c>
      <c r="F135" s="359"/>
      <c r="G135" s="358"/>
      <c r="H135" s="142">
        <v>32</v>
      </c>
      <c r="I135" s="465">
        <v>4</v>
      </c>
      <c r="J135" s="466"/>
      <c r="K135" s="7"/>
      <c r="L135" s="467" t="s">
        <v>160</v>
      </c>
      <c r="M135" s="7" t="s">
        <v>160</v>
      </c>
      <c r="N135" s="533" t="s">
        <v>160</v>
      </c>
      <c r="O135" s="7" t="s">
        <v>160</v>
      </c>
      <c r="P135" s="279" t="s">
        <v>160</v>
      </c>
      <c r="Q135" s="7" t="s">
        <v>160</v>
      </c>
    </row>
    <row r="136" spans="1:18" customFormat="1">
      <c r="A136" s="332">
        <v>122</v>
      </c>
      <c r="B136" s="342" t="s">
        <v>244</v>
      </c>
      <c r="C136" s="334" t="s">
        <v>712</v>
      </c>
      <c r="D136" s="335" t="s">
        <v>204</v>
      </c>
      <c r="E136" s="333">
        <v>4</v>
      </c>
      <c r="F136" s="359"/>
      <c r="G136" s="358"/>
      <c r="H136" s="142">
        <v>32</v>
      </c>
      <c r="I136" s="465">
        <v>4</v>
      </c>
      <c r="J136" s="469"/>
      <c r="K136" s="7"/>
      <c r="L136" s="467" t="s">
        <v>160</v>
      </c>
      <c r="M136" s="7" t="s">
        <v>160</v>
      </c>
      <c r="N136" s="533" t="s">
        <v>160</v>
      </c>
      <c r="O136" s="7" t="s">
        <v>160</v>
      </c>
      <c r="P136" s="279" t="s">
        <v>160</v>
      </c>
      <c r="Q136" s="7" t="s">
        <v>160</v>
      </c>
    </row>
    <row r="137" spans="1:18" customFormat="1">
      <c r="A137" s="332">
        <v>132</v>
      </c>
      <c r="B137" s="342" t="s">
        <v>160</v>
      </c>
      <c r="C137" s="334" t="s">
        <v>400</v>
      </c>
      <c r="D137" s="336" t="s">
        <v>18</v>
      </c>
      <c r="E137" s="333">
        <v>3</v>
      </c>
      <c r="F137" s="359">
        <v>64</v>
      </c>
      <c r="G137" s="358">
        <v>2</v>
      </c>
      <c r="H137" s="142">
        <v>128</v>
      </c>
      <c r="I137" s="465">
        <v>1</v>
      </c>
      <c r="J137" s="466"/>
      <c r="K137" s="7" t="s">
        <v>160</v>
      </c>
      <c r="L137" s="467" t="s">
        <v>160</v>
      </c>
      <c r="M137" s="7" t="s">
        <v>160</v>
      </c>
      <c r="N137" s="533" t="s">
        <v>160</v>
      </c>
      <c r="O137" s="7" t="s">
        <v>160</v>
      </c>
      <c r="P137" s="279" t="s">
        <v>160</v>
      </c>
      <c r="Q137" s="7" t="s">
        <v>160</v>
      </c>
    </row>
    <row r="138" spans="1:18" customFormat="1">
      <c r="A138" s="332">
        <v>132</v>
      </c>
      <c r="B138" s="342" t="s">
        <v>244</v>
      </c>
      <c r="C138" s="334" t="s">
        <v>417</v>
      </c>
      <c r="D138" s="336" t="s">
        <v>204</v>
      </c>
      <c r="E138" s="333">
        <v>3</v>
      </c>
      <c r="F138" s="359">
        <v>64</v>
      </c>
      <c r="G138" s="358">
        <v>2</v>
      </c>
      <c r="H138" s="142">
        <v>128</v>
      </c>
      <c r="I138" s="465">
        <v>1</v>
      </c>
      <c r="J138" s="466"/>
      <c r="K138" s="7" t="s">
        <v>160</v>
      </c>
      <c r="L138" s="467" t="s">
        <v>160</v>
      </c>
      <c r="M138" s="7" t="s">
        <v>160</v>
      </c>
      <c r="N138" s="533" t="s">
        <v>160</v>
      </c>
      <c r="O138" s="7" t="s">
        <v>160</v>
      </c>
      <c r="P138" s="279" t="s">
        <v>160</v>
      </c>
      <c r="Q138" s="7" t="s">
        <v>160</v>
      </c>
      <c r="R138" s="1"/>
    </row>
    <row r="139" spans="1:18" customFormat="1">
      <c r="A139" s="332">
        <v>132</v>
      </c>
      <c r="B139" s="342" t="s">
        <v>244</v>
      </c>
      <c r="C139" s="334" t="s">
        <v>335</v>
      </c>
      <c r="D139" s="336" t="s">
        <v>179</v>
      </c>
      <c r="E139" s="333">
        <v>3</v>
      </c>
      <c r="F139" s="359">
        <v>128</v>
      </c>
      <c r="G139" s="358">
        <v>1</v>
      </c>
      <c r="H139" s="142">
        <v>64</v>
      </c>
      <c r="I139" s="465">
        <v>2</v>
      </c>
      <c r="J139" s="469"/>
      <c r="K139" s="7" t="s">
        <v>160</v>
      </c>
      <c r="L139" s="467" t="s">
        <v>160</v>
      </c>
      <c r="M139" s="7" t="s">
        <v>160</v>
      </c>
      <c r="N139" s="533" t="s">
        <v>160</v>
      </c>
      <c r="O139" s="7" t="s">
        <v>160</v>
      </c>
      <c r="P139" s="279" t="s">
        <v>160</v>
      </c>
      <c r="Q139" s="7" t="s">
        <v>160</v>
      </c>
    </row>
    <row r="140" spans="1:18" customFormat="1">
      <c r="A140" s="332">
        <v>132</v>
      </c>
      <c r="B140" s="342" t="s">
        <v>244</v>
      </c>
      <c r="C140" s="334" t="s">
        <v>338</v>
      </c>
      <c r="D140" s="336" t="s">
        <v>19</v>
      </c>
      <c r="E140" s="333">
        <v>3</v>
      </c>
      <c r="F140" s="359">
        <v>64</v>
      </c>
      <c r="G140" s="358">
        <v>2</v>
      </c>
      <c r="H140" s="142">
        <v>128</v>
      </c>
      <c r="I140" s="465">
        <v>1</v>
      </c>
      <c r="J140" s="466"/>
      <c r="K140" s="7" t="s">
        <v>160</v>
      </c>
      <c r="L140" s="467" t="s">
        <v>160</v>
      </c>
      <c r="M140" s="7" t="s">
        <v>160</v>
      </c>
      <c r="N140" s="533" t="s">
        <v>160</v>
      </c>
      <c r="O140" s="7" t="s">
        <v>160</v>
      </c>
      <c r="P140" s="279" t="s">
        <v>160</v>
      </c>
      <c r="Q140" s="7" t="s">
        <v>160</v>
      </c>
    </row>
    <row r="141" spans="1:18" customFormat="1">
      <c r="A141" s="332">
        <v>132</v>
      </c>
      <c r="B141" s="342" t="s">
        <v>244</v>
      </c>
      <c r="C141" s="334" t="s">
        <v>579</v>
      </c>
      <c r="D141" s="336" t="s">
        <v>179</v>
      </c>
      <c r="E141" s="333">
        <v>3</v>
      </c>
      <c r="F141" s="359">
        <v>64</v>
      </c>
      <c r="G141" s="358">
        <v>2</v>
      </c>
      <c r="H141" s="142">
        <v>128</v>
      </c>
      <c r="I141" s="465">
        <v>1</v>
      </c>
      <c r="J141" s="468"/>
      <c r="K141" s="7" t="s">
        <v>160</v>
      </c>
      <c r="L141" s="467" t="s">
        <v>160</v>
      </c>
      <c r="M141" s="7" t="s">
        <v>160</v>
      </c>
      <c r="N141" s="533" t="s">
        <v>160</v>
      </c>
      <c r="O141" s="7" t="s">
        <v>160</v>
      </c>
      <c r="P141" s="279" t="s">
        <v>160</v>
      </c>
      <c r="Q141" s="7" t="s">
        <v>160</v>
      </c>
      <c r="R141" s="1"/>
    </row>
    <row r="142" spans="1:18" customFormat="1">
      <c r="A142" s="332">
        <v>132</v>
      </c>
      <c r="B142" s="342" t="s">
        <v>244</v>
      </c>
      <c r="C142" s="334" t="s">
        <v>334</v>
      </c>
      <c r="D142" s="336" t="s">
        <v>179</v>
      </c>
      <c r="E142" s="333">
        <v>3</v>
      </c>
      <c r="F142" s="359">
        <v>128</v>
      </c>
      <c r="G142" s="358">
        <v>1</v>
      </c>
      <c r="H142" s="142">
        <v>64</v>
      </c>
      <c r="I142" s="465">
        <v>2</v>
      </c>
      <c r="J142" s="468"/>
      <c r="K142" s="7" t="s">
        <v>160</v>
      </c>
      <c r="L142" s="467" t="s">
        <v>160</v>
      </c>
      <c r="M142" s="7" t="s">
        <v>160</v>
      </c>
      <c r="N142" s="533" t="s">
        <v>160</v>
      </c>
      <c r="O142" s="7" t="s">
        <v>160</v>
      </c>
      <c r="P142" s="279" t="s">
        <v>160</v>
      </c>
      <c r="Q142" s="7" t="s">
        <v>160</v>
      </c>
    </row>
    <row r="143" spans="1:18" customFormat="1">
      <c r="A143" s="332">
        <v>132</v>
      </c>
      <c r="B143" s="342" t="s">
        <v>244</v>
      </c>
      <c r="C143" s="334" t="s">
        <v>348</v>
      </c>
      <c r="D143" s="335" t="s">
        <v>3</v>
      </c>
      <c r="E143" s="333">
        <v>3</v>
      </c>
      <c r="F143" s="359">
        <v>128</v>
      </c>
      <c r="G143" s="358">
        <v>1</v>
      </c>
      <c r="H143" s="142">
        <v>64</v>
      </c>
      <c r="I143" s="465">
        <v>2</v>
      </c>
      <c r="J143" s="466"/>
      <c r="K143" s="7" t="s">
        <v>160</v>
      </c>
      <c r="L143" s="467" t="s">
        <v>160</v>
      </c>
      <c r="M143" s="7" t="s">
        <v>160</v>
      </c>
      <c r="N143" s="533" t="s">
        <v>160</v>
      </c>
      <c r="O143" s="7" t="s">
        <v>160</v>
      </c>
      <c r="P143" s="279" t="s">
        <v>160</v>
      </c>
      <c r="Q143" s="7" t="s">
        <v>160</v>
      </c>
    </row>
    <row r="144" spans="1:18" customFormat="1">
      <c r="A144" s="332">
        <v>132</v>
      </c>
      <c r="B144" s="342" t="s">
        <v>244</v>
      </c>
      <c r="C144" s="334" t="s">
        <v>571</v>
      </c>
      <c r="D144" s="336" t="s">
        <v>19</v>
      </c>
      <c r="E144" s="333">
        <v>3</v>
      </c>
      <c r="F144" s="359">
        <v>128</v>
      </c>
      <c r="G144" s="358">
        <v>1</v>
      </c>
      <c r="H144" s="142">
        <v>64</v>
      </c>
      <c r="I144" s="465">
        <v>2</v>
      </c>
      <c r="J144" s="466"/>
      <c r="K144" s="7" t="s">
        <v>160</v>
      </c>
      <c r="L144" s="467" t="s">
        <v>160</v>
      </c>
      <c r="M144" s="7" t="s">
        <v>160</v>
      </c>
      <c r="N144" s="533" t="s">
        <v>160</v>
      </c>
      <c r="O144" s="7" t="s">
        <v>160</v>
      </c>
      <c r="P144" s="279" t="s">
        <v>160</v>
      </c>
      <c r="Q144" s="7" t="s">
        <v>160</v>
      </c>
    </row>
    <row r="145" spans="1:18" customFormat="1">
      <c r="A145" s="332">
        <v>140</v>
      </c>
      <c r="B145" s="342" t="s">
        <v>160</v>
      </c>
      <c r="C145" s="334" t="s">
        <v>307</v>
      </c>
      <c r="D145" s="336" t="s">
        <v>220</v>
      </c>
      <c r="E145" s="333">
        <v>2</v>
      </c>
      <c r="F145" s="359">
        <v>64</v>
      </c>
      <c r="G145" s="358">
        <v>2</v>
      </c>
      <c r="H145" s="142" t="s">
        <v>160</v>
      </c>
      <c r="I145" s="465" t="s">
        <v>160</v>
      </c>
      <c r="J145" s="466"/>
      <c r="K145" s="7" t="s">
        <v>160</v>
      </c>
      <c r="L145" s="467" t="s">
        <v>160</v>
      </c>
      <c r="M145" s="7" t="s">
        <v>160</v>
      </c>
      <c r="N145" s="533" t="s">
        <v>160</v>
      </c>
      <c r="O145" s="7" t="s">
        <v>160</v>
      </c>
      <c r="P145" s="279" t="s">
        <v>160</v>
      </c>
      <c r="Q145" s="7" t="s">
        <v>160</v>
      </c>
    </row>
    <row r="146" spans="1:18" customFormat="1">
      <c r="A146" s="332">
        <v>140</v>
      </c>
      <c r="B146" s="342" t="s">
        <v>244</v>
      </c>
      <c r="C146" s="334" t="s">
        <v>378</v>
      </c>
      <c r="D146" s="335" t="s">
        <v>181</v>
      </c>
      <c r="E146" s="333">
        <v>2</v>
      </c>
      <c r="F146" s="359">
        <v>128</v>
      </c>
      <c r="G146" s="358">
        <v>1</v>
      </c>
      <c r="H146" s="142">
        <v>128</v>
      </c>
      <c r="I146" s="465">
        <v>1</v>
      </c>
      <c r="J146" s="466"/>
      <c r="K146" s="7" t="s">
        <v>160</v>
      </c>
      <c r="L146" s="467" t="s">
        <v>160</v>
      </c>
      <c r="M146" s="7" t="s">
        <v>160</v>
      </c>
      <c r="N146" s="533" t="s">
        <v>160</v>
      </c>
      <c r="O146" s="7" t="s">
        <v>160</v>
      </c>
      <c r="P146" s="279" t="s">
        <v>160</v>
      </c>
      <c r="Q146" s="7" t="s">
        <v>160</v>
      </c>
      <c r="R146" s="1"/>
    </row>
    <row r="147" spans="1:18" customFormat="1">
      <c r="A147" s="332">
        <v>140</v>
      </c>
      <c r="B147" s="342" t="s">
        <v>244</v>
      </c>
      <c r="C147" s="334" t="s">
        <v>382</v>
      </c>
      <c r="D147" s="336" t="s">
        <v>181</v>
      </c>
      <c r="E147" s="333">
        <v>2</v>
      </c>
      <c r="F147" s="359">
        <v>128</v>
      </c>
      <c r="G147" s="358">
        <v>1</v>
      </c>
      <c r="H147" s="142">
        <v>128</v>
      </c>
      <c r="I147" s="465">
        <v>1</v>
      </c>
      <c r="J147" s="466"/>
      <c r="K147" s="7" t="s">
        <v>160</v>
      </c>
      <c r="L147" s="467" t="s">
        <v>160</v>
      </c>
      <c r="M147" s="7" t="s">
        <v>160</v>
      </c>
      <c r="N147" s="533" t="s">
        <v>160</v>
      </c>
      <c r="O147" s="7" t="s">
        <v>160</v>
      </c>
      <c r="P147" s="279" t="s">
        <v>160</v>
      </c>
      <c r="Q147" s="7" t="s">
        <v>160</v>
      </c>
    </row>
    <row r="148" spans="1:18" customFormat="1">
      <c r="A148" s="332">
        <v>140</v>
      </c>
      <c r="B148" s="342" t="s">
        <v>244</v>
      </c>
      <c r="C148" s="334" t="s">
        <v>286</v>
      </c>
      <c r="D148" s="335" t="s">
        <v>226</v>
      </c>
      <c r="E148" s="333">
        <v>2</v>
      </c>
      <c r="F148" s="359">
        <v>128</v>
      </c>
      <c r="G148" s="358">
        <v>1</v>
      </c>
      <c r="H148" s="142">
        <v>128</v>
      </c>
      <c r="I148" s="465">
        <v>1</v>
      </c>
      <c r="J148" s="466"/>
      <c r="K148" s="7" t="s">
        <v>160</v>
      </c>
      <c r="L148" s="467" t="s">
        <v>160</v>
      </c>
      <c r="M148" s="7" t="s">
        <v>160</v>
      </c>
      <c r="N148" s="533" t="s">
        <v>160</v>
      </c>
      <c r="O148" s="7" t="s">
        <v>160</v>
      </c>
      <c r="P148" s="279" t="s">
        <v>160</v>
      </c>
      <c r="Q148" s="7" t="s">
        <v>160</v>
      </c>
    </row>
    <row r="149" spans="1:18" customFormat="1">
      <c r="A149" s="332">
        <v>140</v>
      </c>
      <c r="B149" s="342" t="s">
        <v>244</v>
      </c>
      <c r="C149" s="334" t="s">
        <v>277</v>
      </c>
      <c r="D149" s="336" t="s">
        <v>226</v>
      </c>
      <c r="E149" s="333">
        <v>2</v>
      </c>
      <c r="F149" s="359">
        <v>128</v>
      </c>
      <c r="G149" s="358">
        <v>1</v>
      </c>
      <c r="H149" s="142">
        <v>128</v>
      </c>
      <c r="I149" s="465">
        <v>1</v>
      </c>
      <c r="J149" s="469"/>
      <c r="K149" s="7" t="s">
        <v>160</v>
      </c>
      <c r="L149" s="467" t="s">
        <v>160</v>
      </c>
      <c r="M149" s="7" t="s">
        <v>160</v>
      </c>
      <c r="N149" s="533" t="s">
        <v>160</v>
      </c>
      <c r="O149" s="7" t="s">
        <v>160</v>
      </c>
      <c r="P149" s="279" t="s">
        <v>160</v>
      </c>
      <c r="Q149" s="7" t="s">
        <v>160</v>
      </c>
    </row>
    <row r="150" spans="1:18" customFormat="1">
      <c r="A150" s="332">
        <v>140</v>
      </c>
      <c r="B150" s="342" t="s">
        <v>244</v>
      </c>
      <c r="C150" s="334" t="s">
        <v>361</v>
      </c>
      <c r="D150" s="336" t="s">
        <v>184</v>
      </c>
      <c r="E150" s="333">
        <v>2</v>
      </c>
      <c r="F150" s="359">
        <v>128</v>
      </c>
      <c r="G150" s="358">
        <v>1</v>
      </c>
      <c r="H150" s="142">
        <v>128</v>
      </c>
      <c r="I150" s="465">
        <v>1</v>
      </c>
      <c r="J150" s="468"/>
      <c r="K150" s="7" t="s">
        <v>160</v>
      </c>
      <c r="L150" s="467" t="s">
        <v>160</v>
      </c>
      <c r="M150" s="7" t="s">
        <v>160</v>
      </c>
      <c r="N150" s="533" t="s">
        <v>160</v>
      </c>
      <c r="O150" s="7" t="s">
        <v>160</v>
      </c>
      <c r="P150" s="279" t="s">
        <v>160</v>
      </c>
      <c r="Q150" s="7" t="s">
        <v>160</v>
      </c>
      <c r="R150" s="1"/>
    </row>
    <row r="151" spans="1:18" customFormat="1">
      <c r="A151" s="332">
        <v>140</v>
      </c>
      <c r="B151" s="342" t="s">
        <v>244</v>
      </c>
      <c r="C151" s="334" t="s">
        <v>323</v>
      </c>
      <c r="D151" s="335" t="s">
        <v>182</v>
      </c>
      <c r="E151" s="333">
        <v>2</v>
      </c>
      <c r="F151" s="359"/>
      <c r="G151" s="358" t="s">
        <v>160</v>
      </c>
      <c r="H151" s="142">
        <v>64</v>
      </c>
      <c r="I151" s="465">
        <v>2</v>
      </c>
      <c r="J151" s="469"/>
      <c r="K151" s="7" t="s">
        <v>160</v>
      </c>
      <c r="L151" s="460" t="s">
        <v>160</v>
      </c>
      <c r="M151" s="7" t="s">
        <v>160</v>
      </c>
      <c r="N151" s="533" t="s">
        <v>160</v>
      </c>
      <c r="O151" s="7" t="s">
        <v>160</v>
      </c>
      <c r="P151" s="279" t="s">
        <v>160</v>
      </c>
      <c r="Q151" s="7" t="s">
        <v>160</v>
      </c>
    </row>
    <row r="152" spans="1:18" customFormat="1">
      <c r="A152" s="332">
        <v>140</v>
      </c>
      <c r="B152" s="342" t="s">
        <v>244</v>
      </c>
      <c r="C152" s="334" t="s">
        <v>336</v>
      </c>
      <c r="D152" s="336" t="s">
        <v>185</v>
      </c>
      <c r="E152" s="333">
        <v>2</v>
      </c>
      <c r="F152" s="359">
        <v>64</v>
      </c>
      <c r="G152" s="358">
        <v>2</v>
      </c>
      <c r="H152" s="142" t="s">
        <v>160</v>
      </c>
      <c r="I152" s="465" t="s">
        <v>160</v>
      </c>
      <c r="J152" s="468"/>
      <c r="K152" s="7" t="s">
        <v>160</v>
      </c>
      <c r="L152" s="467" t="s">
        <v>160</v>
      </c>
      <c r="M152" s="7" t="s">
        <v>160</v>
      </c>
      <c r="N152" s="533" t="s">
        <v>160</v>
      </c>
      <c r="O152" s="7" t="s">
        <v>160</v>
      </c>
      <c r="P152" s="279" t="s">
        <v>160</v>
      </c>
      <c r="Q152" s="7" t="s">
        <v>160</v>
      </c>
    </row>
    <row r="153" spans="1:18" customFormat="1">
      <c r="A153" s="332">
        <v>140</v>
      </c>
      <c r="B153" s="342" t="s">
        <v>244</v>
      </c>
      <c r="C153" s="334" t="s">
        <v>404</v>
      </c>
      <c r="D153" s="336" t="s">
        <v>181</v>
      </c>
      <c r="E153" s="333">
        <v>2</v>
      </c>
      <c r="F153" s="359">
        <v>128</v>
      </c>
      <c r="G153" s="358">
        <v>1</v>
      </c>
      <c r="H153" s="142">
        <v>128</v>
      </c>
      <c r="I153" s="465">
        <v>1</v>
      </c>
      <c r="J153" s="468"/>
      <c r="K153" s="7" t="s">
        <v>160</v>
      </c>
      <c r="L153" s="467" t="s">
        <v>160</v>
      </c>
      <c r="M153" s="7" t="s">
        <v>160</v>
      </c>
      <c r="N153" s="533" t="s">
        <v>160</v>
      </c>
      <c r="O153" s="7" t="s">
        <v>160</v>
      </c>
      <c r="P153" s="279" t="s">
        <v>160</v>
      </c>
      <c r="Q153" s="7" t="s">
        <v>160</v>
      </c>
    </row>
    <row r="154" spans="1:18" customFormat="1">
      <c r="A154" s="332">
        <v>140</v>
      </c>
      <c r="B154" s="342" t="s">
        <v>244</v>
      </c>
      <c r="C154" s="334" t="s">
        <v>405</v>
      </c>
      <c r="D154" s="336" t="s">
        <v>201</v>
      </c>
      <c r="E154" s="333">
        <v>2</v>
      </c>
      <c r="F154" s="359">
        <v>128</v>
      </c>
      <c r="G154" s="358">
        <v>1</v>
      </c>
      <c r="H154" s="142">
        <v>128</v>
      </c>
      <c r="I154" s="465">
        <v>1</v>
      </c>
      <c r="J154" s="468"/>
      <c r="K154" s="7" t="s">
        <v>160</v>
      </c>
      <c r="L154" s="467" t="s">
        <v>160</v>
      </c>
      <c r="M154" s="7" t="s">
        <v>160</v>
      </c>
      <c r="N154" s="533" t="s">
        <v>160</v>
      </c>
      <c r="O154" s="7" t="s">
        <v>160</v>
      </c>
      <c r="P154" s="279" t="s">
        <v>160</v>
      </c>
      <c r="Q154" s="7" t="s">
        <v>160</v>
      </c>
    </row>
    <row r="155" spans="1:18" customFormat="1">
      <c r="A155" s="332">
        <v>140</v>
      </c>
      <c r="B155" s="342" t="s">
        <v>244</v>
      </c>
      <c r="C155" s="334" t="s">
        <v>337</v>
      </c>
      <c r="D155" s="336" t="s">
        <v>194</v>
      </c>
      <c r="E155" s="333">
        <v>2</v>
      </c>
      <c r="F155" s="359">
        <v>64</v>
      </c>
      <c r="G155" s="358">
        <v>2</v>
      </c>
      <c r="H155" s="142" t="s">
        <v>160</v>
      </c>
      <c r="I155" s="465" t="s">
        <v>160</v>
      </c>
      <c r="J155" s="469"/>
      <c r="K155" s="7" t="s">
        <v>160</v>
      </c>
      <c r="L155" s="467" t="s">
        <v>160</v>
      </c>
      <c r="M155" s="7" t="s">
        <v>160</v>
      </c>
      <c r="N155" s="533" t="s">
        <v>160</v>
      </c>
      <c r="O155" s="7" t="s">
        <v>160</v>
      </c>
      <c r="P155" s="279" t="s">
        <v>160</v>
      </c>
      <c r="Q155" s="7" t="s">
        <v>160</v>
      </c>
      <c r="R155" s="1"/>
    </row>
    <row r="156" spans="1:18" customFormat="1">
      <c r="A156" s="332">
        <v>140</v>
      </c>
      <c r="B156" s="342" t="s">
        <v>244</v>
      </c>
      <c r="C156" s="334" t="s">
        <v>414</v>
      </c>
      <c r="D156" s="335" t="s">
        <v>182</v>
      </c>
      <c r="E156" s="333">
        <v>2</v>
      </c>
      <c r="F156" s="359">
        <v>64</v>
      </c>
      <c r="G156" s="358">
        <v>2</v>
      </c>
      <c r="H156" s="142" t="s">
        <v>160</v>
      </c>
      <c r="I156" s="465" t="s">
        <v>160</v>
      </c>
      <c r="J156" s="466"/>
      <c r="K156" s="7" t="s">
        <v>160</v>
      </c>
      <c r="L156" s="467" t="s">
        <v>160</v>
      </c>
      <c r="M156" s="7" t="s">
        <v>160</v>
      </c>
      <c r="N156" s="533" t="s">
        <v>160</v>
      </c>
      <c r="O156" s="7" t="s">
        <v>160</v>
      </c>
      <c r="P156" s="279" t="s">
        <v>160</v>
      </c>
      <c r="Q156" s="7" t="s">
        <v>160</v>
      </c>
    </row>
    <row r="157" spans="1:18" customFormat="1">
      <c r="A157" s="332">
        <v>140</v>
      </c>
      <c r="B157" s="342" t="s">
        <v>244</v>
      </c>
      <c r="C157" s="334" t="s">
        <v>577</v>
      </c>
      <c r="D157" s="335" t="s">
        <v>232</v>
      </c>
      <c r="E157" s="333">
        <v>2</v>
      </c>
      <c r="F157" s="359">
        <v>64</v>
      </c>
      <c r="G157" s="358">
        <v>2</v>
      </c>
      <c r="H157" s="142" t="s">
        <v>160</v>
      </c>
      <c r="I157" s="465" t="s">
        <v>160</v>
      </c>
      <c r="J157" s="466"/>
      <c r="K157" s="7" t="s">
        <v>160</v>
      </c>
      <c r="L157" s="467" t="s">
        <v>160</v>
      </c>
      <c r="M157" s="7" t="s">
        <v>160</v>
      </c>
      <c r="N157" s="533" t="s">
        <v>160</v>
      </c>
      <c r="O157" s="7" t="s">
        <v>160</v>
      </c>
      <c r="P157" s="279" t="s">
        <v>160</v>
      </c>
      <c r="Q157" s="7" t="s">
        <v>160</v>
      </c>
    </row>
    <row r="158" spans="1:18" customFormat="1">
      <c r="A158" s="332">
        <v>140</v>
      </c>
      <c r="B158" s="342" t="s">
        <v>244</v>
      </c>
      <c r="C158" s="334" t="s">
        <v>580</v>
      </c>
      <c r="D158" s="336" t="s">
        <v>178</v>
      </c>
      <c r="E158" s="333">
        <v>2</v>
      </c>
      <c r="F158" s="359">
        <v>64</v>
      </c>
      <c r="G158" s="358">
        <v>2</v>
      </c>
      <c r="H158" s="142" t="s">
        <v>160</v>
      </c>
      <c r="I158" s="465" t="s">
        <v>160</v>
      </c>
      <c r="J158" s="468"/>
      <c r="K158" s="7" t="s">
        <v>160</v>
      </c>
      <c r="L158" s="467" t="s">
        <v>160</v>
      </c>
      <c r="M158" s="7" t="s">
        <v>160</v>
      </c>
      <c r="N158" s="533" t="s">
        <v>160</v>
      </c>
      <c r="O158" s="7" t="s">
        <v>160</v>
      </c>
      <c r="P158" s="279" t="s">
        <v>160</v>
      </c>
      <c r="Q158" s="7" t="s">
        <v>160</v>
      </c>
    </row>
    <row r="159" spans="1:18" customFormat="1">
      <c r="A159" s="332">
        <v>140</v>
      </c>
      <c r="B159" s="342" t="s">
        <v>244</v>
      </c>
      <c r="C159" s="337" t="s">
        <v>581</v>
      </c>
      <c r="D159" s="338" t="s">
        <v>185</v>
      </c>
      <c r="E159" s="333">
        <v>2</v>
      </c>
      <c r="F159" s="359">
        <v>64</v>
      </c>
      <c r="G159" s="358">
        <v>2</v>
      </c>
      <c r="H159" s="142" t="s">
        <v>160</v>
      </c>
      <c r="I159" s="465" t="s">
        <v>160</v>
      </c>
      <c r="J159" s="466"/>
      <c r="K159" s="7" t="s">
        <v>160</v>
      </c>
      <c r="L159" s="467" t="s">
        <v>160</v>
      </c>
      <c r="M159" s="7" t="s">
        <v>160</v>
      </c>
      <c r="N159" s="533" t="s">
        <v>160</v>
      </c>
      <c r="O159" s="7" t="s">
        <v>160</v>
      </c>
      <c r="P159" s="279" t="s">
        <v>160</v>
      </c>
      <c r="Q159" s="7" t="s">
        <v>160</v>
      </c>
      <c r="R159" s="1"/>
    </row>
    <row r="160" spans="1:18" customFormat="1">
      <c r="A160" s="332">
        <v>140</v>
      </c>
      <c r="B160" s="342" t="s">
        <v>244</v>
      </c>
      <c r="C160" s="334" t="s">
        <v>551</v>
      </c>
      <c r="D160" s="336" t="s">
        <v>211</v>
      </c>
      <c r="E160" s="333">
        <v>2</v>
      </c>
      <c r="F160" s="359"/>
      <c r="G160" s="358" t="s">
        <v>160</v>
      </c>
      <c r="H160" s="142">
        <v>64</v>
      </c>
      <c r="I160" s="465">
        <v>2</v>
      </c>
      <c r="J160" s="468"/>
      <c r="K160" s="7" t="s">
        <v>160</v>
      </c>
      <c r="L160" s="467" t="s">
        <v>160</v>
      </c>
      <c r="M160" s="7" t="s">
        <v>160</v>
      </c>
      <c r="N160" s="533" t="s">
        <v>160</v>
      </c>
      <c r="O160" s="7" t="s">
        <v>160</v>
      </c>
      <c r="P160" s="279" t="s">
        <v>160</v>
      </c>
      <c r="Q160" s="7" t="s">
        <v>160</v>
      </c>
    </row>
    <row r="161" spans="1:18" customFormat="1">
      <c r="A161" s="332">
        <v>140</v>
      </c>
      <c r="B161" s="342" t="s">
        <v>244</v>
      </c>
      <c r="C161" s="334" t="s">
        <v>416</v>
      </c>
      <c r="D161" s="336" t="s">
        <v>204</v>
      </c>
      <c r="E161" s="333">
        <v>2</v>
      </c>
      <c r="F161" s="359">
        <v>128</v>
      </c>
      <c r="G161" s="358">
        <v>1</v>
      </c>
      <c r="H161" s="142">
        <v>128</v>
      </c>
      <c r="I161" s="465">
        <v>1</v>
      </c>
      <c r="J161" s="466"/>
      <c r="K161" s="7" t="s">
        <v>160</v>
      </c>
      <c r="L161" s="467" t="s">
        <v>160</v>
      </c>
      <c r="M161" s="7" t="s">
        <v>160</v>
      </c>
      <c r="N161" s="533" t="s">
        <v>160</v>
      </c>
      <c r="O161" s="7" t="s">
        <v>160</v>
      </c>
      <c r="P161" s="279" t="s">
        <v>160</v>
      </c>
      <c r="Q161" s="7" t="s">
        <v>160</v>
      </c>
    </row>
    <row r="162" spans="1:18" customFormat="1">
      <c r="A162" s="332">
        <v>140</v>
      </c>
      <c r="B162" s="342" t="s">
        <v>244</v>
      </c>
      <c r="C162" s="334" t="s">
        <v>410</v>
      </c>
      <c r="D162" s="335" t="s">
        <v>181</v>
      </c>
      <c r="E162" s="333">
        <v>2</v>
      </c>
      <c r="F162" s="359">
        <v>128</v>
      </c>
      <c r="G162" s="358">
        <v>1</v>
      </c>
      <c r="H162" s="142">
        <v>128</v>
      </c>
      <c r="I162" s="465">
        <v>1</v>
      </c>
      <c r="J162" s="469"/>
      <c r="K162" s="7" t="s">
        <v>160</v>
      </c>
      <c r="L162" s="467" t="s">
        <v>160</v>
      </c>
      <c r="M162" s="7" t="s">
        <v>160</v>
      </c>
      <c r="N162" s="533" t="s">
        <v>160</v>
      </c>
      <c r="O162" s="7" t="s">
        <v>160</v>
      </c>
      <c r="P162" s="279" t="s">
        <v>160</v>
      </c>
      <c r="Q162" s="7" t="s">
        <v>160</v>
      </c>
    </row>
    <row r="163" spans="1:18" customFormat="1">
      <c r="A163" s="332">
        <v>140</v>
      </c>
      <c r="B163" s="342" t="s">
        <v>244</v>
      </c>
      <c r="C163" s="334" t="s">
        <v>412</v>
      </c>
      <c r="D163" s="336" t="s">
        <v>178</v>
      </c>
      <c r="E163" s="333">
        <v>2</v>
      </c>
      <c r="F163" s="359">
        <v>128</v>
      </c>
      <c r="G163" s="358">
        <v>1</v>
      </c>
      <c r="H163" s="142">
        <v>128</v>
      </c>
      <c r="I163" s="465">
        <v>1</v>
      </c>
      <c r="J163" s="468"/>
      <c r="K163" s="7" t="s">
        <v>160</v>
      </c>
      <c r="L163" s="467" t="s">
        <v>160</v>
      </c>
      <c r="M163" s="7" t="s">
        <v>160</v>
      </c>
      <c r="N163" s="533" t="s">
        <v>160</v>
      </c>
      <c r="O163" s="7" t="s">
        <v>160</v>
      </c>
      <c r="P163" s="279" t="s">
        <v>160</v>
      </c>
      <c r="Q163" s="7" t="s">
        <v>160</v>
      </c>
      <c r="R163" s="1"/>
    </row>
    <row r="164" spans="1:18" customFormat="1">
      <c r="A164" s="332">
        <v>140</v>
      </c>
      <c r="B164" s="342" t="s">
        <v>244</v>
      </c>
      <c r="C164" s="334" t="s">
        <v>557</v>
      </c>
      <c r="D164" s="335" t="s">
        <v>181</v>
      </c>
      <c r="E164" s="333">
        <v>2</v>
      </c>
      <c r="F164" s="359">
        <v>128</v>
      </c>
      <c r="G164" s="358">
        <v>1</v>
      </c>
      <c r="H164" s="142">
        <v>128</v>
      </c>
      <c r="I164" s="465">
        <v>1</v>
      </c>
      <c r="J164" s="466"/>
      <c r="K164" s="7" t="s">
        <v>160</v>
      </c>
      <c r="L164" s="467" t="s">
        <v>160</v>
      </c>
      <c r="M164" s="7" t="s">
        <v>160</v>
      </c>
      <c r="N164" s="533" t="s">
        <v>160</v>
      </c>
      <c r="O164" s="7" t="s">
        <v>160</v>
      </c>
      <c r="P164" s="279" t="s">
        <v>160</v>
      </c>
      <c r="Q164" s="7" t="s">
        <v>160</v>
      </c>
    </row>
    <row r="165" spans="1:18" customFormat="1">
      <c r="A165" s="332">
        <v>140</v>
      </c>
      <c r="B165" s="342" t="s">
        <v>244</v>
      </c>
      <c r="C165" s="334" t="s">
        <v>576</v>
      </c>
      <c r="D165" s="335" t="s">
        <v>10</v>
      </c>
      <c r="E165" s="333">
        <v>2</v>
      </c>
      <c r="F165" s="359">
        <v>128</v>
      </c>
      <c r="G165" s="358">
        <v>1</v>
      </c>
      <c r="H165" s="142">
        <v>128</v>
      </c>
      <c r="I165" s="465">
        <v>1</v>
      </c>
      <c r="J165" s="466"/>
      <c r="K165" s="7" t="s">
        <v>160</v>
      </c>
      <c r="L165" s="467" t="s">
        <v>160</v>
      </c>
      <c r="M165" s="7" t="s">
        <v>160</v>
      </c>
      <c r="N165" s="533" t="s">
        <v>160</v>
      </c>
      <c r="O165" s="7" t="s">
        <v>160</v>
      </c>
      <c r="P165" s="279" t="s">
        <v>160</v>
      </c>
      <c r="Q165" s="7" t="s">
        <v>160</v>
      </c>
    </row>
    <row r="166" spans="1:18" customFormat="1">
      <c r="A166" s="332">
        <v>140</v>
      </c>
      <c r="B166" s="342" t="s">
        <v>244</v>
      </c>
      <c r="C166" s="334" t="s">
        <v>714</v>
      </c>
      <c r="D166" s="336" t="s">
        <v>715</v>
      </c>
      <c r="E166" s="333">
        <v>2</v>
      </c>
      <c r="F166" s="359"/>
      <c r="G166" s="358"/>
      <c r="H166" s="142">
        <v>64</v>
      </c>
      <c r="I166" s="465">
        <v>2</v>
      </c>
      <c r="J166" s="466"/>
      <c r="K166" s="7"/>
      <c r="L166" s="467" t="s">
        <v>160</v>
      </c>
      <c r="M166" s="7" t="s">
        <v>160</v>
      </c>
      <c r="N166" s="533" t="s">
        <v>160</v>
      </c>
      <c r="O166" s="7" t="s">
        <v>160</v>
      </c>
      <c r="P166" s="279" t="s">
        <v>160</v>
      </c>
      <c r="Q166" s="7" t="s">
        <v>160</v>
      </c>
    </row>
    <row r="167" spans="1:18" customFormat="1">
      <c r="A167" s="332">
        <v>140</v>
      </c>
      <c r="B167" s="342" t="s">
        <v>244</v>
      </c>
      <c r="C167" s="334" t="s">
        <v>716</v>
      </c>
      <c r="D167" s="335" t="s">
        <v>209</v>
      </c>
      <c r="E167" s="333">
        <v>2</v>
      </c>
      <c r="F167" s="359"/>
      <c r="G167" s="358"/>
      <c r="H167" s="142">
        <v>64</v>
      </c>
      <c r="I167" s="465">
        <v>2</v>
      </c>
      <c r="J167" s="468"/>
      <c r="K167" s="7"/>
      <c r="L167" s="467" t="s">
        <v>160</v>
      </c>
      <c r="M167" s="7" t="s">
        <v>160</v>
      </c>
      <c r="N167" s="533" t="s">
        <v>160</v>
      </c>
      <c r="O167" s="7" t="s">
        <v>160</v>
      </c>
      <c r="P167" s="279" t="s">
        <v>160</v>
      </c>
      <c r="Q167" s="7" t="s">
        <v>160</v>
      </c>
    </row>
    <row r="168" spans="1:18" customFormat="1">
      <c r="A168" s="332">
        <v>140</v>
      </c>
      <c r="B168" s="342" t="s">
        <v>244</v>
      </c>
      <c r="C168" s="334" t="s">
        <v>717</v>
      </c>
      <c r="D168" s="336" t="s">
        <v>10</v>
      </c>
      <c r="E168" s="333">
        <v>2</v>
      </c>
      <c r="F168" s="359"/>
      <c r="G168" s="358"/>
      <c r="H168" s="142">
        <v>64</v>
      </c>
      <c r="I168" s="465">
        <v>2</v>
      </c>
      <c r="J168" s="469"/>
      <c r="K168" s="7"/>
      <c r="L168" s="467" t="s">
        <v>160</v>
      </c>
      <c r="M168" s="7" t="s">
        <v>160</v>
      </c>
      <c r="N168" s="533" t="s">
        <v>160</v>
      </c>
      <c r="O168" s="7" t="s">
        <v>160</v>
      </c>
      <c r="P168" s="279" t="s">
        <v>160</v>
      </c>
      <c r="Q168" s="7" t="s">
        <v>160</v>
      </c>
    </row>
    <row r="169" spans="1:18" customFormat="1">
      <c r="A169" s="332">
        <v>140</v>
      </c>
      <c r="B169" s="342" t="s">
        <v>244</v>
      </c>
      <c r="C169" s="334" t="s">
        <v>718</v>
      </c>
      <c r="D169" s="336" t="s">
        <v>719</v>
      </c>
      <c r="E169" s="333">
        <v>2</v>
      </c>
      <c r="F169" s="359"/>
      <c r="G169" s="358"/>
      <c r="H169" s="142">
        <v>64</v>
      </c>
      <c r="I169" s="465">
        <v>2</v>
      </c>
      <c r="J169" s="466"/>
      <c r="K169" s="7"/>
      <c r="L169" s="467" t="s">
        <v>160</v>
      </c>
      <c r="M169" s="7" t="s">
        <v>160</v>
      </c>
      <c r="N169" s="533" t="s">
        <v>160</v>
      </c>
      <c r="O169" s="7" t="s">
        <v>160</v>
      </c>
      <c r="P169" s="279" t="s">
        <v>160</v>
      </c>
      <c r="Q169" s="7" t="s">
        <v>160</v>
      </c>
    </row>
    <row r="170" spans="1:18" customFormat="1">
      <c r="A170" s="332">
        <v>140</v>
      </c>
      <c r="B170" s="342" t="s">
        <v>244</v>
      </c>
      <c r="C170" s="334" t="s">
        <v>720</v>
      </c>
      <c r="D170" s="335" t="s">
        <v>721</v>
      </c>
      <c r="E170" s="333">
        <v>2</v>
      </c>
      <c r="F170" s="359"/>
      <c r="G170" s="358"/>
      <c r="H170" s="142">
        <v>64</v>
      </c>
      <c r="I170" s="465">
        <v>2</v>
      </c>
      <c r="J170" s="466"/>
      <c r="K170" s="7"/>
      <c r="L170" s="467" t="s">
        <v>160</v>
      </c>
      <c r="M170" s="7" t="s">
        <v>160</v>
      </c>
      <c r="N170" s="533" t="s">
        <v>160</v>
      </c>
      <c r="O170" s="7" t="s">
        <v>160</v>
      </c>
      <c r="P170" s="279" t="s">
        <v>160</v>
      </c>
      <c r="Q170" s="7" t="s">
        <v>160</v>
      </c>
    </row>
    <row r="171" spans="1:18" customFormat="1">
      <c r="A171" s="332">
        <v>140</v>
      </c>
      <c r="B171" s="342" t="s">
        <v>244</v>
      </c>
      <c r="C171" s="334" t="s">
        <v>722</v>
      </c>
      <c r="D171" s="336" t="s">
        <v>211</v>
      </c>
      <c r="E171" s="333">
        <v>2</v>
      </c>
      <c r="F171" s="359"/>
      <c r="G171" s="358"/>
      <c r="H171" s="142">
        <v>64</v>
      </c>
      <c r="I171" s="465">
        <v>2</v>
      </c>
      <c r="J171" s="466"/>
      <c r="K171" s="7"/>
      <c r="L171" s="467" t="s">
        <v>160</v>
      </c>
      <c r="M171" s="7" t="s">
        <v>160</v>
      </c>
      <c r="N171" s="533" t="s">
        <v>160</v>
      </c>
      <c r="O171" s="7" t="s">
        <v>160</v>
      </c>
      <c r="P171" s="279" t="s">
        <v>160</v>
      </c>
      <c r="Q171" s="7" t="s">
        <v>160</v>
      </c>
      <c r="R171" s="1"/>
    </row>
    <row r="172" spans="1:18" customFormat="1">
      <c r="A172" s="332">
        <v>140</v>
      </c>
      <c r="B172" s="342" t="s">
        <v>244</v>
      </c>
      <c r="C172" s="334" t="s">
        <v>723</v>
      </c>
      <c r="D172" s="336" t="s">
        <v>181</v>
      </c>
      <c r="E172" s="333">
        <v>2</v>
      </c>
      <c r="F172" s="359"/>
      <c r="G172" s="358"/>
      <c r="H172" s="142">
        <v>64</v>
      </c>
      <c r="I172" s="465">
        <v>2</v>
      </c>
      <c r="J172" s="468"/>
      <c r="K172" s="7"/>
      <c r="L172" s="467" t="s">
        <v>160</v>
      </c>
      <c r="M172" s="7" t="s">
        <v>160</v>
      </c>
      <c r="N172" s="533" t="s">
        <v>160</v>
      </c>
      <c r="O172" s="7" t="s">
        <v>160</v>
      </c>
      <c r="P172" s="279" t="s">
        <v>160</v>
      </c>
      <c r="Q172" s="7" t="s">
        <v>160</v>
      </c>
    </row>
    <row r="173" spans="1:18" customFormat="1">
      <c r="A173" s="332">
        <v>140</v>
      </c>
      <c r="B173" s="342" t="s">
        <v>244</v>
      </c>
      <c r="C173" s="334" t="s">
        <v>724</v>
      </c>
      <c r="D173" s="336" t="s">
        <v>209</v>
      </c>
      <c r="E173" s="333">
        <v>2</v>
      </c>
      <c r="F173" s="359"/>
      <c r="G173" s="358"/>
      <c r="H173" s="142">
        <v>64</v>
      </c>
      <c r="I173" s="465">
        <v>2</v>
      </c>
      <c r="J173" s="468"/>
      <c r="K173" s="7"/>
      <c r="L173" s="467" t="s">
        <v>160</v>
      </c>
      <c r="M173" s="7" t="s">
        <v>160</v>
      </c>
      <c r="N173" s="533" t="s">
        <v>160</v>
      </c>
      <c r="O173" s="7" t="s">
        <v>160</v>
      </c>
      <c r="P173" s="279" t="s">
        <v>160</v>
      </c>
      <c r="Q173" s="7" t="s">
        <v>160</v>
      </c>
    </row>
    <row r="174" spans="1:18" customFormat="1">
      <c r="A174" s="332">
        <v>140</v>
      </c>
      <c r="B174" s="342" t="s">
        <v>244</v>
      </c>
      <c r="C174" s="334" t="s">
        <v>725</v>
      </c>
      <c r="D174" s="336" t="s">
        <v>726</v>
      </c>
      <c r="E174" s="333">
        <v>2</v>
      </c>
      <c r="F174" s="359"/>
      <c r="G174" s="358"/>
      <c r="H174" s="142">
        <v>64</v>
      </c>
      <c r="I174" s="465">
        <v>2</v>
      </c>
      <c r="J174" s="466"/>
      <c r="K174" s="7"/>
      <c r="L174" s="467" t="s">
        <v>160</v>
      </c>
      <c r="M174" s="7" t="s">
        <v>160</v>
      </c>
      <c r="N174" s="533" t="s">
        <v>160</v>
      </c>
      <c r="O174" s="7" t="s">
        <v>160</v>
      </c>
      <c r="P174" s="279" t="s">
        <v>160</v>
      </c>
      <c r="Q174" s="7" t="s">
        <v>160</v>
      </c>
    </row>
    <row r="175" spans="1:18" customFormat="1">
      <c r="A175" s="332">
        <v>140</v>
      </c>
      <c r="B175" s="342" t="s">
        <v>244</v>
      </c>
      <c r="C175" s="334" t="s">
        <v>548</v>
      </c>
      <c r="D175" s="336" t="s">
        <v>708</v>
      </c>
      <c r="E175" s="333">
        <v>2</v>
      </c>
      <c r="F175" s="359"/>
      <c r="G175" s="358"/>
      <c r="H175" s="142">
        <v>64</v>
      </c>
      <c r="I175" s="465">
        <v>2</v>
      </c>
      <c r="J175" s="469"/>
      <c r="K175" s="7"/>
      <c r="L175" s="467" t="s">
        <v>160</v>
      </c>
      <c r="M175" s="7" t="s">
        <v>160</v>
      </c>
      <c r="N175" s="533" t="s">
        <v>160</v>
      </c>
      <c r="O175" s="7" t="s">
        <v>160</v>
      </c>
      <c r="P175" s="279" t="s">
        <v>160</v>
      </c>
      <c r="Q175" s="7" t="s">
        <v>160</v>
      </c>
    </row>
    <row r="176" spans="1:18" customFormat="1">
      <c r="A176" s="332">
        <v>140</v>
      </c>
      <c r="B176" s="342" t="s">
        <v>244</v>
      </c>
      <c r="C176" s="334" t="s">
        <v>727</v>
      </c>
      <c r="D176" s="335" t="s">
        <v>10</v>
      </c>
      <c r="E176" s="333">
        <v>2</v>
      </c>
      <c r="F176" s="359"/>
      <c r="G176" s="358"/>
      <c r="H176" s="142">
        <v>64</v>
      </c>
      <c r="I176" s="465">
        <v>2</v>
      </c>
      <c r="J176" s="466"/>
      <c r="K176" s="7"/>
      <c r="L176" s="467" t="s">
        <v>160</v>
      </c>
      <c r="M176" s="7" t="s">
        <v>160</v>
      </c>
      <c r="N176" s="533" t="s">
        <v>160</v>
      </c>
      <c r="O176" s="7" t="s">
        <v>160</v>
      </c>
      <c r="P176" s="279" t="s">
        <v>160</v>
      </c>
      <c r="Q176" s="7" t="s">
        <v>160</v>
      </c>
    </row>
    <row r="177" spans="1:18" customFormat="1">
      <c r="A177" s="332">
        <v>140</v>
      </c>
      <c r="B177" s="342" t="s">
        <v>244</v>
      </c>
      <c r="C177" s="334" t="s">
        <v>728</v>
      </c>
      <c r="D177" s="336" t="s">
        <v>211</v>
      </c>
      <c r="E177" s="333">
        <v>2</v>
      </c>
      <c r="F177" s="359"/>
      <c r="G177" s="358"/>
      <c r="H177" s="142">
        <v>64</v>
      </c>
      <c r="I177" s="465">
        <v>2</v>
      </c>
      <c r="J177" s="469"/>
      <c r="K177" s="7"/>
      <c r="L177" s="467" t="s">
        <v>160</v>
      </c>
      <c r="M177" s="7" t="s">
        <v>160</v>
      </c>
      <c r="N177" s="533" t="s">
        <v>160</v>
      </c>
      <c r="O177" s="7" t="s">
        <v>160</v>
      </c>
      <c r="P177" s="279" t="s">
        <v>160</v>
      </c>
      <c r="Q177" s="7" t="s">
        <v>160</v>
      </c>
      <c r="R177" s="1"/>
    </row>
    <row r="178" spans="1:18" customFormat="1">
      <c r="A178" s="332">
        <v>140</v>
      </c>
      <c r="B178" s="342" t="s">
        <v>244</v>
      </c>
      <c r="C178" s="334" t="s">
        <v>729</v>
      </c>
      <c r="D178" s="335" t="s">
        <v>209</v>
      </c>
      <c r="E178" s="333">
        <v>2</v>
      </c>
      <c r="F178" s="359"/>
      <c r="G178" s="358"/>
      <c r="H178" s="142">
        <v>64</v>
      </c>
      <c r="I178" s="465">
        <v>2</v>
      </c>
      <c r="J178" s="468"/>
      <c r="K178" s="7"/>
      <c r="L178" s="467" t="s">
        <v>160</v>
      </c>
      <c r="M178" s="7" t="s">
        <v>160</v>
      </c>
      <c r="N178" s="533" t="s">
        <v>160</v>
      </c>
      <c r="O178" s="7" t="s">
        <v>160</v>
      </c>
      <c r="P178" s="279" t="s">
        <v>160</v>
      </c>
      <c r="Q178" s="7" t="s">
        <v>160</v>
      </c>
    </row>
    <row r="179" spans="1:18" customFormat="1">
      <c r="A179" s="332">
        <v>140</v>
      </c>
      <c r="B179" s="342" t="s">
        <v>244</v>
      </c>
      <c r="C179" s="334" t="s">
        <v>730</v>
      </c>
      <c r="D179" s="336" t="s">
        <v>209</v>
      </c>
      <c r="E179" s="333">
        <v>2</v>
      </c>
      <c r="F179" s="359"/>
      <c r="G179" s="358"/>
      <c r="H179" s="142">
        <v>64</v>
      </c>
      <c r="I179" s="465">
        <v>2</v>
      </c>
      <c r="J179" s="468"/>
      <c r="K179" s="7"/>
      <c r="L179" s="467" t="s">
        <v>160</v>
      </c>
      <c r="M179" s="7" t="s">
        <v>160</v>
      </c>
      <c r="N179" s="533" t="s">
        <v>160</v>
      </c>
      <c r="O179" s="7" t="s">
        <v>160</v>
      </c>
      <c r="P179" s="279" t="s">
        <v>160</v>
      </c>
      <c r="Q179" s="7" t="s">
        <v>160</v>
      </c>
    </row>
    <row r="180" spans="1:18" customFormat="1">
      <c r="A180" s="332">
        <v>140</v>
      </c>
      <c r="B180" s="342" t="s">
        <v>244</v>
      </c>
      <c r="C180" s="334" t="s">
        <v>731</v>
      </c>
      <c r="D180" s="335" t="s">
        <v>182</v>
      </c>
      <c r="E180" s="333">
        <v>2</v>
      </c>
      <c r="F180" s="359"/>
      <c r="G180" s="358"/>
      <c r="H180" s="142">
        <v>64</v>
      </c>
      <c r="I180" s="465">
        <v>2</v>
      </c>
      <c r="J180" s="466"/>
      <c r="K180" s="7"/>
      <c r="L180" s="467" t="s">
        <v>160</v>
      </c>
      <c r="M180" s="7" t="s">
        <v>160</v>
      </c>
      <c r="N180" s="533" t="s">
        <v>160</v>
      </c>
      <c r="O180" s="7" t="s">
        <v>160</v>
      </c>
      <c r="P180" s="279" t="s">
        <v>160</v>
      </c>
      <c r="Q180" s="7" t="s">
        <v>160</v>
      </c>
    </row>
    <row r="181" spans="1:18" customFormat="1">
      <c r="A181" s="332">
        <v>140</v>
      </c>
      <c r="B181" s="342" t="s">
        <v>244</v>
      </c>
      <c r="C181" s="334" t="s">
        <v>732</v>
      </c>
      <c r="D181" s="336" t="s">
        <v>719</v>
      </c>
      <c r="E181" s="333">
        <v>2</v>
      </c>
      <c r="F181" s="359"/>
      <c r="G181" s="358"/>
      <c r="H181" s="142">
        <v>64</v>
      </c>
      <c r="I181" s="465">
        <v>2</v>
      </c>
      <c r="J181" s="466"/>
      <c r="K181" s="7"/>
      <c r="L181" s="467" t="s">
        <v>160</v>
      </c>
      <c r="M181" s="7" t="s">
        <v>160</v>
      </c>
      <c r="N181" s="533" t="s">
        <v>160</v>
      </c>
      <c r="O181" s="7" t="s">
        <v>160</v>
      </c>
      <c r="P181" s="279" t="s">
        <v>160</v>
      </c>
      <c r="Q181" s="7" t="s">
        <v>160</v>
      </c>
    </row>
    <row r="182" spans="1:18" customFormat="1">
      <c r="A182" s="332">
        <v>177</v>
      </c>
      <c r="B182" s="342" t="s">
        <v>160</v>
      </c>
      <c r="C182" s="334" t="s">
        <v>285</v>
      </c>
      <c r="D182" s="335" t="s">
        <v>226</v>
      </c>
      <c r="E182" s="333">
        <v>1</v>
      </c>
      <c r="F182" s="359">
        <v>128</v>
      </c>
      <c r="G182" s="358">
        <v>1</v>
      </c>
      <c r="H182" s="142" t="s">
        <v>160</v>
      </c>
      <c r="I182" s="465" t="s">
        <v>160</v>
      </c>
      <c r="J182" s="469"/>
      <c r="K182" s="7" t="s">
        <v>160</v>
      </c>
      <c r="L182" s="467" t="s">
        <v>160</v>
      </c>
      <c r="M182" s="7" t="s">
        <v>160</v>
      </c>
      <c r="N182" s="533" t="s">
        <v>160</v>
      </c>
      <c r="O182" s="7" t="s">
        <v>160</v>
      </c>
      <c r="P182" s="279" t="s">
        <v>160</v>
      </c>
      <c r="Q182" s="7" t="s">
        <v>160</v>
      </c>
    </row>
    <row r="183" spans="1:18" customFormat="1">
      <c r="A183" s="332">
        <v>177</v>
      </c>
      <c r="B183" s="342" t="s">
        <v>244</v>
      </c>
      <c r="C183" s="334" t="s">
        <v>305</v>
      </c>
      <c r="D183" s="336" t="s">
        <v>220</v>
      </c>
      <c r="E183" s="333">
        <v>1</v>
      </c>
      <c r="F183" s="359">
        <v>128</v>
      </c>
      <c r="G183" s="358">
        <v>1</v>
      </c>
      <c r="H183" s="142" t="s">
        <v>160</v>
      </c>
      <c r="I183" s="465" t="s">
        <v>160</v>
      </c>
      <c r="J183" s="468"/>
      <c r="K183" s="7" t="s">
        <v>160</v>
      </c>
      <c r="L183" s="467" t="s">
        <v>160</v>
      </c>
      <c r="M183" s="7" t="s">
        <v>160</v>
      </c>
      <c r="N183" s="533" t="s">
        <v>160</v>
      </c>
      <c r="O183" s="7" t="s">
        <v>160</v>
      </c>
      <c r="P183" s="279" t="s">
        <v>160</v>
      </c>
      <c r="Q183" s="7" t="s">
        <v>160</v>
      </c>
    </row>
    <row r="184" spans="1:18" customFormat="1">
      <c r="A184" s="332">
        <v>177</v>
      </c>
      <c r="B184" s="342" t="s">
        <v>244</v>
      </c>
      <c r="C184" s="334" t="s">
        <v>276</v>
      </c>
      <c r="D184" s="336" t="s">
        <v>226</v>
      </c>
      <c r="E184" s="333">
        <v>1</v>
      </c>
      <c r="F184" s="359">
        <v>128</v>
      </c>
      <c r="G184" s="358">
        <v>1</v>
      </c>
      <c r="H184" s="142" t="s">
        <v>160</v>
      </c>
      <c r="I184" s="465" t="s">
        <v>160</v>
      </c>
      <c r="J184" s="466"/>
      <c r="K184" s="7" t="s">
        <v>160</v>
      </c>
      <c r="L184" s="467" t="s">
        <v>160</v>
      </c>
      <c r="M184" s="7" t="s">
        <v>160</v>
      </c>
      <c r="N184" s="533" t="s">
        <v>160</v>
      </c>
      <c r="O184" s="7" t="s">
        <v>160</v>
      </c>
      <c r="P184" s="279" t="s">
        <v>160</v>
      </c>
      <c r="Q184" s="7" t="s">
        <v>160</v>
      </c>
    </row>
    <row r="185" spans="1:18" customFormat="1">
      <c r="A185" s="332">
        <v>177</v>
      </c>
      <c r="B185" s="342" t="s">
        <v>244</v>
      </c>
      <c r="C185" s="334" t="s">
        <v>394</v>
      </c>
      <c r="D185" s="336" t="s">
        <v>217</v>
      </c>
      <c r="E185" s="333">
        <v>1</v>
      </c>
      <c r="F185" s="359">
        <v>128</v>
      </c>
      <c r="G185" s="358">
        <v>1</v>
      </c>
      <c r="H185" s="142" t="s">
        <v>160</v>
      </c>
      <c r="I185" s="465" t="s">
        <v>160</v>
      </c>
      <c r="J185" s="466"/>
      <c r="K185" s="7" t="s">
        <v>160</v>
      </c>
      <c r="L185" s="467" t="s">
        <v>160</v>
      </c>
      <c r="M185" s="7" t="s">
        <v>160</v>
      </c>
      <c r="N185" s="533" t="s">
        <v>160</v>
      </c>
      <c r="O185" s="7" t="s">
        <v>160</v>
      </c>
      <c r="P185" s="279" t="s">
        <v>160</v>
      </c>
      <c r="Q185" s="7" t="s">
        <v>160</v>
      </c>
      <c r="R185" s="1"/>
    </row>
    <row r="186" spans="1:18" customFormat="1">
      <c r="A186" s="332">
        <v>177</v>
      </c>
      <c r="B186" s="342" t="s">
        <v>244</v>
      </c>
      <c r="C186" s="334" t="s">
        <v>399</v>
      </c>
      <c r="D186" s="336" t="s">
        <v>204</v>
      </c>
      <c r="E186" s="333">
        <v>1</v>
      </c>
      <c r="F186" s="359">
        <v>128</v>
      </c>
      <c r="G186" s="358">
        <v>1</v>
      </c>
      <c r="H186" s="142" t="s">
        <v>160</v>
      </c>
      <c r="I186" s="465" t="s">
        <v>160</v>
      </c>
      <c r="J186" s="468"/>
      <c r="K186" s="7" t="s">
        <v>160</v>
      </c>
      <c r="L186" s="467" t="s">
        <v>160</v>
      </c>
      <c r="M186" s="7" t="s">
        <v>160</v>
      </c>
      <c r="N186" s="533" t="s">
        <v>160</v>
      </c>
      <c r="O186" s="7" t="s">
        <v>160</v>
      </c>
      <c r="P186" s="279" t="s">
        <v>160</v>
      </c>
      <c r="Q186" s="7" t="s">
        <v>160</v>
      </c>
    </row>
    <row r="187" spans="1:18" customFormat="1">
      <c r="A187" s="332">
        <v>177</v>
      </c>
      <c r="B187" s="342" t="s">
        <v>244</v>
      </c>
      <c r="C187" s="334" t="s">
        <v>332</v>
      </c>
      <c r="D187" s="336" t="s">
        <v>220</v>
      </c>
      <c r="E187" s="333">
        <v>1</v>
      </c>
      <c r="F187" s="359">
        <v>128</v>
      </c>
      <c r="G187" s="358">
        <v>1</v>
      </c>
      <c r="H187" s="142" t="s">
        <v>160</v>
      </c>
      <c r="I187" s="465" t="s">
        <v>160</v>
      </c>
      <c r="J187" s="469"/>
      <c r="K187" s="7" t="s">
        <v>160</v>
      </c>
      <c r="L187" s="467" t="s">
        <v>160</v>
      </c>
      <c r="M187" s="7" t="s">
        <v>160</v>
      </c>
      <c r="N187" s="533" t="s">
        <v>160</v>
      </c>
      <c r="O187" s="7" t="s">
        <v>160</v>
      </c>
      <c r="P187" s="279" t="s">
        <v>160</v>
      </c>
      <c r="Q187" s="7" t="s">
        <v>160</v>
      </c>
    </row>
    <row r="188" spans="1:18" customFormat="1">
      <c r="A188" s="332">
        <v>177</v>
      </c>
      <c r="B188" s="342" t="s">
        <v>244</v>
      </c>
      <c r="C188" s="334" t="s">
        <v>318</v>
      </c>
      <c r="D188" s="336" t="s">
        <v>790</v>
      </c>
      <c r="E188" s="333">
        <v>1</v>
      </c>
      <c r="F188" s="359"/>
      <c r="G188" s="358" t="s">
        <v>160</v>
      </c>
      <c r="H188" s="142">
        <v>128</v>
      </c>
      <c r="I188" s="465">
        <v>1</v>
      </c>
      <c r="J188" s="466"/>
      <c r="K188" s="7" t="s">
        <v>160</v>
      </c>
      <c r="L188" s="467" t="s">
        <v>160</v>
      </c>
      <c r="M188" s="7" t="s">
        <v>160</v>
      </c>
      <c r="N188" s="533" t="s">
        <v>160</v>
      </c>
      <c r="O188" s="7" t="s">
        <v>160</v>
      </c>
      <c r="P188" s="279" t="s">
        <v>160</v>
      </c>
      <c r="Q188" s="7" t="s">
        <v>160</v>
      </c>
    </row>
    <row r="189" spans="1:18" customFormat="1">
      <c r="A189" s="332">
        <v>177</v>
      </c>
      <c r="B189" s="342" t="s">
        <v>244</v>
      </c>
      <c r="C189" s="334" t="s">
        <v>402</v>
      </c>
      <c r="D189" s="336" t="s">
        <v>182</v>
      </c>
      <c r="E189" s="333">
        <v>1</v>
      </c>
      <c r="F189" s="359">
        <v>128</v>
      </c>
      <c r="G189" s="358">
        <v>1</v>
      </c>
      <c r="H189" s="142" t="s">
        <v>160</v>
      </c>
      <c r="I189" s="465" t="s">
        <v>160</v>
      </c>
      <c r="J189" s="466"/>
      <c r="K189" s="7" t="s">
        <v>160</v>
      </c>
      <c r="L189" s="467" t="s">
        <v>160</v>
      </c>
      <c r="M189" s="7" t="s">
        <v>160</v>
      </c>
      <c r="N189" s="533" t="s">
        <v>160</v>
      </c>
      <c r="O189" s="7" t="s">
        <v>160</v>
      </c>
      <c r="P189" s="279" t="s">
        <v>160</v>
      </c>
      <c r="Q189" s="7" t="s">
        <v>160</v>
      </c>
    </row>
    <row r="190" spans="1:18" customFormat="1">
      <c r="A190" s="332">
        <v>177</v>
      </c>
      <c r="B190" s="342" t="s">
        <v>244</v>
      </c>
      <c r="C190" s="334" t="s">
        <v>418</v>
      </c>
      <c r="D190" s="336" t="s">
        <v>220</v>
      </c>
      <c r="E190" s="333">
        <v>1</v>
      </c>
      <c r="F190" s="359">
        <v>128</v>
      </c>
      <c r="G190" s="358">
        <v>1</v>
      </c>
      <c r="H190" s="142" t="s">
        <v>160</v>
      </c>
      <c r="I190" s="465" t="s">
        <v>160</v>
      </c>
      <c r="J190" s="468"/>
      <c r="K190" s="7" t="s">
        <v>160</v>
      </c>
      <c r="L190" s="467" t="s">
        <v>160</v>
      </c>
      <c r="M190" s="7" t="s">
        <v>160</v>
      </c>
      <c r="N190" s="533" t="s">
        <v>160</v>
      </c>
      <c r="O190" s="7" t="s">
        <v>160</v>
      </c>
      <c r="P190" s="279" t="s">
        <v>160</v>
      </c>
      <c r="Q190" s="7" t="s">
        <v>160</v>
      </c>
    </row>
    <row r="191" spans="1:18" customFormat="1">
      <c r="A191" s="332">
        <v>177</v>
      </c>
      <c r="B191" s="342" t="s">
        <v>244</v>
      </c>
      <c r="C191" s="334" t="s">
        <v>346</v>
      </c>
      <c r="D191" s="336" t="s">
        <v>179</v>
      </c>
      <c r="E191" s="333">
        <v>1</v>
      </c>
      <c r="F191" s="359"/>
      <c r="G191" s="358" t="s">
        <v>160</v>
      </c>
      <c r="H191" s="142">
        <v>128</v>
      </c>
      <c r="I191" s="465">
        <v>1</v>
      </c>
      <c r="J191" s="466"/>
      <c r="K191" s="7" t="s">
        <v>160</v>
      </c>
      <c r="L191" s="467" t="s">
        <v>160</v>
      </c>
      <c r="M191" s="7" t="s">
        <v>160</v>
      </c>
      <c r="N191" s="533" t="s">
        <v>160</v>
      </c>
      <c r="O191" s="7" t="s">
        <v>160</v>
      </c>
      <c r="P191" s="279" t="s">
        <v>160</v>
      </c>
      <c r="Q191" s="7" t="s">
        <v>160</v>
      </c>
      <c r="R191" s="1"/>
    </row>
    <row r="192" spans="1:18" customFormat="1">
      <c r="A192" s="332">
        <v>177</v>
      </c>
      <c r="B192" s="342" t="s">
        <v>244</v>
      </c>
      <c r="C192" s="334" t="s">
        <v>407</v>
      </c>
      <c r="D192" s="336" t="s">
        <v>821</v>
      </c>
      <c r="E192" s="333">
        <v>1</v>
      </c>
      <c r="F192" s="359"/>
      <c r="G192" s="358" t="s">
        <v>160</v>
      </c>
      <c r="H192" s="142">
        <v>128</v>
      </c>
      <c r="I192" s="465">
        <v>1</v>
      </c>
      <c r="J192" s="468"/>
      <c r="K192" s="7" t="s">
        <v>160</v>
      </c>
      <c r="L192" s="467" t="s">
        <v>160</v>
      </c>
      <c r="M192" s="7" t="s">
        <v>160</v>
      </c>
      <c r="N192" s="533" t="s">
        <v>160</v>
      </c>
      <c r="O192" s="7" t="s">
        <v>160</v>
      </c>
      <c r="P192" s="279" t="s">
        <v>160</v>
      </c>
      <c r="Q192" s="7" t="s">
        <v>160</v>
      </c>
    </row>
    <row r="193" spans="1:18" customFormat="1">
      <c r="A193" s="332">
        <v>177</v>
      </c>
      <c r="B193" s="342" t="s">
        <v>244</v>
      </c>
      <c r="C193" s="334" t="s">
        <v>408</v>
      </c>
      <c r="D193" s="336" t="s">
        <v>194</v>
      </c>
      <c r="E193" s="333">
        <v>1</v>
      </c>
      <c r="F193" s="359">
        <v>128</v>
      </c>
      <c r="G193" s="358">
        <v>1</v>
      </c>
      <c r="H193" s="142" t="s">
        <v>160</v>
      </c>
      <c r="I193" s="465" t="s">
        <v>160</v>
      </c>
      <c r="J193" s="466"/>
      <c r="K193" s="7" t="s">
        <v>160</v>
      </c>
      <c r="L193" s="467" t="s">
        <v>160</v>
      </c>
      <c r="M193" s="7" t="s">
        <v>160</v>
      </c>
      <c r="N193" s="533" t="s">
        <v>160</v>
      </c>
      <c r="O193" s="7" t="s">
        <v>160</v>
      </c>
      <c r="P193" s="279" t="s">
        <v>160</v>
      </c>
      <c r="Q193" s="7" t="s">
        <v>160</v>
      </c>
    </row>
    <row r="194" spans="1:18" customFormat="1">
      <c r="A194" s="332">
        <v>177</v>
      </c>
      <c r="B194" s="342" t="s">
        <v>244</v>
      </c>
      <c r="C194" s="334" t="s">
        <v>415</v>
      </c>
      <c r="D194" s="335" t="s">
        <v>230</v>
      </c>
      <c r="E194" s="333">
        <v>1</v>
      </c>
      <c r="F194" s="359"/>
      <c r="G194" s="358" t="s">
        <v>160</v>
      </c>
      <c r="H194" s="142">
        <v>128</v>
      </c>
      <c r="I194" s="465">
        <v>1</v>
      </c>
      <c r="J194" s="466"/>
      <c r="K194" s="7" t="s">
        <v>160</v>
      </c>
      <c r="L194" s="467" t="s">
        <v>160</v>
      </c>
      <c r="M194" s="7" t="s">
        <v>160</v>
      </c>
      <c r="N194" s="533" t="s">
        <v>160</v>
      </c>
      <c r="O194" s="7" t="s">
        <v>160</v>
      </c>
      <c r="P194" s="279" t="s">
        <v>160</v>
      </c>
      <c r="Q194" s="7" t="s">
        <v>160</v>
      </c>
    </row>
    <row r="195" spans="1:18" customFormat="1">
      <c r="A195" s="332">
        <v>177</v>
      </c>
      <c r="B195" s="342" t="s">
        <v>244</v>
      </c>
      <c r="C195" s="334" t="s">
        <v>413</v>
      </c>
      <c r="D195" s="336" t="s">
        <v>179</v>
      </c>
      <c r="E195" s="333">
        <v>1</v>
      </c>
      <c r="F195" s="359">
        <v>128</v>
      </c>
      <c r="G195" s="358">
        <v>1</v>
      </c>
      <c r="H195" s="142" t="s">
        <v>160</v>
      </c>
      <c r="I195" s="465" t="s">
        <v>160</v>
      </c>
      <c r="J195" s="468"/>
      <c r="K195" s="7" t="s">
        <v>160</v>
      </c>
      <c r="L195" s="467" t="s">
        <v>160</v>
      </c>
      <c r="M195" s="7" t="s">
        <v>160</v>
      </c>
      <c r="N195" s="533" t="s">
        <v>160</v>
      </c>
      <c r="O195" s="7" t="s">
        <v>160</v>
      </c>
      <c r="P195" s="279" t="s">
        <v>160</v>
      </c>
      <c r="Q195" s="7" t="s">
        <v>160</v>
      </c>
    </row>
    <row r="196" spans="1:18" customFormat="1">
      <c r="A196" s="332">
        <v>177</v>
      </c>
      <c r="B196" s="342" t="s">
        <v>244</v>
      </c>
      <c r="C196" s="334" t="s">
        <v>556</v>
      </c>
      <c r="D196" s="336" t="s">
        <v>227</v>
      </c>
      <c r="E196" s="333">
        <v>1</v>
      </c>
      <c r="F196" s="359">
        <v>128</v>
      </c>
      <c r="G196" s="358">
        <v>1</v>
      </c>
      <c r="H196" s="142" t="s">
        <v>160</v>
      </c>
      <c r="I196" s="465" t="s">
        <v>160</v>
      </c>
      <c r="J196" s="468"/>
      <c r="K196" s="7" t="s">
        <v>160</v>
      </c>
      <c r="L196" s="467" t="s">
        <v>160</v>
      </c>
      <c r="M196" s="7" t="s">
        <v>160</v>
      </c>
      <c r="N196" s="533" t="s">
        <v>160</v>
      </c>
      <c r="O196" s="7" t="s">
        <v>160</v>
      </c>
      <c r="P196" s="279" t="s">
        <v>160</v>
      </c>
      <c r="Q196" s="7" t="s">
        <v>160</v>
      </c>
    </row>
    <row r="197" spans="1:18" customFormat="1">
      <c r="A197" s="332">
        <v>177</v>
      </c>
      <c r="B197" s="342" t="s">
        <v>244</v>
      </c>
      <c r="C197" s="334" t="s">
        <v>559</v>
      </c>
      <c r="D197" s="336" t="s">
        <v>560</v>
      </c>
      <c r="E197" s="333">
        <v>1</v>
      </c>
      <c r="F197" s="359">
        <v>128</v>
      </c>
      <c r="G197" s="358">
        <v>1</v>
      </c>
      <c r="H197" s="142" t="s">
        <v>160</v>
      </c>
      <c r="I197" s="465" t="s">
        <v>160</v>
      </c>
      <c r="J197" s="468"/>
      <c r="K197" s="7" t="s">
        <v>160</v>
      </c>
      <c r="L197" s="467" t="s">
        <v>160</v>
      </c>
      <c r="M197" s="7" t="s">
        <v>160</v>
      </c>
      <c r="N197" s="533" t="s">
        <v>160</v>
      </c>
      <c r="O197" s="7" t="s">
        <v>160</v>
      </c>
      <c r="P197" s="279" t="s">
        <v>160</v>
      </c>
      <c r="Q197" s="7" t="s">
        <v>160</v>
      </c>
    </row>
    <row r="198" spans="1:18" customFormat="1">
      <c r="A198" s="332">
        <v>177</v>
      </c>
      <c r="B198" s="342" t="s">
        <v>244</v>
      </c>
      <c r="C198" s="334" t="s">
        <v>561</v>
      </c>
      <c r="D198" s="336" t="s">
        <v>562</v>
      </c>
      <c r="E198" s="333">
        <v>1</v>
      </c>
      <c r="F198" s="359">
        <v>128</v>
      </c>
      <c r="G198" s="358">
        <v>1</v>
      </c>
      <c r="H198" s="142" t="s">
        <v>160</v>
      </c>
      <c r="I198" s="465" t="s">
        <v>160</v>
      </c>
      <c r="J198" s="468"/>
      <c r="K198" s="7" t="s">
        <v>160</v>
      </c>
      <c r="L198" s="467" t="s">
        <v>160</v>
      </c>
      <c r="M198" s="7" t="s">
        <v>160</v>
      </c>
      <c r="N198" s="533" t="s">
        <v>160</v>
      </c>
      <c r="O198" s="7" t="s">
        <v>160</v>
      </c>
      <c r="P198" s="279" t="s">
        <v>160</v>
      </c>
      <c r="Q198" s="7" t="s">
        <v>160</v>
      </c>
    </row>
    <row r="199" spans="1:18" customFormat="1">
      <c r="A199" s="332">
        <v>177</v>
      </c>
      <c r="B199" s="342" t="s">
        <v>244</v>
      </c>
      <c r="C199" s="334" t="s">
        <v>565</v>
      </c>
      <c r="D199" s="336" t="s">
        <v>182</v>
      </c>
      <c r="E199" s="333">
        <v>1</v>
      </c>
      <c r="F199" s="359">
        <v>128</v>
      </c>
      <c r="G199" s="358">
        <v>1</v>
      </c>
      <c r="H199" s="142" t="s">
        <v>160</v>
      </c>
      <c r="I199" s="465" t="s">
        <v>160</v>
      </c>
      <c r="J199" s="468"/>
      <c r="K199" s="7" t="s">
        <v>160</v>
      </c>
      <c r="L199" s="467" t="s">
        <v>160</v>
      </c>
      <c r="M199" s="7" t="s">
        <v>160</v>
      </c>
      <c r="N199" s="533" t="s">
        <v>160</v>
      </c>
      <c r="O199" s="7" t="s">
        <v>160</v>
      </c>
      <c r="P199" s="279" t="s">
        <v>160</v>
      </c>
      <c r="Q199" s="7" t="s">
        <v>160</v>
      </c>
      <c r="R199" s="1"/>
    </row>
    <row r="200" spans="1:18" customFormat="1">
      <c r="A200" s="332">
        <v>177</v>
      </c>
      <c r="B200" s="342" t="s">
        <v>244</v>
      </c>
      <c r="C200" s="334" t="s">
        <v>566</v>
      </c>
      <c r="D200" s="335" t="s">
        <v>204</v>
      </c>
      <c r="E200" s="333">
        <v>1</v>
      </c>
      <c r="F200" s="359">
        <v>128</v>
      </c>
      <c r="G200" s="358">
        <v>1</v>
      </c>
      <c r="H200" s="142" t="s">
        <v>160</v>
      </c>
      <c r="I200" s="465" t="s">
        <v>160</v>
      </c>
      <c r="J200" s="466"/>
      <c r="K200" s="7" t="s">
        <v>160</v>
      </c>
      <c r="L200" s="467" t="s">
        <v>160</v>
      </c>
      <c r="M200" s="7" t="s">
        <v>160</v>
      </c>
      <c r="N200" s="533" t="s">
        <v>160</v>
      </c>
      <c r="O200" s="7" t="s">
        <v>160</v>
      </c>
      <c r="P200" s="279" t="s">
        <v>160</v>
      </c>
      <c r="Q200" s="7" t="s">
        <v>160</v>
      </c>
      <c r="R200" s="1"/>
    </row>
    <row r="201" spans="1:18" customFormat="1">
      <c r="A201" s="332">
        <v>177</v>
      </c>
      <c r="B201" s="342" t="s">
        <v>244</v>
      </c>
      <c r="C201" s="334" t="s">
        <v>567</v>
      </c>
      <c r="D201" s="335" t="s">
        <v>568</v>
      </c>
      <c r="E201" s="333">
        <v>1</v>
      </c>
      <c r="F201" s="359">
        <v>128</v>
      </c>
      <c r="G201" s="358">
        <v>1</v>
      </c>
      <c r="H201" s="142" t="s">
        <v>160</v>
      </c>
      <c r="I201" s="465" t="s">
        <v>160</v>
      </c>
      <c r="J201" s="466"/>
      <c r="K201" s="7" t="s">
        <v>160</v>
      </c>
      <c r="L201" s="467" t="s">
        <v>160</v>
      </c>
      <c r="M201" s="7" t="s">
        <v>160</v>
      </c>
      <c r="N201" s="533" t="s">
        <v>160</v>
      </c>
      <c r="O201" s="7" t="s">
        <v>160</v>
      </c>
      <c r="P201" s="279" t="s">
        <v>160</v>
      </c>
      <c r="Q201" s="7" t="s">
        <v>160</v>
      </c>
      <c r="R201" s="1"/>
    </row>
    <row r="202" spans="1:18" customFormat="1">
      <c r="A202" s="332">
        <v>177</v>
      </c>
      <c r="B202" s="342" t="s">
        <v>244</v>
      </c>
      <c r="C202" s="334" t="s">
        <v>569</v>
      </c>
      <c r="D202" s="336" t="s">
        <v>194</v>
      </c>
      <c r="E202" s="333">
        <v>1</v>
      </c>
      <c r="F202" s="359">
        <v>128</v>
      </c>
      <c r="G202" s="358">
        <v>1</v>
      </c>
      <c r="H202" s="142" t="s">
        <v>160</v>
      </c>
      <c r="I202" s="465" t="s">
        <v>160</v>
      </c>
      <c r="J202" s="466"/>
      <c r="K202" s="7" t="s">
        <v>160</v>
      </c>
      <c r="L202" s="467" t="s">
        <v>160</v>
      </c>
      <c r="M202" s="7" t="s">
        <v>160</v>
      </c>
      <c r="N202" s="533" t="s">
        <v>160</v>
      </c>
      <c r="O202" s="7" t="s">
        <v>160</v>
      </c>
      <c r="P202" s="279" t="s">
        <v>160</v>
      </c>
      <c r="Q202" s="7" t="s">
        <v>160</v>
      </c>
      <c r="R202" s="1"/>
    </row>
    <row r="203" spans="1:18" customFormat="1">
      <c r="A203" s="332">
        <v>177</v>
      </c>
      <c r="B203" s="342" t="s">
        <v>244</v>
      </c>
      <c r="C203" s="334" t="s">
        <v>570</v>
      </c>
      <c r="D203" s="335" t="s">
        <v>181</v>
      </c>
      <c r="E203" s="333">
        <v>1</v>
      </c>
      <c r="F203" s="359">
        <v>128</v>
      </c>
      <c r="G203" s="358">
        <v>1</v>
      </c>
      <c r="H203" s="142" t="s">
        <v>160</v>
      </c>
      <c r="I203" s="465" t="s">
        <v>160</v>
      </c>
      <c r="J203" s="466"/>
      <c r="K203" s="7" t="s">
        <v>160</v>
      </c>
      <c r="L203" s="467" t="s">
        <v>160</v>
      </c>
      <c r="M203" s="7" t="s">
        <v>160</v>
      </c>
      <c r="N203" s="533" t="s">
        <v>160</v>
      </c>
      <c r="O203" s="7" t="s">
        <v>160</v>
      </c>
      <c r="P203" s="279" t="s">
        <v>160</v>
      </c>
      <c r="Q203" s="7" t="s">
        <v>160</v>
      </c>
      <c r="R203" s="1"/>
    </row>
    <row r="204" spans="1:18" customFormat="1">
      <c r="A204" s="332">
        <v>177</v>
      </c>
      <c r="B204" s="342" t="s">
        <v>244</v>
      </c>
      <c r="C204" s="334" t="s">
        <v>572</v>
      </c>
      <c r="D204" s="335" t="s">
        <v>227</v>
      </c>
      <c r="E204" s="333">
        <v>1</v>
      </c>
      <c r="F204" s="359">
        <v>128</v>
      </c>
      <c r="G204" s="358">
        <v>1</v>
      </c>
      <c r="H204" s="142" t="s">
        <v>160</v>
      </c>
      <c r="I204" s="465" t="s">
        <v>160</v>
      </c>
      <c r="J204" s="466"/>
      <c r="K204" s="7" t="s">
        <v>160</v>
      </c>
      <c r="L204" s="467" t="s">
        <v>160</v>
      </c>
      <c r="M204" s="7" t="s">
        <v>160</v>
      </c>
      <c r="N204" s="533" t="s">
        <v>160</v>
      </c>
      <c r="O204" s="7" t="s">
        <v>160</v>
      </c>
      <c r="P204" s="279" t="s">
        <v>160</v>
      </c>
      <c r="Q204" s="7" t="s">
        <v>160</v>
      </c>
      <c r="R204" s="1"/>
    </row>
    <row r="205" spans="1:18" customFormat="1">
      <c r="A205" s="332">
        <v>177</v>
      </c>
      <c r="B205" s="342" t="s">
        <v>244</v>
      </c>
      <c r="C205" s="334" t="s">
        <v>573</v>
      </c>
      <c r="D205" s="336" t="s">
        <v>574</v>
      </c>
      <c r="E205" s="333">
        <v>1</v>
      </c>
      <c r="F205" s="359">
        <v>128</v>
      </c>
      <c r="G205" s="358">
        <v>1</v>
      </c>
      <c r="H205" s="142" t="s">
        <v>160</v>
      </c>
      <c r="I205" s="465" t="s">
        <v>160</v>
      </c>
      <c r="J205" s="468"/>
      <c r="K205" s="7" t="s">
        <v>160</v>
      </c>
      <c r="L205" s="467" t="s">
        <v>160</v>
      </c>
      <c r="M205" s="7" t="s">
        <v>160</v>
      </c>
      <c r="N205" s="533" t="s">
        <v>160</v>
      </c>
      <c r="O205" s="7" t="s">
        <v>160</v>
      </c>
      <c r="P205" s="279" t="s">
        <v>160</v>
      </c>
      <c r="Q205" s="7" t="s">
        <v>160</v>
      </c>
      <c r="R205" s="1"/>
    </row>
    <row r="206" spans="1:18" customFormat="1">
      <c r="A206" s="332">
        <v>177</v>
      </c>
      <c r="B206" s="342" t="s">
        <v>244</v>
      </c>
      <c r="C206" s="334" t="s">
        <v>733</v>
      </c>
      <c r="D206" s="336" t="s">
        <v>226</v>
      </c>
      <c r="E206" s="333">
        <v>1</v>
      </c>
      <c r="F206" s="357"/>
      <c r="G206" s="358"/>
      <c r="H206" s="142">
        <v>128</v>
      </c>
      <c r="I206" s="465">
        <v>1</v>
      </c>
      <c r="J206" s="468"/>
      <c r="K206" s="7"/>
      <c r="L206" s="467" t="s">
        <v>160</v>
      </c>
      <c r="M206" s="7" t="s">
        <v>160</v>
      </c>
      <c r="N206" s="533" t="s">
        <v>160</v>
      </c>
      <c r="O206" s="7" t="s">
        <v>160</v>
      </c>
      <c r="P206" s="279" t="s">
        <v>160</v>
      </c>
      <c r="Q206" s="7" t="s">
        <v>160</v>
      </c>
      <c r="R206" s="1"/>
    </row>
    <row r="207" spans="1:18" customFormat="1">
      <c r="A207" s="332">
        <v>177</v>
      </c>
      <c r="B207" s="342" t="s">
        <v>244</v>
      </c>
      <c r="C207" s="334" t="s">
        <v>734</v>
      </c>
      <c r="D207" s="336" t="s">
        <v>209</v>
      </c>
      <c r="E207" s="333">
        <v>1</v>
      </c>
      <c r="F207" s="359"/>
      <c r="G207" s="358"/>
      <c r="H207" s="142">
        <v>128</v>
      </c>
      <c r="I207" s="465">
        <v>1</v>
      </c>
      <c r="J207" s="468"/>
      <c r="K207" s="7"/>
      <c r="L207" s="467" t="s">
        <v>160</v>
      </c>
      <c r="M207" s="7" t="s">
        <v>160</v>
      </c>
      <c r="N207" s="533" t="s">
        <v>160</v>
      </c>
      <c r="O207" s="7" t="s">
        <v>160</v>
      </c>
      <c r="P207" s="279" t="s">
        <v>160</v>
      </c>
      <c r="Q207" s="7" t="s">
        <v>160</v>
      </c>
      <c r="R207" s="1"/>
    </row>
    <row r="208" spans="1:18" customFormat="1">
      <c r="A208" s="332">
        <v>177</v>
      </c>
      <c r="B208" s="342" t="s">
        <v>244</v>
      </c>
      <c r="C208" s="334" t="s">
        <v>735</v>
      </c>
      <c r="D208" s="336" t="s">
        <v>181</v>
      </c>
      <c r="E208" s="333">
        <v>1</v>
      </c>
      <c r="F208" s="359"/>
      <c r="G208" s="358"/>
      <c r="H208" s="142">
        <v>128</v>
      </c>
      <c r="I208" s="465">
        <v>1</v>
      </c>
      <c r="J208" s="468"/>
      <c r="K208" s="7"/>
      <c r="L208" s="467" t="s">
        <v>160</v>
      </c>
      <c r="M208" s="7" t="s">
        <v>160</v>
      </c>
      <c r="N208" s="533" t="s">
        <v>160</v>
      </c>
      <c r="O208" s="7" t="s">
        <v>160</v>
      </c>
      <c r="P208" s="279" t="s">
        <v>160</v>
      </c>
      <c r="Q208" s="7" t="s">
        <v>160</v>
      </c>
      <c r="R208" s="1"/>
    </row>
    <row r="209" spans="1:18" customFormat="1">
      <c r="A209" s="332">
        <v>177</v>
      </c>
      <c r="B209" s="342" t="s">
        <v>244</v>
      </c>
      <c r="C209" s="334" t="s">
        <v>736</v>
      </c>
      <c r="D209" s="336" t="s">
        <v>10</v>
      </c>
      <c r="E209" s="333">
        <v>1</v>
      </c>
      <c r="F209" s="359"/>
      <c r="G209" s="358"/>
      <c r="H209" s="142">
        <v>128</v>
      </c>
      <c r="I209" s="465">
        <v>1</v>
      </c>
      <c r="J209" s="466"/>
      <c r="K209" s="7"/>
      <c r="L209" s="467" t="s">
        <v>160</v>
      </c>
      <c r="M209" s="7" t="s">
        <v>160</v>
      </c>
      <c r="N209" s="533" t="s">
        <v>160</v>
      </c>
      <c r="O209" s="7" t="s">
        <v>160</v>
      </c>
      <c r="P209" s="279" t="s">
        <v>160</v>
      </c>
      <c r="Q209" s="7" t="s">
        <v>160</v>
      </c>
      <c r="R209" s="1"/>
    </row>
    <row r="210" spans="1:18" customFormat="1">
      <c r="A210" s="332">
        <v>177</v>
      </c>
      <c r="B210" s="342" t="s">
        <v>244</v>
      </c>
      <c r="C210" s="334" t="s">
        <v>737</v>
      </c>
      <c r="D210" s="335" t="s">
        <v>726</v>
      </c>
      <c r="E210" s="333">
        <v>1</v>
      </c>
      <c r="F210" s="359"/>
      <c r="G210" s="358"/>
      <c r="H210" s="142">
        <v>128</v>
      </c>
      <c r="I210" s="465">
        <v>1</v>
      </c>
      <c r="J210" s="469"/>
      <c r="K210" s="7"/>
      <c r="L210" s="467" t="s">
        <v>160</v>
      </c>
      <c r="M210" s="7" t="s">
        <v>160</v>
      </c>
      <c r="N210" s="533" t="s">
        <v>160</v>
      </c>
      <c r="O210" s="7" t="s">
        <v>160</v>
      </c>
      <c r="P210" s="279" t="s">
        <v>160</v>
      </c>
      <c r="Q210" s="7" t="s">
        <v>160</v>
      </c>
      <c r="R210" s="1"/>
    </row>
    <row r="211" spans="1:18" customFormat="1">
      <c r="A211" s="332">
        <v>177</v>
      </c>
      <c r="B211" s="342" t="s">
        <v>244</v>
      </c>
      <c r="C211" s="334" t="s">
        <v>738</v>
      </c>
      <c r="D211" s="336" t="s">
        <v>209</v>
      </c>
      <c r="E211" s="333">
        <v>1</v>
      </c>
      <c r="F211" s="359"/>
      <c r="G211" s="358"/>
      <c r="H211" s="142">
        <v>128</v>
      </c>
      <c r="I211" s="465">
        <v>1</v>
      </c>
      <c r="J211" s="466"/>
      <c r="K211" s="7"/>
      <c r="L211" s="467" t="s">
        <v>160</v>
      </c>
      <c r="M211" s="7" t="s">
        <v>160</v>
      </c>
      <c r="N211" s="533" t="s">
        <v>160</v>
      </c>
      <c r="O211" s="7" t="s">
        <v>160</v>
      </c>
      <c r="P211" s="279" t="s">
        <v>160</v>
      </c>
      <c r="Q211" s="7" t="s">
        <v>160</v>
      </c>
      <c r="R211" s="1"/>
    </row>
    <row r="212" spans="1:18" customFormat="1">
      <c r="A212" s="332">
        <v>177</v>
      </c>
      <c r="B212" s="342" t="s">
        <v>244</v>
      </c>
      <c r="C212" s="334" t="s">
        <v>739</v>
      </c>
      <c r="D212" s="335" t="s">
        <v>226</v>
      </c>
      <c r="E212" s="333">
        <v>1</v>
      </c>
      <c r="F212" s="359"/>
      <c r="G212" s="358"/>
      <c r="H212" s="142">
        <v>128</v>
      </c>
      <c r="I212" s="465">
        <v>1</v>
      </c>
      <c r="J212" s="468"/>
      <c r="K212" s="7"/>
      <c r="L212" s="467" t="s">
        <v>160</v>
      </c>
      <c r="M212" s="7" t="s">
        <v>160</v>
      </c>
      <c r="N212" s="533" t="s">
        <v>160</v>
      </c>
      <c r="O212" s="7" t="s">
        <v>160</v>
      </c>
      <c r="P212" s="279" t="s">
        <v>160</v>
      </c>
      <c r="Q212" s="7" t="s">
        <v>160</v>
      </c>
      <c r="R212" s="1"/>
    </row>
    <row r="213" spans="1:18" customFormat="1">
      <c r="A213" s="332">
        <v>177</v>
      </c>
      <c r="B213" s="342" t="s">
        <v>244</v>
      </c>
      <c r="C213" s="334" t="s">
        <v>740</v>
      </c>
      <c r="D213" s="336" t="s">
        <v>209</v>
      </c>
      <c r="E213" s="333">
        <v>1</v>
      </c>
      <c r="F213" s="359"/>
      <c r="G213" s="358"/>
      <c r="H213" s="142">
        <v>128</v>
      </c>
      <c r="I213" s="465">
        <v>1</v>
      </c>
      <c r="J213" s="468"/>
      <c r="K213" s="7"/>
      <c r="L213" s="467" t="s">
        <v>160</v>
      </c>
      <c r="M213" s="7" t="s">
        <v>160</v>
      </c>
      <c r="N213" s="533" t="s">
        <v>160</v>
      </c>
      <c r="O213" s="7" t="s">
        <v>160</v>
      </c>
      <c r="P213" s="279" t="s">
        <v>160</v>
      </c>
      <c r="Q213" s="7" t="s">
        <v>160</v>
      </c>
    </row>
    <row r="214" spans="1:18" customFormat="1">
      <c r="A214" s="332">
        <v>177</v>
      </c>
      <c r="B214" s="342" t="s">
        <v>244</v>
      </c>
      <c r="C214" s="334" t="s">
        <v>741</v>
      </c>
      <c r="D214" s="336" t="s">
        <v>209</v>
      </c>
      <c r="E214" s="333">
        <v>1</v>
      </c>
      <c r="F214" s="359"/>
      <c r="G214" s="358"/>
      <c r="H214" s="142">
        <v>128</v>
      </c>
      <c r="I214" s="465">
        <v>1</v>
      </c>
      <c r="J214" s="468"/>
      <c r="K214" s="7"/>
      <c r="L214" s="467" t="s">
        <v>160</v>
      </c>
      <c r="M214" s="7" t="s">
        <v>160</v>
      </c>
      <c r="N214" s="533" t="s">
        <v>160</v>
      </c>
      <c r="O214" s="7" t="s">
        <v>160</v>
      </c>
      <c r="P214" s="279" t="s">
        <v>160</v>
      </c>
      <c r="Q214" s="7" t="s">
        <v>160</v>
      </c>
    </row>
    <row r="215" spans="1:18" customFormat="1">
      <c r="A215" s="332">
        <v>177</v>
      </c>
      <c r="B215" s="342" t="s">
        <v>244</v>
      </c>
      <c r="C215" s="334" t="s">
        <v>742</v>
      </c>
      <c r="D215" s="336" t="s">
        <v>226</v>
      </c>
      <c r="E215" s="333">
        <v>1</v>
      </c>
      <c r="F215" s="359"/>
      <c r="G215" s="358"/>
      <c r="H215" s="142">
        <v>128</v>
      </c>
      <c r="I215" s="465">
        <v>1</v>
      </c>
      <c r="J215" s="466"/>
      <c r="K215" s="7"/>
      <c r="L215" s="467" t="s">
        <v>160</v>
      </c>
      <c r="M215" s="7" t="s">
        <v>160</v>
      </c>
      <c r="N215" s="533" t="s">
        <v>160</v>
      </c>
      <c r="O215" s="7" t="s">
        <v>160</v>
      </c>
      <c r="P215" s="279" t="s">
        <v>160</v>
      </c>
      <c r="Q215" s="7" t="s">
        <v>160</v>
      </c>
    </row>
    <row r="216" spans="1:18" customFormat="1">
      <c r="A216" s="332">
        <v>177</v>
      </c>
      <c r="B216" s="342" t="s">
        <v>244</v>
      </c>
      <c r="C216" s="334" t="s">
        <v>743</v>
      </c>
      <c r="D216" s="335" t="s">
        <v>194</v>
      </c>
      <c r="E216" s="333">
        <v>1</v>
      </c>
      <c r="F216" s="359"/>
      <c r="G216" s="358"/>
      <c r="H216" s="142">
        <v>128</v>
      </c>
      <c r="I216" s="465">
        <v>1</v>
      </c>
      <c r="J216" s="466"/>
      <c r="K216" s="7"/>
      <c r="L216" s="467" t="s">
        <v>160</v>
      </c>
      <c r="M216" s="7" t="s">
        <v>160</v>
      </c>
      <c r="N216" s="533" t="s">
        <v>160</v>
      </c>
      <c r="O216" s="7" t="s">
        <v>160</v>
      </c>
      <c r="P216" s="279" t="s">
        <v>160</v>
      </c>
      <c r="Q216" s="7" t="s">
        <v>160</v>
      </c>
    </row>
    <row r="217" spans="1:18" customFormat="1">
      <c r="A217" s="332">
        <v>177</v>
      </c>
      <c r="B217" s="342" t="s">
        <v>244</v>
      </c>
      <c r="C217" s="334" t="s">
        <v>744</v>
      </c>
      <c r="D217" s="336" t="s">
        <v>745</v>
      </c>
      <c r="E217" s="333">
        <v>1</v>
      </c>
      <c r="F217" s="359"/>
      <c r="G217" s="358"/>
      <c r="H217" s="142">
        <v>128</v>
      </c>
      <c r="I217" s="465">
        <v>1</v>
      </c>
      <c r="J217" s="468"/>
      <c r="K217" s="7"/>
      <c r="L217" s="467" t="s">
        <v>160</v>
      </c>
      <c r="M217" s="7" t="s">
        <v>160</v>
      </c>
      <c r="N217" s="533" t="s">
        <v>160</v>
      </c>
      <c r="O217" s="7" t="s">
        <v>160</v>
      </c>
      <c r="P217" s="279" t="s">
        <v>160</v>
      </c>
      <c r="Q217" s="7" t="s">
        <v>160</v>
      </c>
    </row>
    <row r="218" spans="1:18" customFormat="1">
      <c r="A218" s="332">
        <v>177</v>
      </c>
      <c r="B218" s="342" t="s">
        <v>244</v>
      </c>
      <c r="C218" s="334" t="s">
        <v>746</v>
      </c>
      <c r="D218" s="336" t="s">
        <v>10</v>
      </c>
      <c r="E218" s="333">
        <v>1</v>
      </c>
      <c r="F218" s="359"/>
      <c r="G218" s="358"/>
      <c r="H218" s="142">
        <v>128</v>
      </c>
      <c r="I218" s="465">
        <v>1</v>
      </c>
      <c r="J218" s="466"/>
      <c r="K218" s="7"/>
      <c r="L218" s="467" t="s">
        <v>160</v>
      </c>
      <c r="M218" s="7" t="s">
        <v>160</v>
      </c>
      <c r="N218" s="533" t="s">
        <v>160</v>
      </c>
      <c r="O218" s="7" t="s">
        <v>160</v>
      </c>
      <c r="P218" s="279" t="s">
        <v>160</v>
      </c>
      <c r="Q218" s="7" t="s">
        <v>160</v>
      </c>
    </row>
    <row r="219" spans="1:18" customFormat="1">
      <c r="A219" s="332">
        <v>177</v>
      </c>
      <c r="B219" s="342" t="s">
        <v>244</v>
      </c>
      <c r="C219" s="334" t="s">
        <v>747</v>
      </c>
      <c r="D219" s="336" t="s">
        <v>190</v>
      </c>
      <c r="E219" s="333">
        <v>1</v>
      </c>
      <c r="F219" s="359"/>
      <c r="G219" s="358"/>
      <c r="H219" s="142">
        <v>128</v>
      </c>
      <c r="I219" s="465">
        <v>1</v>
      </c>
      <c r="J219" s="468"/>
      <c r="K219" s="7"/>
      <c r="L219" s="467" t="s">
        <v>160</v>
      </c>
      <c r="M219" s="7" t="s">
        <v>160</v>
      </c>
      <c r="N219" s="533" t="s">
        <v>160</v>
      </c>
      <c r="O219" s="7" t="s">
        <v>160</v>
      </c>
      <c r="P219" s="279" t="s">
        <v>160</v>
      </c>
      <c r="Q219" s="7" t="s">
        <v>160</v>
      </c>
    </row>
    <row r="220" spans="1:18" customFormat="1">
      <c r="A220" s="332">
        <v>177</v>
      </c>
      <c r="B220" s="342" t="s">
        <v>244</v>
      </c>
      <c r="C220" s="334" t="s">
        <v>748</v>
      </c>
      <c r="D220" s="336" t="s">
        <v>181</v>
      </c>
      <c r="E220" s="333">
        <v>1</v>
      </c>
      <c r="F220" s="359"/>
      <c r="G220" s="358"/>
      <c r="H220" s="142">
        <v>128</v>
      </c>
      <c r="I220" s="465">
        <v>1</v>
      </c>
      <c r="J220" s="466"/>
      <c r="K220" s="7"/>
      <c r="L220" s="467" t="s">
        <v>160</v>
      </c>
      <c r="M220" s="7" t="s">
        <v>160</v>
      </c>
      <c r="N220" s="533" t="s">
        <v>160</v>
      </c>
      <c r="O220" s="7" t="s">
        <v>160</v>
      </c>
      <c r="P220" s="279" t="s">
        <v>160</v>
      </c>
      <c r="Q220" s="7" t="s">
        <v>160</v>
      </c>
    </row>
    <row r="221" spans="1:18" customFormat="1">
      <c r="A221" s="332">
        <v>177</v>
      </c>
      <c r="B221" s="342" t="s">
        <v>244</v>
      </c>
      <c r="C221" s="334" t="s">
        <v>749</v>
      </c>
      <c r="D221" s="335" t="s">
        <v>209</v>
      </c>
      <c r="E221" s="333">
        <v>1</v>
      </c>
      <c r="F221" s="357"/>
      <c r="G221" s="358"/>
      <c r="H221" s="142">
        <v>128</v>
      </c>
      <c r="I221" s="465">
        <v>1</v>
      </c>
      <c r="J221" s="466"/>
      <c r="K221" s="7"/>
      <c r="L221" s="467" t="s">
        <v>160</v>
      </c>
      <c r="M221" s="7" t="s">
        <v>160</v>
      </c>
      <c r="N221" s="533" t="s">
        <v>160</v>
      </c>
      <c r="O221" s="7" t="s">
        <v>160</v>
      </c>
      <c r="P221" s="279" t="s">
        <v>160</v>
      </c>
      <c r="Q221" s="7" t="s">
        <v>160</v>
      </c>
    </row>
    <row r="222" spans="1:18" customFormat="1">
      <c r="A222" s="332">
        <v>177</v>
      </c>
      <c r="B222" s="333" t="s">
        <v>244</v>
      </c>
      <c r="C222" s="334" t="s">
        <v>750</v>
      </c>
      <c r="D222" s="336" t="s">
        <v>209</v>
      </c>
      <c r="E222" s="333">
        <v>1</v>
      </c>
      <c r="F222" s="357"/>
      <c r="G222" s="358"/>
      <c r="H222" s="142">
        <v>128</v>
      </c>
      <c r="I222" s="465">
        <v>1</v>
      </c>
      <c r="J222" s="466"/>
      <c r="K222" s="7"/>
      <c r="L222" s="467" t="s">
        <v>160</v>
      </c>
      <c r="M222" s="7" t="s">
        <v>160</v>
      </c>
      <c r="N222" s="533" t="s">
        <v>160</v>
      </c>
      <c r="O222" s="7" t="s">
        <v>160</v>
      </c>
      <c r="P222" s="279" t="s">
        <v>160</v>
      </c>
      <c r="Q222" s="7" t="s">
        <v>160</v>
      </c>
    </row>
    <row r="223" spans="1:18">
      <c r="A223" s="332">
        <v>177</v>
      </c>
      <c r="B223" s="333" t="s">
        <v>244</v>
      </c>
      <c r="C223" s="334" t="s">
        <v>751</v>
      </c>
      <c r="D223" s="336" t="s">
        <v>752</v>
      </c>
      <c r="E223" s="333">
        <v>1</v>
      </c>
      <c r="F223" s="357"/>
      <c r="G223" s="358"/>
      <c r="H223" s="142">
        <v>128</v>
      </c>
      <c r="I223" s="465">
        <v>1</v>
      </c>
      <c r="J223" s="466"/>
      <c r="K223" s="7"/>
      <c r="L223" s="467" t="s">
        <v>160</v>
      </c>
      <c r="M223" s="7" t="s">
        <v>160</v>
      </c>
      <c r="N223" s="533" t="s">
        <v>160</v>
      </c>
      <c r="O223" s="7" t="s">
        <v>160</v>
      </c>
      <c r="P223" s="279" t="s">
        <v>160</v>
      </c>
      <c r="Q223" s="7" t="s">
        <v>160</v>
      </c>
    </row>
    <row r="224" spans="1:18">
      <c r="A224" s="332">
        <v>177</v>
      </c>
      <c r="B224" s="333" t="s">
        <v>244</v>
      </c>
      <c r="C224" s="334" t="s">
        <v>753</v>
      </c>
      <c r="D224" s="336" t="s">
        <v>209</v>
      </c>
      <c r="E224" s="333">
        <v>1</v>
      </c>
      <c r="F224" s="357"/>
      <c r="G224" s="358"/>
      <c r="H224" s="142">
        <v>128</v>
      </c>
      <c r="I224" s="465">
        <v>1</v>
      </c>
      <c r="J224" s="466"/>
      <c r="K224" s="7"/>
      <c r="L224" s="467" t="s">
        <v>160</v>
      </c>
      <c r="M224" s="7" t="s">
        <v>160</v>
      </c>
      <c r="N224" s="533" t="s">
        <v>160</v>
      </c>
      <c r="O224" s="7" t="s">
        <v>160</v>
      </c>
      <c r="P224" s="279" t="s">
        <v>160</v>
      </c>
      <c r="Q224" s="7" t="s">
        <v>160</v>
      </c>
    </row>
    <row r="225" spans="1:17">
      <c r="A225" s="332">
        <v>177</v>
      </c>
      <c r="B225" s="333" t="s">
        <v>244</v>
      </c>
      <c r="C225" s="334" t="s">
        <v>754</v>
      </c>
      <c r="D225" s="336" t="s">
        <v>10</v>
      </c>
      <c r="E225" s="333">
        <v>1</v>
      </c>
      <c r="F225" s="357"/>
      <c r="G225" s="358"/>
      <c r="H225" s="142">
        <v>128</v>
      </c>
      <c r="I225" s="465">
        <v>1</v>
      </c>
      <c r="J225" s="466"/>
      <c r="K225" s="7"/>
      <c r="L225" s="467" t="s">
        <v>160</v>
      </c>
      <c r="M225" s="7" t="s">
        <v>160</v>
      </c>
      <c r="N225" s="533" t="s">
        <v>160</v>
      </c>
      <c r="O225" s="7" t="s">
        <v>160</v>
      </c>
      <c r="P225" s="279" t="s">
        <v>160</v>
      </c>
      <c r="Q225" s="7" t="s">
        <v>160</v>
      </c>
    </row>
    <row r="226" spans="1:17">
      <c r="A226" s="332">
        <v>177</v>
      </c>
      <c r="B226" s="333" t="s">
        <v>244</v>
      </c>
      <c r="C226" s="334" t="s">
        <v>755</v>
      </c>
      <c r="D226" s="336" t="s">
        <v>226</v>
      </c>
      <c r="E226" s="333">
        <v>1</v>
      </c>
      <c r="F226" s="357"/>
      <c r="G226" s="358"/>
      <c r="H226" s="142">
        <v>128</v>
      </c>
      <c r="I226" s="465">
        <v>1</v>
      </c>
      <c r="J226" s="466"/>
      <c r="K226" s="7"/>
      <c r="L226" s="467" t="s">
        <v>160</v>
      </c>
      <c r="M226" s="7" t="s">
        <v>160</v>
      </c>
      <c r="N226" s="533" t="s">
        <v>160</v>
      </c>
      <c r="O226" s="7" t="s">
        <v>160</v>
      </c>
      <c r="P226" s="279" t="s">
        <v>160</v>
      </c>
      <c r="Q226" s="7" t="s">
        <v>160</v>
      </c>
    </row>
    <row r="227" spans="1:17">
      <c r="A227" s="332">
        <v>177</v>
      </c>
      <c r="B227" s="333" t="s">
        <v>244</v>
      </c>
      <c r="C227" s="334" t="s">
        <v>756</v>
      </c>
      <c r="D227" s="336" t="s">
        <v>700</v>
      </c>
      <c r="E227" s="333">
        <v>1</v>
      </c>
      <c r="F227" s="357"/>
      <c r="G227" s="358"/>
      <c r="H227" s="142">
        <v>128</v>
      </c>
      <c r="I227" s="465">
        <v>1</v>
      </c>
      <c r="J227" s="466"/>
      <c r="K227" s="7"/>
      <c r="L227" s="467" t="s">
        <v>160</v>
      </c>
      <c r="M227" s="7" t="s">
        <v>160</v>
      </c>
      <c r="N227" s="533" t="s">
        <v>160</v>
      </c>
      <c r="O227" s="7" t="s">
        <v>160</v>
      </c>
      <c r="P227" s="279" t="s">
        <v>160</v>
      </c>
      <c r="Q227" s="7" t="s">
        <v>160</v>
      </c>
    </row>
    <row r="228" spans="1:17">
      <c r="A228" s="332">
        <v>177</v>
      </c>
      <c r="B228" s="333" t="s">
        <v>244</v>
      </c>
      <c r="C228" s="334" t="s">
        <v>757</v>
      </c>
      <c r="D228" s="336" t="s">
        <v>715</v>
      </c>
      <c r="E228" s="333">
        <v>1</v>
      </c>
      <c r="F228" s="357"/>
      <c r="G228" s="358"/>
      <c r="H228" s="142">
        <v>128</v>
      </c>
      <c r="I228" s="465">
        <v>1</v>
      </c>
      <c r="J228" s="466"/>
      <c r="K228" s="7"/>
      <c r="L228" s="467" t="s">
        <v>160</v>
      </c>
      <c r="M228" s="7" t="s">
        <v>160</v>
      </c>
      <c r="N228" s="533" t="s">
        <v>160</v>
      </c>
      <c r="O228" s="7" t="s">
        <v>160</v>
      </c>
      <c r="P228" s="279" t="s">
        <v>160</v>
      </c>
      <c r="Q228" s="7" t="s">
        <v>160</v>
      </c>
    </row>
    <row r="229" spans="1:17">
      <c r="A229" s="332">
        <v>177</v>
      </c>
      <c r="B229" s="333" t="s">
        <v>244</v>
      </c>
      <c r="C229" s="334" t="s">
        <v>758</v>
      </c>
      <c r="D229" s="336" t="s">
        <v>179</v>
      </c>
      <c r="E229" s="333">
        <v>1</v>
      </c>
      <c r="F229" s="357"/>
      <c r="G229" s="358"/>
      <c r="H229" s="142">
        <v>128</v>
      </c>
      <c r="I229" s="465">
        <v>1</v>
      </c>
      <c r="J229" s="466"/>
      <c r="K229" s="7"/>
      <c r="L229" s="467" t="s">
        <v>160</v>
      </c>
      <c r="M229" s="7" t="s">
        <v>160</v>
      </c>
      <c r="N229" s="533" t="s">
        <v>160</v>
      </c>
      <c r="O229" s="7" t="s">
        <v>160</v>
      </c>
      <c r="P229" s="279" t="s">
        <v>160</v>
      </c>
      <c r="Q229" s="7" t="s">
        <v>160</v>
      </c>
    </row>
    <row r="230" spans="1:17">
      <c r="A230" s="332">
        <v>177</v>
      </c>
      <c r="B230" s="333" t="s">
        <v>244</v>
      </c>
      <c r="C230" s="334" t="s">
        <v>759</v>
      </c>
      <c r="D230" s="336" t="s">
        <v>209</v>
      </c>
      <c r="E230" s="333">
        <v>1</v>
      </c>
      <c r="F230" s="357"/>
      <c r="G230" s="358"/>
      <c r="H230" s="142">
        <v>128</v>
      </c>
      <c r="I230" s="465">
        <v>1</v>
      </c>
      <c r="J230" s="466"/>
      <c r="K230" s="7"/>
      <c r="L230" s="467" t="s">
        <v>160</v>
      </c>
      <c r="M230" s="7" t="s">
        <v>160</v>
      </c>
      <c r="N230" s="533" t="s">
        <v>160</v>
      </c>
      <c r="O230" s="7" t="s">
        <v>160</v>
      </c>
      <c r="P230" s="279" t="s">
        <v>160</v>
      </c>
      <c r="Q230" s="7" t="s">
        <v>160</v>
      </c>
    </row>
    <row r="231" spans="1:17">
      <c r="A231" s="332"/>
      <c r="B231" s="333"/>
      <c r="C231" s="334"/>
      <c r="D231" s="336"/>
      <c r="E231" s="333"/>
      <c r="F231" s="357"/>
      <c r="G231" s="358"/>
      <c r="H231" s="142"/>
      <c r="I231" s="465"/>
      <c r="J231" s="466"/>
      <c r="K231" s="7"/>
      <c r="L231" s="467"/>
      <c r="M231" s="7"/>
      <c r="N231" s="533"/>
      <c r="O231" s="7"/>
      <c r="P231" s="279"/>
      <c r="Q231" s="7"/>
    </row>
    <row r="232" spans="1:17">
      <c r="A232" s="332"/>
      <c r="B232" s="333"/>
      <c r="C232" s="334"/>
      <c r="D232" s="336"/>
      <c r="E232" s="333"/>
      <c r="F232" s="357"/>
      <c r="G232" s="358"/>
      <c r="H232" s="142"/>
      <c r="I232" s="465"/>
      <c r="J232" s="466"/>
      <c r="K232" s="7"/>
      <c r="L232" s="467"/>
      <c r="M232" s="7"/>
      <c r="N232" s="533"/>
      <c r="O232" s="7"/>
      <c r="P232" s="279"/>
      <c r="Q232" s="7"/>
    </row>
    <row r="233" spans="1:17">
      <c r="A233" s="332"/>
      <c r="B233" s="333"/>
      <c r="C233" s="334"/>
      <c r="D233" s="336"/>
      <c r="E233" s="333"/>
      <c r="F233" s="357"/>
      <c r="G233" s="358"/>
      <c r="H233" s="142"/>
      <c r="I233" s="465"/>
      <c r="J233" s="466"/>
      <c r="K233" s="7"/>
      <c r="L233" s="467"/>
      <c r="M233" s="7"/>
      <c r="N233" s="533"/>
      <c r="O233" s="7"/>
      <c r="P233" s="279"/>
      <c r="Q233" s="7"/>
    </row>
    <row r="234" spans="1:17">
      <c r="A234" s="332"/>
      <c r="B234" s="333"/>
      <c r="C234" s="334"/>
      <c r="D234" s="336"/>
      <c r="E234" s="333"/>
      <c r="F234" s="357"/>
      <c r="G234" s="358"/>
      <c r="H234" s="142"/>
      <c r="I234" s="465"/>
      <c r="J234" s="466"/>
      <c r="K234" s="7"/>
      <c r="L234" s="467"/>
      <c r="M234" s="7"/>
      <c r="N234" s="533"/>
      <c r="O234" s="7"/>
      <c r="P234" s="279"/>
      <c r="Q234" s="7"/>
    </row>
    <row r="235" spans="1:17">
      <c r="A235" s="332"/>
      <c r="B235" s="333"/>
      <c r="C235" s="334"/>
      <c r="D235" s="336"/>
      <c r="E235" s="333"/>
      <c r="F235" s="357"/>
      <c r="G235" s="358"/>
      <c r="H235" s="142"/>
      <c r="I235" s="465"/>
      <c r="J235" s="466"/>
      <c r="K235" s="7"/>
      <c r="L235" s="467"/>
      <c r="M235" s="7"/>
      <c r="N235" s="533"/>
      <c r="O235" s="7"/>
      <c r="P235" s="279"/>
      <c r="Q235" s="7"/>
    </row>
    <row r="236" spans="1:17">
      <c r="A236" s="332"/>
      <c r="B236" s="333"/>
      <c r="C236" s="334"/>
      <c r="D236" s="336"/>
      <c r="E236" s="333"/>
      <c r="F236" s="357"/>
      <c r="G236" s="358"/>
      <c r="H236" s="142"/>
      <c r="I236" s="465"/>
      <c r="J236" s="466"/>
      <c r="K236" s="7"/>
      <c r="L236" s="467"/>
      <c r="M236" s="7"/>
      <c r="N236" s="533"/>
      <c r="O236" s="7"/>
      <c r="P236" s="279"/>
      <c r="Q236" s="7"/>
    </row>
    <row r="237" spans="1:17">
      <c r="A237" s="332"/>
      <c r="B237" s="333"/>
      <c r="C237" s="334"/>
      <c r="D237" s="336"/>
      <c r="E237" s="333"/>
      <c r="F237" s="357"/>
      <c r="G237" s="358"/>
      <c r="H237" s="142"/>
      <c r="I237" s="465"/>
      <c r="J237" s="466"/>
      <c r="K237" s="7"/>
      <c r="L237" s="467"/>
      <c r="M237" s="7"/>
      <c r="N237" s="533"/>
      <c r="O237" s="7"/>
      <c r="P237" s="279"/>
      <c r="Q237" s="7"/>
    </row>
    <row r="238" spans="1:17">
      <c r="A238" s="332"/>
      <c r="B238" s="333"/>
      <c r="C238" s="334"/>
      <c r="D238" s="336"/>
      <c r="E238" s="333"/>
      <c r="F238" s="357"/>
      <c r="G238" s="358"/>
      <c r="H238" s="142"/>
      <c r="I238" s="465"/>
      <c r="J238" s="466"/>
      <c r="K238" s="7"/>
      <c r="L238" s="467"/>
      <c r="M238" s="7"/>
      <c r="N238" s="533"/>
      <c r="O238" s="7"/>
      <c r="P238" s="279"/>
      <c r="Q238" s="7"/>
    </row>
  </sheetData>
  <sortState xmlns:xlrd2="http://schemas.microsoft.com/office/spreadsheetml/2017/richdata2" ref="A6:Q220">
    <sortCondition descending="1" ref="E6:E220"/>
  </sortState>
  <mergeCells count="9">
    <mergeCell ref="A3:B4"/>
    <mergeCell ref="C3:C4"/>
    <mergeCell ref="D3:D4"/>
    <mergeCell ref="F3:G3"/>
    <mergeCell ref="P3:Q3"/>
    <mergeCell ref="H3:I3"/>
    <mergeCell ref="J3:K3"/>
    <mergeCell ref="L3:M3"/>
    <mergeCell ref="N3:O3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1.453125" defaultRowHeight="13"/>
  <cols>
    <col min="1" max="256" width="8.81640625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11.453125" defaultRowHeight="13"/>
  <cols>
    <col min="1" max="256" width="8.81640625" customWidth="1"/>
  </cols>
  <sheetData/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68"/>
  <sheetViews>
    <sheetView view="pageBreakPreview" zoomScaleNormal="100" zoomScaleSheetLayoutView="100" workbookViewId="0">
      <selection activeCell="G6" sqref="G6"/>
    </sheetView>
  </sheetViews>
  <sheetFormatPr defaultColWidth="9" defaultRowHeight="13"/>
  <cols>
    <col min="1" max="1" width="3.6328125" style="12" customWidth="1"/>
    <col min="2" max="2" width="1.81640625" style="12" customWidth="1"/>
    <col min="3" max="3" width="11.453125" style="12" customWidth="1"/>
    <col min="4" max="4" width="11.6328125" style="12" customWidth="1"/>
    <col min="5" max="5" width="5.1796875" style="11" customWidth="1"/>
    <col min="6" max="7" width="5" style="11" customWidth="1"/>
    <col min="8" max="8" width="5" style="121" customWidth="1"/>
    <col min="9" max="17" width="5" style="11" customWidth="1"/>
    <col min="18" max="18" width="5" style="114" customWidth="1"/>
    <col min="19" max="19" width="5" style="11" customWidth="1"/>
    <col min="20" max="20" width="3.36328125" style="11" customWidth="1"/>
    <col min="21" max="16384" width="9" style="11"/>
  </cols>
  <sheetData>
    <row r="1" spans="1:23" customFormat="1" ht="19.5" customHeight="1">
      <c r="A1" t="s">
        <v>11</v>
      </c>
      <c r="C1" s="144"/>
      <c r="D1" s="144"/>
      <c r="F1" s="1" t="s">
        <v>188</v>
      </c>
      <c r="H1" s="1"/>
      <c r="L1" s="1"/>
      <c r="N1" s="1"/>
      <c r="O1" s="11"/>
      <c r="P1" s="1"/>
      <c r="Q1" t="str">
        <f>男子S!O1</f>
        <v>2024/3/31現在</v>
      </c>
      <c r="R1" s="109"/>
    </row>
    <row r="2" spans="1:23" ht="5.25" customHeight="1">
      <c r="H2" s="11"/>
    </row>
    <row r="3" spans="1:23" ht="18.75" customHeight="1">
      <c r="A3" s="571" t="s">
        <v>171</v>
      </c>
      <c r="B3" s="572"/>
      <c r="C3" s="575" t="s">
        <v>12</v>
      </c>
      <c r="D3" s="577" t="s">
        <v>173</v>
      </c>
      <c r="E3" s="13" t="s">
        <v>174</v>
      </c>
      <c r="F3" s="582" t="str">
        <f>男子S!F3</f>
        <v>R5春チャレ</v>
      </c>
      <c r="G3" s="583"/>
      <c r="H3" s="582" t="str">
        <f>男子S!H3</f>
        <v>R5秋チャレ</v>
      </c>
      <c r="I3" s="583"/>
      <c r="J3" s="569" t="s">
        <v>592</v>
      </c>
      <c r="K3" s="568"/>
      <c r="L3" s="579" t="s">
        <v>813</v>
      </c>
      <c r="M3" s="580"/>
      <c r="N3" s="582" t="str">
        <f>男子S!L3</f>
        <v>R5県選手権</v>
      </c>
      <c r="O3" s="584"/>
      <c r="P3" s="579" t="s">
        <v>895</v>
      </c>
      <c r="Q3" s="580"/>
      <c r="R3" s="581" t="str">
        <f>男子S!P3</f>
        <v>R5熊谷杯</v>
      </c>
      <c r="S3" s="581"/>
    </row>
    <row r="4" spans="1:23" ht="23" customHeight="1">
      <c r="A4" s="573"/>
      <c r="B4" s="574"/>
      <c r="C4" s="576"/>
      <c r="D4" s="578"/>
      <c r="E4" s="14" t="s">
        <v>175</v>
      </c>
      <c r="F4" s="116" t="s">
        <v>176</v>
      </c>
      <c r="G4" s="15" t="s">
        <v>174</v>
      </c>
      <c r="H4" s="119" t="s">
        <v>13</v>
      </c>
      <c r="I4" s="16" t="s">
        <v>193</v>
      </c>
      <c r="J4" s="178" t="s">
        <v>176</v>
      </c>
      <c r="K4" s="112" t="s">
        <v>174</v>
      </c>
      <c r="L4" s="116" t="s">
        <v>176</v>
      </c>
      <c r="M4" s="15" t="s">
        <v>174</v>
      </c>
      <c r="N4" s="116" t="s">
        <v>176</v>
      </c>
      <c r="O4" s="15" t="s">
        <v>174</v>
      </c>
      <c r="P4" s="116" t="s">
        <v>176</v>
      </c>
      <c r="Q4" s="15" t="s">
        <v>174</v>
      </c>
      <c r="R4" s="110" t="s">
        <v>176</v>
      </c>
      <c r="S4" s="15" t="s">
        <v>174</v>
      </c>
    </row>
    <row r="5" spans="1:23" ht="5" customHeight="1">
      <c r="A5" s="17"/>
      <c r="B5" s="18"/>
      <c r="C5" s="19"/>
      <c r="D5" s="20"/>
      <c r="E5" s="21"/>
      <c r="F5" s="122"/>
      <c r="G5" s="22"/>
      <c r="H5" s="23"/>
      <c r="I5" s="23"/>
      <c r="J5" s="23"/>
      <c r="K5" s="23"/>
      <c r="L5" s="117"/>
      <c r="M5" s="24"/>
      <c r="N5" s="25"/>
      <c r="O5" s="25"/>
      <c r="P5" s="117"/>
      <c r="Q5" s="24"/>
      <c r="R5" s="115"/>
      <c r="S5" s="25"/>
    </row>
    <row r="6" spans="1:23" s="121" customFormat="1" ht="13.5" customHeight="1">
      <c r="A6" s="26">
        <v>1</v>
      </c>
      <c r="B6" s="342" t="s">
        <v>160</v>
      </c>
      <c r="C6" s="175" t="s">
        <v>243</v>
      </c>
      <c r="D6" s="228" t="s">
        <v>213</v>
      </c>
      <c r="E6" s="6">
        <v>600</v>
      </c>
      <c r="F6" s="120"/>
      <c r="G6" s="7" t="s">
        <v>160</v>
      </c>
      <c r="H6" s="458" t="s">
        <v>160</v>
      </c>
      <c r="I6" s="28" t="s">
        <v>160</v>
      </c>
      <c r="J6" s="459">
        <v>2</v>
      </c>
      <c r="K6" s="7">
        <v>100</v>
      </c>
      <c r="L6" s="460">
        <v>1</v>
      </c>
      <c r="M6" s="29">
        <v>150</v>
      </c>
      <c r="N6" s="120">
        <v>2</v>
      </c>
      <c r="O6" s="461">
        <v>150</v>
      </c>
      <c r="P6" s="120">
        <v>1</v>
      </c>
      <c r="Q6" s="29">
        <v>150</v>
      </c>
      <c r="R6" s="279">
        <v>8</v>
      </c>
      <c r="S6" s="29">
        <v>50</v>
      </c>
      <c r="T6" s="172"/>
      <c r="V6"/>
      <c r="W6"/>
    </row>
    <row r="7" spans="1:23" s="121" customFormat="1" ht="13.5" customHeight="1">
      <c r="A7" s="26">
        <v>2</v>
      </c>
      <c r="B7" s="342" t="s">
        <v>160</v>
      </c>
      <c r="C7" s="174" t="s">
        <v>242</v>
      </c>
      <c r="D7" s="183" t="s">
        <v>696</v>
      </c>
      <c r="E7" s="6">
        <v>500</v>
      </c>
      <c r="F7" s="361"/>
      <c r="G7" s="7" t="s">
        <v>160</v>
      </c>
      <c r="H7" s="458" t="s">
        <v>160</v>
      </c>
      <c r="I7" s="28" t="s">
        <v>160</v>
      </c>
      <c r="J7" s="459">
        <v>2</v>
      </c>
      <c r="K7" s="7">
        <v>100</v>
      </c>
      <c r="L7" s="460">
        <v>2</v>
      </c>
      <c r="M7" s="29">
        <v>100</v>
      </c>
      <c r="N7" s="462">
        <v>1</v>
      </c>
      <c r="O7" s="461">
        <v>200</v>
      </c>
      <c r="P7" s="120">
        <v>2</v>
      </c>
      <c r="Q7" s="29">
        <v>100</v>
      </c>
      <c r="R7" s="280" t="s">
        <v>160</v>
      </c>
      <c r="S7" s="29" t="s">
        <v>160</v>
      </c>
      <c r="V7"/>
      <c r="W7"/>
    </row>
    <row r="8" spans="1:23" s="121" customFormat="1" ht="13.5" customHeight="1">
      <c r="A8" s="26">
        <v>3</v>
      </c>
      <c r="B8" s="342" t="s">
        <v>160</v>
      </c>
      <c r="C8" s="175" t="s">
        <v>245</v>
      </c>
      <c r="D8" s="183" t="s">
        <v>181</v>
      </c>
      <c r="E8" s="6">
        <v>470</v>
      </c>
      <c r="F8" s="362"/>
      <c r="G8" s="7" t="s">
        <v>160</v>
      </c>
      <c r="H8" s="458" t="s">
        <v>160</v>
      </c>
      <c r="I8" s="28" t="s">
        <v>160</v>
      </c>
      <c r="J8" s="459">
        <v>4</v>
      </c>
      <c r="K8" s="7">
        <v>70</v>
      </c>
      <c r="L8" s="460">
        <v>1</v>
      </c>
      <c r="M8" s="29">
        <v>150</v>
      </c>
      <c r="N8" s="120">
        <v>4</v>
      </c>
      <c r="O8" s="461">
        <v>100</v>
      </c>
      <c r="P8" s="120">
        <v>2</v>
      </c>
      <c r="Q8" s="29">
        <v>100</v>
      </c>
      <c r="R8" s="279">
        <v>8</v>
      </c>
      <c r="S8" s="29">
        <v>50</v>
      </c>
      <c r="V8"/>
      <c r="W8"/>
    </row>
    <row r="9" spans="1:23" s="121" customFormat="1" ht="13.5" customHeight="1">
      <c r="A9" s="26">
        <v>3</v>
      </c>
      <c r="B9" s="342" t="s">
        <v>244</v>
      </c>
      <c r="C9" s="175" t="s">
        <v>248</v>
      </c>
      <c r="D9" s="183" t="s">
        <v>201</v>
      </c>
      <c r="E9" s="6">
        <v>470</v>
      </c>
      <c r="F9" s="362"/>
      <c r="G9" s="7" t="s">
        <v>160</v>
      </c>
      <c r="H9" s="142" t="s">
        <v>160</v>
      </c>
      <c r="I9" s="28" t="s">
        <v>160</v>
      </c>
      <c r="J9" s="459">
        <v>4</v>
      </c>
      <c r="K9" s="7">
        <v>70</v>
      </c>
      <c r="L9" s="460" t="s">
        <v>160</v>
      </c>
      <c r="M9" s="29" t="s">
        <v>160</v>
      </c>
      <c r="N9" s="120">
        <v>1</v>
      </c>
      <c r="O9" s="461">
        <v>200</v>
      </c>
      <c r="P9" s="120">
        <v>1</v>
      </c>
      <c r="Q9" s="29">
        <v>150</v>
      </c>
      <c r="R9" s="279">
        <v>8</v>
      </c>
      <c r="S9" s="29">
        <v>50</v>
      </c>
      <c r="V9"/>
      <c r="W9"/>
    </row>
    <row r="10" spans="1:23" s="121" customFormat="1" ht="13.5" customHeight="1">
      <c r="A10" s="26">
        <v>5</v>
      </c>
      <c r="B10" s="342" t="s">
        <v>160</v>
      </c>
      <c r="C10" s="175" t="s">
        <v>246</v>
      </c>
      <c r="D10" s="183" t="s">
        <v>190</v>
      </c>
      <c r="E10" s="6">
        <v>340</v>
      </c>
      <c r="F10" s="120"/>
      <c r="G10" s="7" t="s">
        <v>160</v>
      </c>
      <c r="H10" s="458" t="s">
        <v>160</v>
      </c>
      <c r="I10" s="28" t="s">
        <v>160</v>
      </c>
      <c r="J10" s="459">
        <v>4</v>
      </c>
      <c r="K10" s="7">
        <v>70</v>
      </c>
      <c r="L10" s="460">
        <v>4</v>
      </c>
      <c r="M10" s="29">
        <v>70</v>
      </c>
      <c r="N10" s="120">
        <v>4</v>
      </c>
      <c r="O10" s="461">
        <v>100</v>
      </c>
      <c r="P10" s="120">
        <v>4</v>
      </c>
      <c r="Q10" s="29">
        <v>70</v>
      </c>
      <c r="R10" s="279">
        <v>16</v>
      </c>
      <c r="S10" s="29">
        <v>30</v>
      </c>
      <c r="V10"/>
      <c r="W10"/>
    </row>
    <row r="11" spans="1:23" s="121" customFormat="1" ht="13.5" customHeight="1">
      <c r="A11" s="26">
        <v>6</v>
      </c>
      <c r="B11" s="342" t="s">
        <v>160</v>
      </c>
      <c r="C11" s="175" t="s">
        <v>247</v>
      </c>
      <c r="D11" s="183" t="s">
        <v>183</v>
      </c>
      <c r="E11" s="6">
        <v>300</v>
      </c>
      <c r="F11" s="362"/>
      <c r="G11" s="7" t="s">
        <v>160</v>
      </c>
      <c r="H11" s="142" t="s">
        <v>160</v>
      </c>
      <c r="I11" s="28" t="s">
        <v>160</v>
      </c>
      <c r="J11" s="459">
        <v>4</v>
      </c>
      <c r="K11" s="7">
        <v>70</v>
      </c>
      <c r="L11" s="460">
        <v>2</v>
      </c>
      <c r="M11" s="29">
        <v>100</v>
      </c>
      <c r="N11" s="120">
        <v>4</v>
      </c>
      <c r="O11" s="461">
        <v>100</v>
      </c>
      <c r="P11" s="120" t="s">
        <v>160</v>
      </c>
      <c r="Q11" s="29" t="s">
        <v>160</v>
      </c>
      <c r="R11" s="279">
        <v>16</v>
      </c>
      <c r="S11" s="29">
        <v>30</v>
      </c>
      <c r="V11"/>
      <c r="W11"/>
    </row>
    <row r="12" spans="1:23" s="121" customFormat="1" ht="13.5" customHeight="1">
      <c r="A12" s="26">
        <v>7</v>
      </c>
      <c r="B12" s="342" t="s">
        <v>160</v>
      </c>
      <c r="C12" s="175" t="s">
        <v>254</v>
      </c>
      <c r="D12" s="183" t="s">
        <v>219</v>
      </c>
      <c r="E12" s="6">
        <v>265</v>
      </c>
      <c r="F12" s="362"/>
      <c r="G12" s="7" t="s">
        <v>160</v>
      </c>
      <c r="H12" s="142" t="s">
        <v>160</v>
      </c>
      <c r="I12" s="28" t="s">
        <v>160</v>
      </c>
      <c r="J12" s="459">
        <v>16</v>
      </c>
      <c r="K12" s="7">
        <v>25</v>
      </c>
      <c r="L12" s="460">
        <v>4</v>
      </c>
      <c r="M12" s="29">
        <v>70</v>
      </c>
      <c r="N12" s="120">
        <v>8</v>
      </c>
      <c r="O12" s="461">
        <v>60</v>
      </c>
      <c r="P12" s="120">
        <v>16</v>
      </c>
      <c r="Q12" s="29">
        <v>20</v>
      </c>
      <c r="R12" s="279">
        <v>4</v>
      </c>
      <c r="S12" s="29">
        <v>90</v>
      </c>
      <c r="V12"/>
      <c r="W12"/>
    </row>
    <row r="13" spans="1:23" s="121" customFormat="1" ht="13.5" customHeight="1">
      <c r="A13" s="26">
        <v>8</v>
      </c>
      <c r="B13" s="342" t="s">
        <v>160</v>
      </c>
      <c r="C13" s="175" t="s">
        <v>252</v>
      </c>
      <c r="D13" s="183" t="s">
        <v>203</v>
      </c>
      <c r="E13" s="6">
        <v>230</v>
      </c>
      <c r="F13" s="362"/>
      <c r="G13" s="7" t="s">
        <v>160</v>
      </c>
      <c r="H13" s="142" t="s">
        <v>160</v>
      </c>
      <c r="I13" s="28" t="s">
        <v>160</v>
      </c>
      <c r="J13" s="459">
        <v>16</v>
      </c>
      <c r="K13" s="7">
        <v>25</v>
      </c>
      <c r="L13" s="460">
        <v>16</v>
      </c>
      <c r="M13" s="29">
        <v>25</v>
      </c>
      <c r="N13" s="120">
        <v>8</v>
      </c>
      <c r="O13" s="461">
        <v>60</v>
      </c>
      <c r="P13" s="120">
        <v>4</v>
      </c>
      <c r="Q13" s="29">
        <v>70</v>
      </c>
      <c r="R13" s="279">
        <v>8</v>
      </c>
      <c r="S13" s="29">
        <v>50</v>
      </c>
      <c r="V13"/>
      <c r="W13"/>
    </row>
    <row r="14" spans="1:23" s="121" customFormat="1" ht="13.5" customHeight="1">
      <c r="A14" s="26">
        <v>8</v>
      </c>
      <c r="B14" s="342" t="s">
        <v>244</v>
      </c>
      <c r="C14" s="175" t="s">
        <v>697</v>
      </c>
      <c r="D14" s="183" t="s">
        <v>183</v>
      </c>
      <c r="E14" s="6">
        <v>230</v>
      </c>
      <c r="F14" s="120"/>
      <c r="G14" s="7"/>
      <c r="H14" s="458" t="s">
        <v>160</v>
      </c>
      <c r="I14" s="28" t="s">
        <v>160</v>
      </c>
      <c r="J14" s="459"/>
      <c r="K14" s="7"/>
      <c r="L14" s="460" t="s">
        <v>160</v>
      </c>
      <c r="M14" s="29" t="s">
        <v>160</v>
      </c>
      <c r="N14" s="120">
        <v>4</v>
      </c>
      <c r="O14" s="461">
        <v>100</v>
      </c>
      <c r="P14" s="120" t="s">
        <v>160</v>
      </c>
      <c r="Q14" s="29" t="s">
        <v>160</v>
      </c>
      <c r="R14" s="279">
        <v>2</v>
      </c>
      <c r="S14" s="29">
        <v>130</v>
      </c>
      <c r="V14"/>
      <c r="W14"/>
    </row>
    <row r="15" spans="1:23" s="121" customFormat="1" ht="13.5" customHeight="1">
      <c r="A15" s="26">
        <v>10</v>
      </c>
      <c r="B15" s="342" t="s">
        <v>160</v>
      </c>
      <c r="C15" s="175" t="s">
        <v>249</v>
      </c>
      <c r="D15" s="183" t="s">
        <v>219</v>
      </c>
      <c r="E15" s="6">
        <v>190</v>
      </c>
      <c r="F15" s="362"/>
      <c r="G15" s="7" t="s">
        <v>160</v>
      </c>
      <c r="H15" s="458" t="s">
        <v>160</v>
      </c>
      <c r="I15" s="28" t="s">
        <v>160</v>
      </c>
      <c r="J15" s="459">
        <v>8</v>
      </c>
      <c r="K15" s="7">
        <v>40</v>
      </c>
      <c r="L15" s="460">
        <v>3</v>
      </c>
      <c r="M15" s="29">
        <v>70</v>
      </c>
      <c r="N15" s="120">
        <v>8</v>
      </c>
      <c r="O15" s="461">
        <v>60</v>
      </c>
      <c r="P15" s="120">
        <v>16</v>
      </c>
      <c r="Q15" s="29">
        <v>20</v>
      </c>
      <c r="R15" s="279" t="s">
        <v>160</v>
      </c>
      <c r="S15" s="29" t="s">
        <v>160</v>
      </c>
    </row>
    <row r="16" spans="1:23" s="121" customFormat="1" ht="13.5" customHeight="1">
      <c r="A16" s="26">
        <v>11</v>
      </c>
      <c r="B16" s="342" t="s">
        <v>160</v>
      </c>
      <c r="C16" s="175" t="s">
        <v>263</v>
      </c>
      <c r="D16" s="183" t="s">
        <v>190</v>
      </c>
      <c r="E16" s="6">
        <v>185</v>
      </c>
      <c r="F16" s="362"/>
      <c r="G16" s="7" t="s">
        <v>160</v>
      </c>
      <c r="H16" s="458" t="s">
        <v>160</v>
      </c>
      <c r="I16" s="28" t="s">
        <v>160</v>
      </c>
      <c r="J16" s="459">
        <v>8</v>
      </c>
      <c r="K16" s="7">
        <v>40</v>
      </c>
      <c r="L16" s="460">
        <v>16</v>
      </c>
      <c r="M16" s="29">
        <v>25</v>
      </c>
      <c r="N16" s="120">
        <v>32</v>
      </c>
      <c r="O16" s="461">
        <v>30</v>
      </c>
      <c r="P16" s="120">
        <v>4</v>
      </c>
      <c r="Q16" s="29">
        <v>70</v>
      </c>
      <c r="R16" s="279">
        <v>32</v>
      </c>
      <c r="S16" s="29">
        <v>20</v>
      </c>
    </row>
    <row r="17" spans="1:19" s="121" customFormat="1" ht="13.5" customHeight="1">
      <c r="A17" s="26">
        <v>12</v>
      </c>
      <c r="B17" s="342" t="s">
        <v>160</v>
      </c>
      <c r="C17" s="175" t="s">
        <v>253</v>
      </c>
      <c r="D17" s="183" t="s">
        <v>18</v>
      </c>
      <c r="E17" s="6">
        <v>170</v>
      </c>
      <c r="F17" s="120"/>
      <c r="G17" s="7" t="s">
        <v>160</v>
      </c>
      <c r="H17" s="458" t="s">
        <v>160</v>
      </c>
      <c r="I17" s="28" t="s">
        <v>160</v>
      </c>
      <c r="J17" s="459">
        <v>16</v>
      </c>
      <c r="K17" s="7">
        <v>25</v>
      </c>
      <c r="L17" s="460">
        <v>16</v>
      </c>
      <c r="M17" s="29">
        <v>25</v>
      </c>
      <c r="N17" s="120">
        <v>8</v>
      </c>
      <c r="O17" s="461">
        <v>60</v>
      </c>
      <c r="P17" s="120">
        <v>8</v>
      </c>
      <c r="Q17" s="29">
        <v>40</v>
      </c>
      <c r="R17" s="279">
        <v>32</v>
      </c>
      <c r="S17" s="29">
        <v>20</v>
      </c>
    </row>
    <row r="18" spans="1:19" s="121" customFormat="1" ht="13.5" customHeight="1">
      <c r="A18" s="26">
        <v>13</v>
      </c>
      <c r="B18" s="342" t="s">
        <v>160</v>
      </c>
      <c r="C18" s="239" t="s">
        <v>265</v>
      </c>
      <c r="D18" s="238" t="s">
        <v>201</v>
      </c>
      <c r="E18" s="6">
        <v>150</v>
      </c>
      <c r="F18" s="362"/>
      <c r="G18" s="7" t="s">
        <v>160</v>
      </c>
      <c r="H18" s="142" t="s">
        <v>160</v>
      </c>
      <c r="I18" s="28" t="s">
        <v>160</v>
      </c>
      <c r="J18" s="459">
        <v>8</v>
      </c>
      <c r="K18" s="7">
        <v>40</v>
      </c>
      <c r="L18" s="460">
        <v>8</v>
      </c>
      <c r="M18" s="29">
        <v>40</v>
      </c>
      <c r="N18" s="120">
        <v>32</v>
      </c>
      <c r="O18" s="461">
        <v>30</v>
      </c>
      <c r="P18" s="120">
        <v>8</v>
      </c>
      <c r="Q18" s="29">
        <v>40</v>
      </c>
      <c r="R18" s="279" t="s">
        <v>160</v>
      </c>
      <c r="S18" s="29" t="s">
        <v>160</v>
      </c>
    </row>
    <row r="19" spans="1:19" s="121" customFormat="1" ht="13.5" customHeight="1">
      <c r="A19" s="26">
        <v>13</v>
      </c>
      <c r="B19" s="342" t="s">
        <v>244</v>
      </c>
      <c r="C19" s="175" t="s">
        <v>293</v>
      </c>
      <c r="D19" s="183" t="s">
        <v>17</v>
      </c>
      <c r="E19" s="6">
        <v>150</v>
      </c>
      <c r="F19" s="120"/>
      <c r="G19" s="7" t="s">
        <v>160</v>
      </c>
      <c r="H19" s="142" t="s">
        <v>160</v>
      </c>
      <c r="I19" s="28" t="s">
        <v>160</v>
      </c>
      <c r="J19" s="459">
        <v>1</v>
      </c>
      <c r="K19" s="7">
        <v>150</v>
      </c>
      <c r="L19" s="460" t="s">
        <v>160</v>
      </c>
      <c r="M19" s="29" t="s">
        <v>160</v>
      </c>
      <c r="N19" s="120" t="s">
        <v>160</v>
      </c>
      <c r="O19" s="461" t="s">
        <v>160</v>
      </c>
      <c r="P19" s="120" t="s">
        <v>160</v>
      </c>
      <c r="Q19" s="29" t="s">
        <v>160</v>
      </c>
      <c r="R19" s="279" t="s">
        <v>160</v>
      </c>
      <c r="S19" s="29" t="s">
        <v>160</v>
      </c>
    </row>
    <row r="20" spans="1:19" s="121" customFormat="1" ht="13.5" customHeight="1">
      <c r="A20" s="26">
        <v>13</v>
      </c>
      <c r="B20" s="342" t="s">
        <v>244</v>
      </c>
      <c r="C20" s="175" t="s">
        <v>946</v>
      </c>
      <c r="D20" s="183" t="s">
        <v>947</v>
      </c>
      <c r="E20" s="6">
        <v>150</v>
      </c>
      <c r="F20" s="120"/>
      <c r="G20" s="7" t="s">
        <v>160</v>
      </c>
      <c r="H20" s="458" t="s">
        <v>160</v>
      </c>
      <c r="I20" s="28" t="s">
        <v>160</v>
      </c>
      <c r="J20" s="459">
        <v>1</v>
      </c>
      <c r="K20" s="7">
        <v>150</v>
      </c>
      <c r="L20" s="460" t="s">
        <v>160</v>
      </c>
      <c r="M20" s="29" t="s">
        <v>160</v>
      </c>
      <c r="N20" s="120" t="s">
        <v>160</v>
      </c>
      <c r="O20" s="461" t="s">
        <v>160</v>
      </c>
      <c r="P20" s="120" t="s">
        <v>160</v>
      </c>
      <c r="Q20" s="29" t="s">
        <v>160</v>
      </c>
      <c r="R20" s="279" t="s">
        <v>160</v>
      </c>
      <c r="S20" s="29" t="s">
        <v>160</v>
      </c>
    </row>
    <row r="21" spans="1:19" s="121" customFormat="1" ht="13.5" customHeight="1">
      <c r="A21" s="26">
        <v>13</v>
      </c>
      <c r="B21" s="342" t="s">
        <v>244</v>
      </c>
      <c r="C21" s="175" t="s">
        <v>272</v>
      </c>
      <c r="D21" s="183" t="s">
        <v>185</v>
      </c>
      <c r="E21" s="6">
        <v>150</v>
      </c>
      <c r="F21" s="362"/>
      <c r="G21" s="7" t="s">
        <v>160</v>
      </c>
      <c r="H21" s="142" t="s">
        <v>160</v>
      </c>
      <c r="I21" s="28" t="s">
        <v>160</v>
      </c>
      <c r="J21" s="459"/>
      <c r="K21" s="7" t="s">
        <v>160</v>
      </c>
      <c r="L21" s="460" t="s">
        <v>160</v>
      </c>
      <c r="M21" s="29" t="s">
        <v>160</v>
      </c>
      <c r="N21" s="120">
        <v>2</v>
      </c>
      <c r="O21" s="461">
        <v>150</v>
      </c>
      <c r="P21" s="120" t="s">
        <v>160</v>
      </c>
      <c r="Q21" s="29" t="s">
        <v>160</v>
      </c>
      <c r="R21" s="279" t="s">
        <v>160</v>
      </c>
      <c r="S21" s="29" t="s">
        <v>160</v>
      </c>
    </row>
    <row r="22" spans="1:19" s="121" customFormat="1" ht="13.5" customHeight="1">
      <c r="A22" s="26">
        <v>17</v>
      </c>
      <c r="B22" s="342" t="s">
        <v>160</v>
      </c>
      <c r="C22" s="175" t="s">
        <v>377</v>
      </c>
      <c r="D22" s="183" t="s">
        <v>17</v>
      </c>
      <c r="E22" s="6">
        <v>130</v>
      </c>
      <c r="F22" s="362"/>
      <c r="G22" s="7"/>
      <c r="H22" s="142"/>
      <c r="I22" s="28"/>
      <c r="J22" s="459"/>
      <c r="K22" s="7"/>
      <c r="L22" s="460"/>
      <c r="M22" s="29"/>
      <c r="N22" s="120"/>
      <c r="O22" s="461"/>
      <c r="P22" s="120"/>
      <c r="Q22" s="29"/>
      <c r="R22" s="279">
        <v>2</v>
      </c>
      <c r="S22" s="29">
        <v>130</v>
      </c>
    </row>
    <row r="23" spans="1:19" s="121" customFormat="1" ht="13.5" customHeight="1">
      <c r="A23" s="26">
        <v>18</v>
      </c>
      <c r="B23" s="342" t="s">
        <v>160</v>
      </c>
      <c r="C23" s="239" t="s">
        <v>257</v>
      </c>
      <c r="D23" s="183" t="s">
        <v>201</v>
      </c>
      <c r="E23" s="6">
        <v>125</v>
      </c>
      <c r="F23" s="362"/>
      <c r="G23" s="7" t="s">
        <v>160</v>
      </c>
      <c r="H23" s="142" t="s">
        <v>160</v>
      </c>
      <c r="I23" s="28" t="s">
        <v>160</v>
      </c>
      <c r="J23" s="459"/>
      <c r="K23" s="7" t="s">
        <v>160</v>
      </c>
      <c r="L23" s="460">
        <v>16</v>
      </c>
      <c r="M23" s="29">
        <v>25</v>
      </c>
      <c r="N23" s="120">
        <v>8</v>
      </c>
      <c r="O23" s="461">
        <v>60</v>
      </c>
      <c r="P23" s="120">
        <v>8</v>
      </c>
      <c r="Q23" s="29">
        <v>40</v>
      </c>
      <c r="R23" s="279" t="s">
        <v>160</v>
      </c>
      <c r="S23" s="29" t="s">
        <v>160</v>
      </c>
    </row>
    <row r="24" spans="1:19" s="121" customFormat="1" ht="13.5" customHeight="1">
      <c r="A24" s="26">
        <v>19</v>
      </c>
      <c r="B24" s="342" t="s">
        <v>160</v>
      </c>
      <c r="C24" s="175" t="s">
        <v>255</v>
      </c>
      <c r="D24" s="183" t="s">
        <v>4</v>
      </c>
      <c r="E24" s="6">
        <v>120</v>
      </c>
      <c r="F24" s="362"/>
      <c r="G24" s="7" t="s">
        <v>160</v>
      </c>
      <c r="H24" s="142" t="s">
        <v>160</v>
      </c>
      <c r="I24" s="28" t="s">
        <v>160</v>
      </c>
      <c r="J24" s="459"/>
      <c r="K24" s="7" t="s">
        <v>160</v>
      </c>
      <c r="L24" s="460" t="s">
        <v>160</v>
      </c>
      <c r="M24" s="29" t="s">
        <v>160</v>
      </c>
      <c r="N24" s="120" t="s">
        <v>160</v>
      </c>
      <c r="O24" s="461" t="s">
        <v>160</v>
      </c>
      <c r="P24" s="120">
        <v>4</v>
      </c>
      <c r="Q24" s="29">
        <v>70</v>
      </c>
      <c r="R24" s="279">
        <v>8</v>
      </c>
      <c r="S24" s="29">
        <v>50</v>
      </c>
    </row>
    <row r="25" spans="1:19" s="121" customFormat="1" ht="13.5" customHeight="1">
      <c r="A25" s="26">
        <v>19</v>
      </c>
      <c r="B25" s="342" t="s">
        <v>244</v>
      </c>
      <c r="C25" s="175" t="s">
        <v>258</v>
      </c>
      <c r="D25" s="183" t="s">
        <v>219</v>
      </c>
      <c r="E25" s="6">
        <v>120</v>
      </c>
      <c r="F25" s="362"/>
      <c r="G25" s="7" t="s">
        <v>160</v>
      </c>
      <c r="H25" s="142" t="s">
        <v>160</v>
      </c>
      <c r="I25" s="28" t="s">
        <v>160</v>
      </c>
      <c r="J25" s="459">
        <v>16</v>
      </c>
      <c r="K25" s="7">
        <v>25</v>
      </c>
      <c r="L25" s="460">
        <v>16</v>
      </c>
      <c r="M25" s="29">
        <v>25</v>
      </c>
      <c r="N25" s="120" t="s">
        <v>160</v>
      </c>
      <c r="O25" s="461" t="s">
        <v>160</v>
      </c>
      <c r="P25" s="120">
        <v>8</v>
      </c>
      <c r="Q25" s="29">
        <v>40</v>
      </c>
      <c r="R25" s="279">
        <v>16</v>
      </c>
      <c r="S25" s="29">
        <v>30</v>
      </c>
    </row>
    <row r="26" spans="1:19" s="121" customFormat="1" ht="13.5" customHeight="1">
      <c r="A26" s="26">
        <v>19</v>
      </c>
      <c r="B26" s="342" t="s">
        <v>244</v>
      </c>
      <c r="C26" s="175" t="s">
        <v>241</v>
      </c>
      <c r="D26" s="183" t="s">
        <v>19</v>
      </c>
      <c r="E26" s="6">
        <v>120</v>
      </c>
      <c r="F26" s="362">
        <v>1</v>
      </c>
      <c r="G26" s="7">
        <v>25</v>
      </c>
      <c r="H26" s="142" t="s">
        <v>160</v>
      </c>
      <c r="I26" s="28" t="s">
        <v>160</v>
      </c>
      <c r="J26" s="459"/>
      <c r="K26" s="7" t="s">
        <v>160</v>
      </c>
      <c r="L26" s="460">
        <v>16</v>
      </c>
      <c r="M26" s="29">
        <v>25</v>
      </c>
      <c r="N26" s="120">
        <v>16</v>
      </c>
      <c r="O26" s="461">
        <v>40</v>
      </c>
      <c r="P26" s="221" t="s">
        <v>160</v>
      </c>
      <c r="Q26" s="29" t="s">
        <v>160</v>
      </c>
      <c r="R26" s="279">
        <v>16</v>
      </c>
      <c r="S26" s="29">
        <v>30</v>
      </c>
    </row>
    <row r="27" spans="1:19" s="121" customFormat="1" ht="13.5" customHeight="1">
      <c r="A27" s="26">
        <v>19</v>
      </c>
      <c r="B27" s="342" t="s">
        <v>244</v>
      </c>
      <c r="C27" s="175" t="s">
        <v>948</v>
      </c>
      <c r="D27" s="183" t="s">
        <v>949</v>
      </c>
      <c r="E27" s="6">
        <v>120</v>
      </c>
      <c r="F27" s="362">
        <v>1</v>
      </c>
      <c r="G27" s="7">
        <v>25</v>
      </c>
      <c r="H27" s="142" t="s">
        <v>160</v>
      </c>
      <c r="I27" s="28" t="s">
        <v>160</v>
      </c>
      <c r="J27" s="459"/>
      <c r="K27" s="7" t="s">
        <v>160</v>
      </c>
      <c r="L27" s="460">
        <v>16</v>
      </c>
      <c r="M27" s="29">
        <v>25</v>
      </c>
      <c r="N27" s="120">
        <v>16</v>
      </c>
      <c r="O27" s="461">
        <v>40</v>
      </c>
      <c r="P27" s="120" t="s">
        <v>160</v>
      </c>
      <c r="Q27" s="29" t="s">
        <v>160</v>
      </c>
      <c r="R27" s="279">
        <v>16</v>
      </c>
      <c r="S27" s="29">
        <v>30</v>
      </c>
    </row>
    <row r="28" spans="1:19" s="121" customFormat="1" ht="13.5" customHeight="1">
      <c r="A28" s="26">
        <v>23</v>
      </c>
      <c r="B28" s="342" t="s">
        <v>160</v>
      </c>
      <c r="C28" s="175" t="s">
        <v>701</v>
      </c>
      <c r="D28" s="183" t="s">
        <v>203</v>
      </c>
      <c r="E28" s="6">
        <v>110</v>
      </c>
      <c r="F28" s="120"/>
      <c r="G28" s="7" t="s">
        <v>160</v>
      </c>
      <c r="H28" s="458" t="s">
        <v>160</v>
      </c>
      <c r="I28" s="28" t="s">
        <v>160</v>
      </c>
      <c r="J28" s="459"/>
      <c r="K28" s="7" t="s">
        <v>160</v>
      </c>
      <c r="L28" s="460">
        <v>8</v>
      </c>
      <c r="M28" s="29">
        <v>40</v>
      </c>
      <c r="N28" s="120">
        <v>32</v>
      </c>
      <c r="O28" s="461">
        <v>30</v>
      </c>
      <c r="P28" s="120">
        <v>8</v>
      </c>
      <c r="Q28" s="29">
        <v>40</v>
      </c>
      <c r="R28" s="279" t="s">
        <v>160</v>
      </c>
      <c r="S28" s="29" t="s">
        <v>160</v>
      </c>
    </row>
    <row r="29" spans="1:19" s="121" customFormat="1" ht="13.5" customHeight="1">
      <c r="A29" s="26">
        <v>24</v>
      </c>
      <c r="B29" s="342" t="s">
        <v>160</v>
      </c>
      <c r="C29" s="175" t="s">
        <v>264</v>
      </c>
      <c r="D29" s="183" t="s">
        <v>190</v>
      </c>
      <c r="E29" s="6">
        <v>95</v>
      </c>
      <c r="F29" s="362"/>
      <c r="G29" s="7" t="s">
        <v>160</v>
      </c>
      <c r="H29" s="142" t="s">
        <v>160</v>
      </c>
      <c r="I29" s="28" t="s">
        <v>160</v>
      </c>
      <c r="J29" s="459">
        <v>8</v>
      </c>
      <c r="K29" s="7">
        <v>40</v>
      </c>
      <c r="L29" s="460">
        <v>16</v>
      </c>
      <c r="M29" s="29">
        <v>25</v>
      </c>
      <c r="N29" s="120">
        <v>32</v>
      </c>
      <c r="O29" s="461">
        <v>30</v>
      </c>
      <c r="P29" s="221" t="s">
        <v>160</v>
      </c>
      <c r="Q29" s="29" t="s">
        <v>160</v>
      </c>
      <c r="R29" s="279" t="s">
        <v>160</v>
      </c>
      <c r="S29" s="29" t="s">
        <v>160</v>
      </c>
    </row>
    <row r="30" spans="1:19" s="121" customFormat="1" ht="13.5" customHeight="1">
      <c r="A30" s="26">
        <v>24</v>
      </c>
      <c r="B30" s="342" t="s">
        <v>244</v>
      </c>
      <c r="C30" s="175" t="s">
        <v>762</v>
      </c>
      <c r="D30" s="183" t="s">
        <v>700</v>
      </c>
      <c r="E30" s="6">
        <v>95</v>
      </c>
      <c r="F30" s="120"/>
      <c r="G30" s="7"/>
      <c r="H30" s="458">
        <v>1</v>
      </c>
      <c r="I30" s="28">
        <v>25</v>
      </c>
      <c r="J30" s="459"/>
      <c r="K30" s="7"/>
      <c r="L30" s="460">
        <v>8</v>
      </c>
      <c r="M30" s="29">
        <v>40</v>
      </c>
      <c r="N30" s="120">
        <v>32</v>
      </c>
      <c r="O30" s="461">
        <v>30</v>
      </c>
      <c r="P30" s="120" t="s">
        <v>160</v>
      </c>
      <c r="Q30" s="29" t="s">
        <v>160</v>
      </c>
      <c r="R30" s="279" t="s">
        <v>160</v>
      </c>
      <c r="S30" s="29" t="s">
        <v>160</v>
      </c>
    </row>
    <row r="31" spans="1:19" s="121" customFormat="1" ht="13.5" customHeight="1">
      <c r="A31" s="26">
        <v>26</v>
      </c>
      <c r="B31" s="342" t="s">
        <v>160</v>
      </c>
      <c r="C31" s="175" t="s">
        <v>279</v>
      </c>
      <c r="D31" s="183" t="s">
        <v>859</v>
      </c>
      <c r="E31" s="6">
        <v>90</v>
      </c>
      <c r="F31" s="362"/>
      <c r="G31" s="7" t="s">
        <v>160</v>
      </c>
      <c r="H31" s="142" t="s">
        <v>160</v>
      </c>
      <c r="I31" s="28" t="s">
        <v>160</v>
      </c>
      <c r="J31" s="459"/>
      <c r="K31" s="7" t="s">
        <v>160</v>
      </c>
      <c r="L31" s="460">
        <v>8</v>
      </c>
      <c r="M31" s="29">
        <v>40</v>
      </c>
      <c r="N31" s="120">
        <v>32</v>
      </c>
      <c r="O31" s="461">
        <v>30</v>
      </c>
      <c r="P31" s="221" t="s">
        <v>160</v>
      </c>
      <c r="Q31" s="29" t="s">
        <v>160</v>
      </c>
      <c r="R31" s="279">
        <v>32</v>
      </c>
      <c r="S31" s="29">
        <v>20</v>
      </c>
    </row>
    <row r="32" spans="1:19" s="121" customFormat="1" ht="13.5" customHeight="1">
      <c r="A32" s="26">
        <v>27</v>
      </c>
      <c r="B32" s="342" t="s">
        <v>160</v>
      </c>
      <c r="C32" s="175" t="s">
        <v>283</v>
      </c>
      <c r="D32" s="183" t="s">
        <v>185</v>
      </c>
      <c r="E32" s="6">
        <v>88</v>
      </c>
      <c r="F32" s="362"/>
      <c r="G32" s="7" t="s">
        <v>160</v>
      </c>
      <c r="H32" s="142">
        <v>1</v>
      </c>
      <c r="I32" s="28">
        <v>25</v>
      </c>
      <c r="J32" s="459">
        <v>32</v>
      </c>
      <c r="K32" s="7">
        <v>15</v>
      </c>
      <c r="L32" s="460" t="s">
        <v>763</v>
      </c>
      <c r="M32" s="29">
        <v>18</v>
      </c>
      <c r="N32" s="120">
        <v>32</v>
      </c>
      <c r="O32" s="461">
        <v>30</v>
      </c>
      <c r="P32" s="120" t="s">
        <v>160</v>
      </c>
      <c r="Q32" s="29" t="s">
        <v>160</v>
      </c>
      <c r="R32" s="279" t="s">
        <v>160</v>
      </c>
      <c r="S32" s="29" t="s">
        <v>160</v>
      </c>
    </row>
    <row r="33" spans="1:19" s="121" customFormat="1" ht="13.5" customHeight="1">
      <c r="A33" s="26">
        <v>28</v>
      </c>
      <c r="B33" s="342" t="s">
        <v>160</v>
      </c>
      <c r="C33" s="175" t="s">
        <v>289</v>
      </c>
      <c r="D33" s="183" t="s">
        <v>209</v>
      </c>
      <c r="E33" s="6">
        <v>86</v>
      </c>
      <c r="F33" s="120"/>
      <c r="G33" s="7" t="s">
        <v>160</v>
      </c>
      <c r="H33" s="142">
        <v>16</v>
      </c>
      <c r="I33" s="28">
        <v>6</v>
      </c>
      <c r="J33" s="459"/>
      <c r="K33" s="7" t="s">
        <v>160</v>
      </c>
      <c r="L33" s="460" t="s">
        <v>160</v>
      </c>
      <c r="M33" s="29" t="s">
        <v>160</v>
      </c>
      <c r="N33" s="120">
        <v>8</v>
      </c>
      <c r="O33" s="461">
        <v>60</v>
      </c>
      <c r="P33" s="120" t="s">
        <v>160</v>
      </c>
      <c r="Q33" s="29" t="s">
        <v>160</v>
      </c>
      <c r="R33" s="281">
        <v>32</v>
      </c>
      <c r="S33" s="29">
        <v>20</v>
      </c>
    </row>
    <row r="34" spans="1:19" s="121" customFormat="1" ht="13.5" customHeight="1">
      <c r="A34" s="26">
        <v>29</v>
      </c>
      <c r="B34" s="342" t="s">
        <v>160</v>
      </c>
      <c r="C34" s="175" t="s">
        <v>769</v>
      </c>
      <c r="D34" s="183" t="s">
        <v>196</v>
      </c>
      <c r="E34" s="6">
        <v>85</v>
      </c>
      <c r="F34" s="362"/>
      <c r="G34" s="7"/>
      <c r="H34" s="142" t="s">
        <v>160</v>
      </c>
      <c r="I34" s="28" t="s">
        <v>160</v>
      </c>
      <c r="J34" s="459"/>
      <c r="K34" s="7"/>
      <c r="L34" s="460">
        <v>16</v>
      </c>
      <c r="M34" s="29">
        <v>25</v>
      </c>
      <c r="N34" s="120" t="s">
        <v>160</v>
      </c>
      <c r="O34" s="461" t="s">
        <v>160</v>
      </c>
      <c r="P34" s="120">
        <v>8</v>
      </c>
      <c r="Q34" s="29">
        <v>40</v>
      </c>
      <c r="R34" s="279">
        <v>32</v>
      </c>
      <c r="S34" s="29">
        <v>20</v>
      </c>
    </row>
    <row r="35" spans="1:19" s="121" customFormat="1" ht="13.5" customHeight="1">
      <c r="A35" s="26">
        <v>30</v>
      </c>
      <c r="B35" s="342" t="s">
        <v>160</v>
      </c>
      <c r="C35" s="175" t="s">
        <v>267</v>
      </c>
      <c r="D35" s="183" t="s">
        <v>203</v>
      </c>
      <c r="E35" s="6">
        <v>83</v>
      </c>
      <c r="F35" s="120">
        <v>64</v>
      </c>
      <c r="G35" s="7">
        <v>2</v>
      </c>
      <c r="H35" s="458" t="s">
        <v>160</v>
      </c>
      <c r="I35" s="28" t="s">
        <v>160</v>
      </c>
      <c r="J35" s="459">
        <v>32</v>
      </c>
      <c r="K35" s="7">
        <v>15</v>
      </c>
      <c r="L35" s="460" t="s">
        <v>764</v>
      </c>
      <c r="M35" s="29">
        <v>6</v>
      </c>
      <c r="N35" s="120">
        <v>32</v>
      </c>
      <c r="O35" s="461">
        <v>30</v>
      </c>
      <c r="P35" s="120" t="s">
        <v>160</v>
      </c>
      <c r="Q35" s="29" t="s">
        <v>160</v>
      </c>
      <c r="R35" s="279">
        <v>16</v>
      </c>
      <c r="S35" s="29">
        <v>30</v>
      </c>
    </row>
    <row r="36" spans="1:19" s="121" customFormat="1" ht="13.5" customHeight="1">
      <c r="A36" s="26">
        <v>31</v>
      </c>
      <c r="B36" s="342" t="s">
        <v>160</v>
      </c>
      <c r="C36" s="175" t="s">
        <v>950</v>
      </c>
      <c r="D36" s="183" t="s">
        <v>181</v>
      </c>
      <c r="E36" s="6">
        <v>81</v>
      </c>
      <c r="F36" s="120">
        <v>16</v>
      </c>
      <c r="G36" s="7">
        <v>6</v>
      </c>
      <c r="H36" s="458" t="s">
        <v>160</v>
      </c>
      <c r="I36" s="28" t="s">
        <v>160</v>
      </c>
      <c r="J36" s="459">
        <v>32</v>
      </c>
      <c r="K36" s="7">
        <v>15</v>
      </c>
      <c r="L36" s="460" t="s">
        <v>160</v>
      </c>
      <c r="M36" s="29" t="s">
        <v>160</v>
      </c>
      <c r="N36" s="120">
        <v>16</v>
      </c>
      <c r="O36" s="461">
        <v>40</v>
      </c>
      <c r="P36" s="120">
        <v>16</v>
      </c>
      <c r="Q36" s="29">
        <v>20</v>
      </c>
      <c r="R36" s="279" t="s">
        <v>160</v>
      </c>
      <c r="S36" s="29" t="s">
        <v>160</v>
      </c>
    </row>
    <row r="37" spans="1:19" s="121" customFormat="1" ht="13.5" customHeight="1">
      <c r="A37" s="26">
        <v>32</v>
      </c>
      <c r="B37" s="342" t="s">
        <v>160</v>
      </c>
      <c r="C37" s="175" t="s">
        <v>273</v>
      </c>
      <c r="D37" s="183" t="s">
        <v>194</v>
      </c>
      <c r="E37" s="6">
        <v>77</v>
      </c>
      <c r="F37" s="362">
        <v>64</v>
      </c>
      <c r="G37" s="7">
        <v>2</v>
      </c>
      <c r="H37" s="142" t="s">
        <v>160</v>
      </c>
      <c r="I37" s="28" t="s">
        <v>160</v>
      </c>
      <c r="J37" s="459">
        <v>32</v>
      </c>
      <c r="K37" s="7">
        <v>15</v>
      </c>
      <c r="L37" s="460" t="s">
        <v>160</v>
      </c>
      <c r="M37" s="29" t="s">
        <v>160</v>
      </c>
      <c r="N37" s="120">
        <v>16</v>
      </c>
      <c r="O37" s="461">
        <v>40</v>
      </c>
      <c r="P37" s="221">
        <v>16</v>
      </c>
      <c r="Q37" s="29">
        <v>20</v>
      </c>
      <c r="R37" s="279" t="s">
        <v>160</v>
      </c>
      <c r="S37" s="29" t="s">
        <v>160</v>
      </c>
    </row>
    <row r="38" spans="1:19" s="121" customFormat="1" ht="13.5" customHeight="1">
      <c r="A38" s="26">
        <v>33</v>
      </c>
      <c r="B38" s="342" t="s">
        <v>160</v>
      </c>
      <c r="C38" s="175" t="s">
        <v>266</v>
      </c>
      <c r="D38" s="183" t="s">
        <v>203</v>
      </c>
      <c r="E38" s="6">
        <v>75</v>
      </c>
      <c r="F38" s="362"/>
      <c r="G38" s="7" t="s">
        <v>160</v>
      </c>
      <c r="H38" s="142" t="s">
        <v>160</v>
      </c>
      <c r="I38" s="28" t="s">
        <v>160</v>
      </c>
      <c r="J38" s="459">
        <v>32</v>
      </c>
      <c r="K38" s="7">
        <v>15</v>
      </c>
      <c r="L38" s="460" t="s">
        <v>160</v>
      </c>
      <c r="M38" s="29" t="s">
        <v>160</v>
      </c>
      <c r="N38" s="120">
        <v>32</v>
      </c>
      <c r="O38" s="461">
        <v>30</v>
      </c>
      <c r="P38" s="221" t="s">
        <v>160</v>
      </c>
      <c r="Q38" s="29" t="s">
        <v>160</v>
      </c>
      <c r="R38" s="279">
        <v>16</v>
      </c>
      <c r="S38" s="29">
        <v>30</v>
      </c>
    </row>
    <row r="39" spans="1:19" s="121" customFormat="1" ht="13.5" customHeight="1">
      <c r="A39" s="26">
        <v>34</v>
      </c>
      <c r="B39" s="342" t="s">
        <v>160</v>
      </c>
      <c r="C39" s="175" t="s">
        <v>251</v>
      </c>
      <c r="D39" s="183" t="s">
        <v>235</v>
      </c>
      <c r="E39" s="6">
        <v>70</v>
      </c>
      <c r="F39" s="120"/>
      <c r="G39" s="7" t="s">
        <v>160</v>
      </c>
      <c r="H39" s="142" t="s">
        <v>160</v>
      </c>
      <c r="I39" s="28" t="s">
        <v>160</v>
      </c>
      <c r="J39" s="459"/>
      <c r="K39" s="7" t="s">
        <v>160</v>
      </c>
      <c r="L39" s="460">
        <v>3</v>
      </c>
      <c r="M39" s="29">
        <v>70</v>
      </c>
      <c r="N39" s="120" t="s">
        <v>160</v>
      </c>
      <c r="O39" s="461" t="s">
        <v>160</v>
      </c>
      <c r="P39" s="221" t="s">
        <v>160</v>
      </c>
      <c r="Q39" s="29" t="s">
        <v>160</v>
      </c>
      <c r="R39" s="279" t="s">
        <v>160</v>
      </c>
      <c r="S39" s="29" t="s">
        <v>160</v>
      </c>
    </row>
    <row r="40" spans="1:19" s="121" customFormat="1" ht="13.5" customHeight="1">
      <c r="A40" s="26">
        <v>35</v>
      </c>
      <c r="B40" s="342" t="s">
        <v>160</v>
      </c>
      <c r="C40" s="175" t="s">
        <v>951</v>
      </c>
      <c r="D40" s="183" t="s">
        <v>196</v>
      </c>
      <c r="E40" s="6">
        <v>67</v>
      </c>
      <c r="F40" s="362"/>
      <c r="G40" s="7"/>
      <c r="H40" s="142">
        <v>64</v>
      </c>
      <c r="I40" s="28">
        <v>2</v>
      </c>
      <c r="J40" s="459">
        <v>16</v>
      </c>
      <c r="K40" s="7">
        <v>25</v>
      </c>
      <c r="L40" s="460">
        <v>8</v>
      </c>
      <c r="M40" s="29">
        <v>40</v>
      </c>
      <c r="N40" s="120" t="s">
        <v>160</v>
      </c>
      <c r="O40" s="461" t="s">
        <v>160</v>
      </c>
      <c r="P40" s="221" t="s">
        <v>160</v>
      </c>
      <c r="Q40" s="29" t="s">
        <v>160</v>
      </c>
      <c r="R40" s="279" t="s">
        <v>160</v>
      </c>
      <c r="S40" s="29" t="s">
        <v>160</v>
      </c>
    </row>
    <row r="41" spans="1:19" s="121" customFormat="1" ht="13.5" customHeight="1">
      <c r="A41" s="26">
        <v>36</v>
      </c>
      <c r="B41" s="342" t="s">
        <v>160</v>
      </c>
      <c r="C41" s="175" t="s">
        <v>240</v>
      </c>
      <c r="D41" s="183" t="s">
        <v>209</v>
      </c>
      <c r="E41" s="6">
        <v>60</v>
      </c>
      <c r="F41" s="120"/>
      <c r="G41" s="7" t="s">
        <v>160</v>
      </c>
      <c r="H41" s="458" t="s">
        <v>160</v>
      </c>
      <c r="I41" s="28" t="s">
        <v>160</v>
      </c>
      <c r="J41" s="459"/>
      <c r="K41" s="7" t="s">
        <v>160</v>
      </c>
      <c r="L41" s="460" t="s">
        <v>160</v>
      </c>
      <c r="M41" s="29" t="s">
        <v>160</v>
      </c>
      <c r="N41" s="120">
        <v>8</v>
      </c>
      <c r="O41" s="461">
        <v>60</v>
      </c>
      <c r="P41" s="120" t="s">
        <v>160</v>
      </c>
      <c r="Q41" s="29" t="s">
        <v>160</v>
      </c>
      <c r="R41" s="279" t="s">
        <v>160</v>
      </c>
      <c r="S41" s="29" t="s">
        <v>160</v>
      </c>
    </row>
    <row r="42" spans="1:19" s="121" customFormat="1" ht="13.5" customHeight="1">
      <c r="A42" s="26">
        <v>36</v>
      </c>
      <c r="B42" s="342" t="s">
        <v>244</v>
      </c>
      <c r="C42" s="38" t="s">
        <v>707</v>
      </c>
      <c r="D42" s="183" t="s">
        <v>185</v>
      </c>
      <c r="E42" s="6">
        <v>60</v>
      </c>
      <c r="F42" s="221"/>
      <c r="G42" s="7"/>
      <c r="H42" s="463" t="s">
        <v>160</v>
      </c>
      <c r="I42" s="28" t="s">
        <v>160</v>
      </c>
      <c r="J42" s="459"/>
      <c r="K42" s="7"/>
      <c r="L42" s="460" t="s">
        <v>160</v>
      </c>
      <c r="M42" s="29" t="s">
        <v>160</v>
      </c>
      <c r="N42" s="120">
        <v>8</v>
      </c>
      <c r="O42" s="28">
        <v>60</v>
      </c>
      <c r="P42" s="120" t="s">
        <v>160</v>
      </c>
      <c r="Q42" s="29" t="s">
        <v>160</v>
      </c>
      <c r="R42" s="279" t="s">
        <v>160</v>
      </c>
      <c r="S42" s="29" t="s">
        <v>160</v>
      </c>
    </row>
    <row r="43" spans="1:19" s="121" customFormat="1" ht="13.5" customHeight="1">
      <c r="A43" s="26">
        <v>36</v>
      </c>
      <c r="B43" s="342" t="s">
        <v>244</v>
      </c>
      <c r="C43" s="175" t="s">
        <v>256</v>
      </c>
      <c r="D43" s="183" t="s">
        <v>17</v>
      </c>
      <c r="E43" s="6">
        <v>60</v>
      </c>
      <c r="F43" s="362"/>
      <c r="G43" s="7" t="s">
        <v>160</v>
      </c>
      <c r="H43" s="142" t="s">
        <v>160</v>
      </c>
      <c r="I43" s="28" t="s">
        <v>160</v>
      </c>
      <c r="J43" s="459">
        <v>8</v>
      </c>
      <c r="K43" s="7">
        <v>40</v>
      </c>
      <c r="L43" s="460" t="s">
        <v>160</v>
      </c>
      <c r="M43" s="29" t="s">
        <v>160</v>
      </c>
      <c r="N43" s="120" t="s">
        <v>160</v>
      </c>
      <c r="O43" s="461" t="s">
        <v>160</v>
      </c>
      <c r="P43" s="221" t="s">
        <v>160</v>
      </c>
      <c r="Q43" s="29" t="s">
        <v>160</v>
      </c>
      <c r="R43" s="279">
        <v>32</v>
      </c>
      <c r="S43" s="29">
        <v>20</v>
      </c>
    </row>
    <row r="44" spans="1:19" s="121" customFormat="1" ht="13.5" customHeight="1">
      <c r="A44" s="26">
        <v>36</v>
      </c>
      <c r="B44" s="342" t="s">
        <v>244</v>
      </c>
      <c r="C44" s="175" t="s">
        <v>952</v>
      </c>
      <c r="D44" s="183" t="s">
        <v>19</v>
      </c>
      <c r="E44" s="6">
        <v>60</v>
      </c>
      <c r="F44" s="362"/>
      <c r="G44" s="7"/>
      <c r="H44" s="142" t="s">
        <v>160</v>
      </c>
      <c r="I44" s="28" t="s">
        <v>160</v>
      </c>
      <c r="J44" s="459">
        <v>8</v>
      </c>
      <c r="K44" s="7">
        <v>40</v>
      </c>
      <c r="L44" s="460" t="s">
        <v>160</v>
      </c>
      <c r="M44" s="29" t="s">
        <v>160</v>
      </c>
      <c r="N44" s="120" t="s">
        <v>160</v>
      </c>
      <c r="O44" s="461" t="s">
        <v>160</v>
      </c>
      <c r="P44" s="221" t="s">
        <v>160</v>
      </c>
      <c r="Q44" s="29" t="s">
        <v>160</v>
      </c>
      <c r="R44" s="279">
        <v>32</v>
      </c>
      <c r="S44" s="29">
        <v>20</v>
      </c>
    </row>
    <row r="45" spans="1:19" s="121" customFormat="1" ht="13.5" customHeight="1">
      <c r="A45" s="26">
        <v>40</v>
      </c>
      <c r="B45" s="342" t="s">
        <v>160</v>
      </c>
      <c r="C45" s="175" t="s">
        <v>275</v>
      </c>
      <c r="D45" s="183" t="s">
        <v>212</v>
      </c>
      <c r="E45" s="6">
        <v>50</v>
      </c>
      <c r="F45" s="362"/>
      <c r="G45" s="7" t="s">
        <v>160</v>
      </c>
      <c r="H45" s="458" t="s">
        <v>160</v>
      </c>
      <c r="I45" s="28" t="s">
        <v>160</v>
      </c>
      <c r="J45" s="459"/>
      <c r="K45" s="7" t="s">
        <v>160</v>
      </c>
      <c r="L45" s="460" t="s">
        <v>160</v>
      </c>
      <c r="M45" s="29" t="s">
        <v>160</v>
      </c>
      <c r="N45" s="120">
        <v>32</v>
      </c>
      <c r="O45" s="461">
        <v>30</v>
      </c>
      <c r="P45" s="120" t="s">
        <v>160</v>
      </c>
      <c r="Q45" s="29" t="s">
        <v>160</v>
      </c>
      <c r="R45" s="279">
        <v>32</v>
      </c>
      <c r="S45" s="29">
        <v>20</v>
      </c>
    </row>
    <row r="46" spans="1:19" s="121" customFormat="1" ht="13.5" customHeight="1">
      <c r="A46" s="26">
        <v>40</v>
      </c>
      <c r="B46" s="342" t="s">
        <v>244</v>
      </c>
      <c r="C46" s="175" t="s">
        <v>271</v>
      </c>
      <c r="D46" s="183" t="s">
        <v>190</v>
      </c>
      <c r="E46" s="6">
        <v>50</v>
      </c>
      <c r="F46" s="362">
        <v>64</v>
      </c>
      <c r="G46" s="7">
        <v>2</v>
      </c>
      <c r="H46" s="142">
        <v>4</v>
      </c>
      <c r="I46" s="28">
        <v>12</v>
      </c>
      <c r="J46" s="459"/>
      <c r="K46" s="7" t="s">
        <v>160</v>
      </c>
      <c r="L46" s="460" t="s">
        <v>764</v>
      </c>
      <c r="M46" s="29">
        <v>6</v>
      </c>
      <c r="N46" s="120">
        <v>32</v>
      </c>
      <c r="O46" s="461">
        <v>30</v>
      </c>
      <c r="P46" s="120" t="s">
        <v>160</v>
      </c>
      <c r="Q46" s="29" t="s">
        <v>160</v>
      </c>
      <c r="R46" s="279" t="s">
        <v>160</v>
      </c>
      <c r="S46" s="29" t="s">
        <v>160</v>
      </c>
    </row>
    <row r="47" spans="1:19" s="121" customFormat="1" ht="13.5" customHeight="1">
      <c r="A47" s="26">
        <v>40</v>
      </c>
      <c r="B47" s="342" t="s">
        <v>244</v>
      </c>
      <c r="C47" s="175" t="s">
        <v>385</v>
      </c>
      <c r="D47" s="183" t="s">
        <v>181</v>
      </c>
      <c r="E47" s="6">
        <v>50</v>
      </c>
      <c r="F47" s="362"/>
      <c r="G47" s="7"/>
      <c r="H47" s="142"/>
      <c r="I47" s="28"/>
      <c r="J47" s="459"/>
      <c r="K47" s="7"/>
      <c r="L47" s="460"/>
      <c r="M47" s="29"/>
      <c r="N47" s="120"/>
      <c r="O47" s="461"/>
      <c r="P47" s="120"/>
      <c r="Q47" s="29"/>
      <c r="R47" s="279">
        <v>8</v>
      </c>
      <c r="S47" s="29">
        <v>50</v>
      </c>
    </row>
    <row r="48" spans="1:19" s="121" customFormat="1" ht="13.5" customHeight="1">
      <c r="A48" s="26">
        <v>43</v>
      </c>
      <c r="B48" s="342" t="s">
        <v>160</v>
      </c>
      <c r="C48" s="175" t="s">
        <v>886</v>
      </c>
      <c r="D48" s="183" t="s">
        <v>185</v>
      </c>
      <c r="E48" s="6">
        <v>46</v>
      </c>
      <c r="F48" s="362"/>
      <c r="G48" s="7"/>
      <c r="H48" s="142"/>
      <c r="I48" s="28"/>
      <c r="J48" s="459"/>
      <c r="K48" s="7"/>
      <c r="L48" s="460" t="s">
        <v>764</v>
      </c>
      <c r="M48" s="29">
        <v>6</v>
      </c>
      <c r="N48" s="120"/>
      <c r="O48" s="461"/>
      <c r="P48" s="120">
        <v>8</v>
      </c>
      <c r="Q48" s="29">
        <v>40</v>
      </c>
      <c r="R48" s="279" t="s">
        <v>160</v>
      </c>
      <c r="S48" s="29" t="s">
        <v>160</v>
      </c>
    </row>
    <row r="49" spans="1:19" s="121" customFormat="1" ht="13.5" customHeight="1">
      <c r="A49" s="26">
        <v>43</v>
      </c>
      <c r="B49" s="342" t="s">
        <v>244</v>
      </c>
      <c r="C49" s="175" t="s">
        <v>547</v>
      </c>
      <c r="D49" s="183" t="s">
        <v>708</v>
      </c>
      <c r="E49" s="6">
        <v>46</v>
      </c>
      <c r="F49" s="120"/>
      <c r="G49" s="7" t="s">
        <v>160</v>
      </c>
      <c r="H49" s="458">
        <v>2</v>
      </c>
      <c r="I49" s="28">
        <v>18</v>
      </c>
      <c r="J49" s="459"/>
      <c r="K49" s="7" t="s">
        <v>160</v>
      </c>
      <c r="L49" s="460" t="s">
        <v>765</v>
      </c>
      <c r="M49" s="29">
        <v>8</v>
      </c>
      <c r="N49" s="120" t="s">
        <v>160</v>
      </c>
      <c r="O49" s="461" t="s">
        <v>160</v>
      </c>
      <c r="P49" s="120" t="s">
        <v>160</v>
      </c>
      <c r="Q49" s="29" t="s">
        <v>160</v>
      </c>
      <c r="R49" s="279">
        <v>32</v>
      </c>
      <c r="S49" s="29">
        <v>20</v>
      </c>
    </row>
    <row r="50" spans="1:19" s="121" customFormat="1" ht="13.5" customHeight="1">
      <c r="A50" s="26">
        <v>43</v>
      </c>
      <c r="B50" s="342" t="s">
        <v>244</v>
      </c>
      <c r="C50" s="175" t="s">
        <v>548</v>
      </c>
      <c r="D50" s="183" t="s">
        <v>708</v>
      </c>
      <c r="E50" s="6">
        <v>46</v>
      </c>
      <c r="F50" s="362"/>
      <c r="G50" s="7" t="s">
        <v>160</v>
      </c>
      <c r="H50" s="142">
        <v>2</v>
      </c>
      <c r="I50" s="28">
        <v>18</v>
      </c>
      <c r="J50" s="459"/>
      <c r="K50" s="7" t="s">
        <v>160</v>
      </c>
      <c r="L50" s="460" t="s">
        <v>765</v>
      </c>
      <c r="M50" s="29">
        <v>8</v>
      </c>
      <c r="N50" s="120" t="s">
        <v>160</v>
      </c>
      <c r="O50" s="461" t="s">
        <v>160</v>
      </c>
      <c r="P50" s="120" t="s">
        <v>160</v>
      </c>
      <c r="Q50" s="29" t="s">
        <v>160</v>
      </c>
      <c r="R50" s="279">
        <v>32</v>
      </c>
      <c r="S50" s="29">
        <v>20</v>
      </c>
    </row>
    <row r="51" spans="1:19" s="121" customFormat="1" ht="13.5" customHeight="1">
      <c r="A51" s="26">
        <v>46</v>
      </c>
      <c r="B51" s="342" t="s">
        <v>160</v>
      </c>
      <c r="C51" s="175" t="s">
        <v>314</v>
      </c>
      <c r="D51" s="183" t="s">
        <v>10</v>
      </c>
      <c r="E51" s="6">
        <v>42</v>
      </c>
      <c r="F51" s="120"/>
      <c r="G51" s="7"/>
      <c r="H51" s="142">
        <v>64</v>
      </c>
      <c r="I51" s="28">
        <v>2</v>
      </c>
      <c r="J51" s="459"/>
      <c r="K51" s="7"/>
      <c r="L51" s="460">
        <v>8</v>
      </c>
      <c r="M51" s="29">
        <v>40</v>
      </c>
      <c r="N51" s="120" t="s">
        <v>160</v>
      </c>
      <c r="O51" s="461" t="s">
        <v>160</v>
      </c>
      <c r="P51" s="120" t="s">
        <v>160</v>
      </c>
      <c r="Q51" s="29" t="s">
        <v>160</v>
      </c>
      <c r="R51" s="279" t="s">
        <v>160</v>
      </c>
      <c r="S51" s="29" t="s">
        <v>160</v>
      </c>
    </row>
    <row r="52" spans="1:19" s="121" customFormat="1" ht="13.5" customHeight="1">
      <c r="A52" s="26">
        <v>46</v>
      </c>
      <c r="B52" s="342" t="s">
        <v>244</v>
      </c>
      <c r="C52" s="175" t="s">
        <v>801</v>
      </c>
      <c r="D52" s="183" t="s">
        <v>181</v>
      </c>
      <c r="E52" s="6">
        <v>42</v>
      </c>
      <c r="F52" s="120"/>
      <c r="G52" s="7"/>
      <c r="H52" s="142">
        <v>64</v>
      </c>
      <c r="I52" s="28">
        <v>2</v>
      </c>
      <c r="J52" s="459"/>
      <c r="K52" s="7"/>
      <c r="L52" s="460" t="s">
        <v>160</v>
      </c>
      <c r="M52" s="29" t="s">
        <v>160</v>
      </c>
      <c r="N52" s="120" t="s">
        <v>160</v>
      </c>
      <c r="O52" s="461" t="s">
        <v>160</v>
      </c>
      <c r="P52" s="221">
        <v>16</v>
      </c>
      <c r="Q52" s="29">
        <v>20</v>
      </c>
      <c r="R52" s="279">
        <v>32</v>
      </c>
      <c r="S52" s="29">
        <v>20</v>
      </c>
    </row>
    <row r="53" spans="1:19" s="121" customFormat="1" ht="13.5" customHeight="1">
      <c r="A53" s="26">
        <v>48</v>
      </c>
      <c r="B53" s="342" t="s">
        <v>160</v>
      </c>
      <c r="C53" s="175" t="s">
        <v>284</v>
      </c>
      <c r="D53" s="183" t="s">
        <v>784</v>
      </c>
      <c r="E53" s="6">
        <v>41</v>
      </c>
      <c r="F53" s="362"/>
      <c r="G53" s="7" t="s">
        <v>160</v>
      </c>
      <c r="H53" s="142" t="s">
        <v>160</v>
      </c>
      <c r="I53" s="28" t="s">
        <v>160</v>
      </c>
      <c r="J53" s="459">
        <v>32</v>
      </c>
      <c r="K53" s="7">
        <v>15</v>
      </c>
      <c r="L53" s="460" t="s">
        <v>764</v>
      </c>
      <c r="M53" s="29">
        <v>6</v>
      </c>
      <c r="N53" s="120" t="s">
        <v>160</v>
      </c>
      <c r="O53" s="461" t="s">
        <v>160</v>
      </c>
      <c r="P53" s="221">
        <v>16</v>
      </c>
      <c r="Q53" s="29">
        <v>20</v>
      </c>
      <c r="R53" s="279" t="s">
        <v>160</v>
      </c>
      <c r="S53" s="29" t="s">
        <v>160</v>
      </c>
    </row>
    <row r="54" spans="1:19" s="121" customFormat="1" ht="13.5" customHeight="1">
      <c r="A54" s="26">
        <v>49</v>
      </c>
      <c r="B54" s="342" t="s">
        <v>160</v>
      </c>
      <c r="C54" s="175" t="s">
        <v>290</v>
      </c>
      <c r="D54" s="183" t="s">
        <v>17</v>
      </c>
      <c r="E54" s="6">
        <v>40</v>
      </c>
      <c r="F54" s="120"/>
      <c r="G54" s="7" t="s">
        <v>160</v>
      </c>
      <c r="H54" s="458" t="s">
        <v>160</v>
      </c>
      <c r="I54" s="28" t="s">
        <v>160</v>
      </c>
      <c r="J54" s="459">
        <v>8</v>
      </c>
      <c r="K54" s="7">
        <v>40</v>
      </c>
      <c r="L54" s="460" t="s">
        <v>160</v>
      </c>
      <c r="M54" s="29" t="s">
        <v>160</v>
      </c>
      <c r="N54" s="120" t="s">
        <v>160</v>
      </c>
      <c r="O54" s="461" t="s">
        <v>160</v>
      </c>
      <c r="P54" s="120" t="s">
        <v>160</v>
      </c>
      <c r="Q54" s="29" t="s">
        <v>160</v>
      </c>
      <c r="R54" s="279" t="s">
        <v>160</v>
      </c>
      <c r="S54" s="29" t="s">
        <v>160</v>
      </c>
    </row>
    <row r="55" spans="1:19" s="121" customFormat="1" ht="13.5" customHeight="1">
      <c r="A55" s="26">
        <v>49</v>
      </c>
      <c r="B55" s="342" t="s">
        <v>244</v>
      </c>
      <c r="C55" s="175" t="s">
        <v>301</v>
      </c>
      <c r="D55" s="183" t="s">
        <v>17</v>
      </c>
      <c r="E55" s="6">
        <v>40</v>
      </c>
      <c r="F55" s="362"/>
      <c r="G55" s="7" t="s">
        <v>160</v>
      </c>
      <c r="H55" s="142" t="s">
        <v>160</v>
      </c>
      <c r="I55" s="28" t="s">
        <v>160</v>
      </c>
      <c r="J55" s="459">
        <v>8</v>
      </c>
      <c r="K55" s="7">
        <v>40</v>
      </c>
      <c r="L55" s="460" t="s">
        <v>160</v>
      </c>
      <c r="M55" s="29" t="s">
        <v>160</v>
      </c>
      <c r="N55" s="120" t="s">
        <v>160</v>
      </c>
      <c r="O55" s="461" t="s">
        <v>160</v>
      </c>
      <c r="P55" s="221" t="s">
        <v>160</v>
      </c>
      <c r="Q55" s="29" t="s">
        <v>160</v>
      </c>
      <c r="R55" s="279" t="s">
        <v>160</v>
      </c>
      <c r="S55" s="29" t="s">
        <v>160</v>
      </c>
    </row>
    <row r="56" spans="1:19" s="121" customFormat="1" ht="13.5" customHeight="1">
      <c r="A56" s="26">
        <v>49</v>
      </c>
      <c r="B56" s="342" t="s">
        <v>244</v>
      </c>
      <c r="C56" s="175" t="s">
        <v>250</v>
      </c>
      <c r="D56" s="183" t="s">
        <v>195</v>
      </c>
      <c r="E56" s="6">
        <v>40</v>
      </c>
      <c r="F56" s="362"/>
      <c r="G56" s="7" t="s">
        <v>160</v>
      </c>
      <c r="H56" s="142" t="s">
        <v>160</v>
      </c>
      <c r="I56" s="28" t="s">
        <v>160</v>
      </c>
      <c r="J56" s="459"/>
      <c r="K56" s="7" t="s">
        <v>160</v>
      </c>
      <c r="L56" s="460">
        <v>8</v>
      </c>
      <c r="M56" s="29">
        <v>40</v>
      </c>
      <c r="N56" s="120" t="s">
        <v>160</v>
      </c>
      <c r="O56" s="461" t="s">
        <v>160</v>
      </c>
      <c r="P56" s="120" t="s">
        <v>160</v>
      </c>
      <c r="Q56" s="29" t="s">
        <v>160</v>
      </c>
      <c r="R56" s="279" t="s">
        <v>160</v>
      </c>
      <c r="S56" s="29" t="s">
        <v>160</v>
      </c>
    </row>
    <row r="57" spans="1:19" s="121" customFormat="1" ht="13.5" customHeight="1">
      <c r="A57" s="26">
        <v>49</v>
      </c>
      <c r="B57" s="342" t="s">
        <v>244</v>
      </c>
      <c r="C57" s="175" t="s">
        <v>766</v>
      </c>
      <c r="D57" s="183" t="s">
        <v>5</v>
      </c>
      <c r="E57" s="6">
        <v>40</v>
      </c>
      <c r="F57" s="362"/>
      <c r="G57" s="7"/>
      <c r="H57" s="142" t="s">
        <v>160</v>
      </c>
      <c r="I57" s="28" t="s">
        <v>160</v>
      </c>
      <c r="J57" s="459"/>
      <c r="K57" s="7"/>
      <c r="L57" s="460">
        <v>8</v>
      </c>
      <c r="M57" s="29">
        <v>40</v>
      </c>
      <c r="N57" s="120" t="s">
        <v>160</v>
      </c>
      <c r="O57" s="461" t="s">
        <v>160</v>
      </c>
      <c r="P57" s="120" t="s">
        <v>160</v>
      </c>
      <c r="Q57" s="29" t="s">
        <v>160</v>
      </c>
      <c r="R57" s="279" t="s">
        <v>160</v>
      </c>
      <c r="S57" s="29" t="s">
        <v>160</v>
      </c>
    </row>
    <row r="58" spans="1:19" s="121" customFormat="1" ht="13.5" customHeight="1">
      <c r="A58" s="26">
        <v>49</v>
      </c>
      <c r="B58" s="342" t="s">
        <v>244</v>
      </c>
      <c r="C58" s="175" t="s">
        <v>892</v>
      </c>
      <c r="D58" s="183" t="s">
        <v>196</v>
      </c>
      <c r="E58" s="6">
        <v>40</v>
      </c>
      <c r="F58" s="120"/>
      <c r="G58" s="7"/>
      <c r="H58" s="142"/>
      <c r="I58" s="28"/>
      <c r="J58" s="459"/>
      <c r="K58" s="7"/>
      <c r="L58" s="460"/>
      <c r="M58" s="29"/>
      <c r="N58" s="120"/>
      <c r="O58" s="461"/>
      <c r="P58" s="221">
        <v>8</v>
      </c>
      <c r="Q58" s="29">
        <v>40</v>
      </c>
      <c r="R58" s="279" t="s">
        <v>160</v>
      </c>
      <c r="S58" s="29" t="s">
        <v>160</v>
      </c>
    </row>
    <row r="59" spans="1:19" s="121" customFormat="1" ht="13.5" customHeight="1">
      <c r="A59" s="26">
        <v>54</v>
      </c>
      <c r="B59" s="342" t="s">
        <v>160</v>
      </c>
      <c r="C59" s="175" t="s">
        <v>393</v>
      </c>
      <c r="D59" s="183" t="s">
        <v>546</v>
      </c>
      <c r="E59" s="6">
        <v>35</v>
      </c>
      <c r="F59" s="362"/>
      <c r="G59" s="7" t="s">
        <v>160</v>
      </c>
      <c r="H59" s="142" t="s">
        <v>160</v>
      </c>
      <c r="I59" s="28" t="s">
        <v>160</v>
      </c>
      <c r="J59" s="459">
        <v>32</v>
      </c>
      <c r="K59" s="7">
        <v>15</v>
      </c>
      <c r="L59" s="460" t="s">
        <v>160</v>
      </c>
      <c r="M59" s="29" t="s">
        <v>160</v>
      </c>
      <c r="N59" s="120" t="s">
        <v>160</v>
      </c>
      <c r="O59" s="461" t="s">
        <v>160</v>
      </c>
      <c r="P59" s="120" t="s">
        <v>160</v>
      </c>
      <c r="Q59" s="29" t="s">
        <v>160</v>
      </c>
      <c r="R59" s="279">
        <v>32</v>
      </c>
      <c r="S59" s="29">
        <v>20</v>
      </c>
    </row>
    <row r="60" spans="1:19" s="121" customFormat="1" ht="13.5" customHeight="1">
      <c r="A60" s="26">
        <v>54</v>
      </c>
      <c r="B60" s="342" t="s">
        <v>244</v>
      </c>
      <c r="C60" s="175" t="s">
        <v>292</v>
      </c>
      <c r="D60" s="183" t="s">
        <v>953</v>
      </c>
      <c r="E60" s="6">
        <v>35</v>
      </c>
      <c r="F60" s="120"/>
      <c r="G60" s="7" t="s">
        <v>160</v>
      </c>
      <c r="H60" s="458" t="s">
        <v>160</v>
      </c>
      <c r="I60" s="28" t="s">
        <v>160</v>
      </c>
      <c r="J60" s="459">
        <v>32</v>
      </c>
      <c r="K60" s="7">
        <v>15</v>
      </c>
      <c r="L60" s="460" t="s">
        <v>160</v>
      </c>
      <c r="M60" s="29" t="s">
        <v>160</v>
      </c>
      <c r="N60" s="120" t="s">
        <v>160</v>
      </c>
      <c r="O60" s="461" t="s">
        <v>160</v>
      </c>
      <c r="P60" s="120" t="s">
        <v>160</v>
      </c>
      <c r="Q60" s="29" t="s">
        <v>160</v>
      </c>
      <c r="R60" s="279">
        <v>32</v>
      </c>
      <c r="S60" s="29">
        <v>20</v>
      </c>
    </row>
    <row r="61" spans="1:19" s="121" customFormat="1" ht="13.5" customHeight="1">
      <c r="A61" s="26">
        <v>56</v>
      </c>
      <c r="B61" s="342" t="s">
        <v>160</v>
      </c>
      <c r="C61" s="175" t="s">
        <v>281</v>
      </c>
      <c r="D61" s="183" t="s">
        <v>201</v>
      </c>
      <c r="E61" s="6">
        <v>32</v>
      </c>
      <c r="F61" s="362">
        <v>4</v>
      </c>
      <c r="G61" s="7">
        <v>12</v>
      </c>
      <c r="H61" s="458">
        <v>8</v>
      </c>
      <c r="I61" s="28">
        <v>8</v>
      </c>
      <c r="J61" s="459"/>
      <c r="K61" s="7" t="s">
        <v>160</v>
      </c>
      <c r="L61" s="460" t="s">
        <v>767</v>
      </c>
      <c r="M61" s="29">
        <v>12</v>
      </c>
      <c r="N61" s="120" t="s">
        <v>160</v>
      </c>
      <c r="O61" s="461" t="s">
        <v>160</v>
      </c>
      <c r="P61" s="120" t="s">
        <v>160</v>
      </c>
      <c r="Q61" s="29" t="s">
        <v>160</v>
      </c>
      <c r="R61" s="279" t="s">
        <v>160</v>
      </c>
      <c r="S61" s="29" t="s">
        <v>160</v>
      </c>
    </row>
    <row r="62" spans="1:19" s="121" customFormat="1" ht="13.5" customHeight="1">
      <c r="A62" s="26">
        <v>56</v>
      </c>
      <c r="B62" s="342" t="s">
        <v>244</v>
      </c>
      <c r="C62" s="175" t="s">
        <v>310</v>
      </c>
      <c r="D62" s="183" t="s">
        <v>186</v>
      </c>
      <c r="E62" s="6">
        <v>32</v>
      </c>
      <c r="F62" s="120">
        <v>4</v>
      </c>
      <c r="G62" s="7">
        <v>12</v>
      </c>
      <c r="H62" s="142">
        <v>8</v>
      </c>
      <c r="I62" s="28">
        <v>8</v>
      </c>
      <c r="J62" s="459"/>
      <c r="K62" s="7" t="s">
        <v>160</v>
      </c>
      <c r="L62" s="460" t="s">
        <v>767</v>
      </c>
      <c r="M62" s="29">
        <v>12</v>
      </c>
      <c r="N62" s="120" t="s">
        <v>160</v>
      </c>
      <c r="O62" s="461" t="s">
        <v>160</v>
      </c>
      <c r="P62" s="120" t="s">
        <v>160</v>
      </c>
      <c r="Q62" s="29" t="s">
        <v>160</v>
      </c>
      <c r="R62" s="279" t="s">
        <v>160</v>
      </c>
      <c r="S62" s="29" t="s">
        <v>160</v>
      </c>
    </row>
    <row r="63" spans="1:19" s="121" customFormat="1" ht="13.5" customHeight="1">
      <c r="A63" s="26">
        <v>56</v>
      </c>
      <c r="B63" s="342" t="s">
        <v>244</v>
      </c>
      <c r="C63" s="175" t="s">
        <v>391</v>
      </c>
      <c r="D63" s="183" t="s">
        <v>194</v>
      </c>
      <c r="E63" s="6">
        <v>32</v>
      </c>
      <c r="F63" s="362"/>
      <c r="G63" s="7"/>
      <c r="H63" s="142">
        <v>64</v>
      </c>
      <c r="I63" s="28">
        <v>2</v>
      </c>
      <c r="J63" s="459"/>
      <c r="K63" s="7"/>
      <c r="L63" s="460" t="s">
        <v>160</v>
      </c>
      <c r="M63" s="29" t="s">
        <v>160</v>
      </c>
      <c r="N63" s="120">
        <v>32</v>
      </c>
      <c r="O63" s="461">
        <v>30</v>
      </c>
      <c r="P63" s="120" t="s">
        <v>160</v>
      </c>
      <c r="Q63" s="29" t="s">
        <v>160</v>
      </c>
      <c r="R63" s="279" t="s">
        <v>160</v>
      </c>
      <c r="S63" s="29" t="s">
        <v>160</v>
      </c>
    </row>
    <row r="64" spans="1:19" s="121" customFormat="1" ht="13.5" customHeight="1">
      <c r="A64" s="26">
        <v>56</v>
      </c>
      <c r="B64" s="342" t="s">
        <v>244</v>
      </c>
      <c r="C64" s="175" t="s">
        <v>702</v>
      </c>
      <c r="D64" s="183" t="s">
        <v>194</v>
      </c>
      <c r="E64" s="6">
        <v>32</v>
      </c>
      <c r="F64" s="362"/>
      <c r="G64" s="7"/>
      <c r="H64" s="142">
        <v>64</v>
      </c>
      <c r="I64" s="28">
        <v>2</v>
      </c>
      <c r="J64" s="459"/>
      <c r="K64" s="7"/>
      <c r="L64" s="460" t="s">
        <v>160</v>
      </c>
      <c r="M64" s="29" t="s">
        <v>160</v>
      </c>
      <c r="N64" s="120">
        <v>32</v>
      </c>
      <c r="O64" s="461">
        <v>30</v>
      </c>
      <c r="P64" s="120" t="s">
        <v>160</v>
      </c>
      <c r="Q64" s="29" t="s">
        <v>160</v>
      </c>
      <c r="R64" s="279" t="s">
        <v>160</v>
      </c>
      <c r="S64" s="29" t="s">
        <v>160</v>
      </c>
    </row>
    <row r="65" spans="1:19" s="121" customFormat="1" ht="13.5" customHeight="1">
      <c r="A65" s="26">
        <v>60</v>
      </c>
      <c r="B65" s="342" t="s">
        <v>160</v>
      </c>
      <c r="C65" s="175" t="s">
        <v>704</v>
      </c>
      <c r="D65" s="183" t="s">
        <v>3</v>
      </c>
      <c r="E65" s="6">
        <v>30</v>
      </c>
      <c r="F65" s="120"/>
      <c r="G65" s="7"/>
      <c r="H65" s="458" t="s">
        <v>160</v>
      </c>
      <c r="I65" s="28" t="s">
        <v>160</v>
      </c>
      <c r="J65" s="459"/>
      <c r="K65" s="7"/>
      <c r="L65" s="460" t="s">
        <v>160</v>
      </c>
      <c r="M65" s="29" t="s">
        <v>160</v>
      </c>
      <c r="N65" s="120">
        <v>32</v>
      </c>
      <c r="O65" s="461">
        <v>30</v>
      </c>
      <c r="P65" s="120" t="s">
        <v>160</v>
      </c>
      <c r="Q65" s="29" t="s">
        <v>160</v>
      </c>
      <c r="R65" s="279" t="s">
        <v>160</v>
      </c>
      <c r="S65" s="29" t="s">
        <v>160</v>
      </c>
    </row>
    <row r="66" spans="1:19" s="121" customFormat="1" ht="13.5" customHeight="1">
      <c r="A66" s="26">
        <v>60</v>
      </c>
      <c r="B66" s="342" t="s">
        <v>244</v>
      </c>
      <c r="C66" s="175" t="s">
        <v>703</v>
      </c>
      <c r="D66" s="183" t="s">
        <v>219</v>
      </c>
      <c r="E66" s="6">
        <v>30</v>
      </c>
      <c r="F66" s="362"/>
      <c r="G66" s="7"/>
      <c r="H66" s="142" t="s">
        <v>160</v>
      </c>
      <c r="I66" s="28" t="s">
        <v>160</v>
      </c>
      <c r="J66" s="459"/>
      <c r="K66" s="7"/>
      <c r="L66" s="460" t="s">
        <v>160</v>
      </c>
      <c r="M66" s="29" t="s">
        <v>160</v>
      </c>
      <c r="N66" s="120">
        <v>32</v>
      </c>
      <c r="O66" s="461">
        <v>30</v>
      </c>
      <c r="P66" s="120" t="s">
        <v>160</v>
      </c>
      <c r="Q66" s="29" t="s">
        <v>160</v>
      </c>
      <c r="R66" s="279" t="s">
        <v>160</v>
      </c>
      <c r="S66" s="29" t="s">
        <v>160</v>
      </c>
    </row>
    <row r="67" spans="1:19" s="121" customFormat="1" ht="13.5" customHeight="1">
      <c r="A67" s="26">
        <v>60</v>
      </c>
      <c r="B67" s="342" t="s">
        <v>244</v>
      </c>
      <c r="C67" s="175" t="s">
        <v>705</v>
      </c>
      <c r="D67" s="183" t="s">
        <v>706</v>
      </c>
      <c r="E67" s="6">
        <v>30</v>
      </c>
      <c r="F67" s="362"/>
      <c r="G67" s="7"/>
      <c r="H67" s="142" t="s">
        <v>160</v>
      </c>
      <c r="I67" s="28" t="s">
        <v>160</v>
      </c>
      <c r="J67" s="459"/>
      <c r="K67" s="7"/>
      <c r="L67" s="460" t="s">
        <v>160</v>
      </c>
      <c r="M67" s="29" t="s">
        <v>160</v>
      </c>
      <c r="N67" s="120">
        <v>32</v>
      </c>
      <c r="O67" s="461">
        <v>30</v>
      </c>
      <c r="P67" s="120" t="s">
        <v>160</v>
      </c>
      <c r="Q67" s="29" t="s">
        <v>160</v>
      </c>
      <c r="R67" s="279" t="s">
        <v>160</v>
      </c>
      <c r="S67" s="29" t="s">
        <v>160</v>
      </c>
    </row>
    <row r="68" spans="1:19" s="121" customFormat="1" ht="13.5" customHeight="1">
      <c r="A68" s="26">
        <v>60</v>
      </c>
      <c r="B68" s="342" t="s">
        <v>244</v>
      </c>
      <c r="C68" s="175" t="s">
        <v>316</v>
      </c>
      <c r="D68" s="183" t="s">
        <v>185</v>
      </c>
      <c r="E68" s="6">
        <v>30</v>
      </c>
      <c r="F68" s="362"/>
      <c r="G68" s="7"/>
      <c r="H68" s="142"/>
      <c r="I68" s="28"/>
      <c r="J68" s="459"/>
      <c r="K68" s="7"/>
      <c r="L68" s="460"/>
      <c r="M68" s="29"/>
      <c r="N68" s="120"/>
      <c r="O68" s="461"/>
      <c r="P68" s="120"/>
      <c r="Q68" s="29"/>
      <c r="R68" s="279">
        <v>16</v>
      </c>
      <c r="S68" s="29">
        <v>30</v>
      </c>
    </row>
    <row r="69" spans="1:19" s="121" customFormat="1" ht="13.5" customHeight="1">
      <c r="A69" s="26">
        <v>64</v>
      </c>
      <c r="B69" s="342" t="s">
        <v>160</v>
      </c>
      <c r="C69" s="175" t="s">
        <v>274</v>
      </c>
      <c r="D69" s="183" t="s">
        <v>218</v>
      </c>
      <c r="E69" s="6">
        <v>28</v>
      </c>
      <c r="F69" s="362"/>
      <c r="G69" s="7" t="s">
        <v>160</v>
      </c>
      <c r="H69" s="142">
        <v>8</v>
      </c>
      <c r="I69" s="28">
        <v>8</v>
      </c>
      <c r="J69" s="459"/>
      <c r="K69" s="7" t="s">
        <v>160</v>
      </c>
      <c r="L69" s="460" t="s">
        <v>160</v>
      </c>
      <c r="M69" s="29" t="s">
        <v>160</v>
      </c>
      <c r="N69" s="120" t="s">
        <v>160</v>
      </c>
      <c r="O69" s="461" t="s">
        <v>160</v>
      </c>
      <c r="P69" s="120" t="s">
        <v>160</v>
      </c>
      <c r="Q69" s="29" t="s">
        <v>160</v>
      </c>
      <c r="R69" s="279">
        <v>32</v>
      </c>
      <c r="S69" s="29">
        <v>20</v>
      </c>
    </row>
    <row r="70" spans="1:19" s="121" customFormat="1" ht="13.5" customHeight="1">
      <c r="A70" s="26">
        <v>64</v>
      </c>
      <c r="B70" s="342" t="s">
        <v>244</v>
      </c>
      <c r="C70" s="175" t="s">
        <v>781</v>
      </c>
      <c r="D70" s="183" t="s">
        <v>204</v>
      </c>
      <c r="E70" s="6">
        <v>28</v>
      </c>
      <c r="F70" s="362"/>
      <c r="G70" s="7"/>
      <c r="H70" s="142">
        <v>8</v>
      </c>
      <c r="I70" s="28">
        <v>8</v>
      </c>
      <c r="J70" s="459"/>
      <c r="K70" s="7"/>
      <c r="L70" s="460" t="s">
        <v>160</v>
      </c>
      <c r="M70" s="29" t="s">
        <v>160</v>
      </c>
      <c r="N70" s="120" t="s">
        <v>160</v>
      </c>
      <c r="O70" s="461" t="s">
        <v>160</v>
      </c>
      <c r="P70" s="120" t="s">
        <v>160</v>
      </c>
      <c r="Q70" s="29" t="s">
        <v>160</v>
      </c>
      <c r="R70" s="279">
        <v>32</v>
      </c>
      <c r="S70" s="29">
        <v>20</v>
      </c>
    </row>
    <row r="71" spans="1:19" s="121" customFormat="1" ht="13.5" customHeight="1">
      <c r="A71" s="26">
        <v>66</v>
      </c>
      <c r="B71" s="342" t="s">
        <v>160</v>
      </c>
      <c r="C71" s="175" t="s">
        <v>344</v>
      </c>
      <c r="D71" s="183" t="s">
        <v>200</v>
      </c>
      <c r="E71" s="6">
        <v>26</v>
      </c>
      <c r="F71" s="362">
        <v>2</v>
      </c>
      <c r="G71" s="7">
        <v>18</v>
      </c>
      <c r="H71" s="142">
        <v>8</v>
      </c>
      <c r="I71" s="28">
        <v>8</v>
      </c>
      <c r="J71" s="459"/>
      <c r="K71" s="7" t="s">
        <v>160</v>
      </c>
      <c r="L71" s="460" t="s">
        <v>160</v>
      </c>
      <c r="M71" s="29" t="s">
        <v>160</v>
      </c>
      <c r="N71" s="120" t="s">
        <v>160</v>
      </c>
      <c r="O71" s="461" t="s">
        <v>160</v>
      </c>
      <c r="P71" s="120" t="s">
        <v>160</v>
      </c>
      <c r="Q71" s="29" t="s">
        <v>160</v>
      </c>
      <c r="R71" s="279" t="s">
        <v>160</v>
      </c>
      <c r="S71" s="29" t="s">
        <v>160</v>
      </c>
    </row>
    <row r="72" spans="1:19" s="121" customFormat="1" ht="13.5" customHeight="1">
      <c r="A72" s="26">
        <v>66</v>
      </c>
      <c r="B72" s="342" t="s">
        <v>244</v>
      </c>
      <c r="C72" s="175" t="s">
        <v>954</v>
      </c>
      <c r="D72" s="183" t="s">
        <v>955</v>
      </c>
      <c r="E72" s="6">
        <v>26</v>
      </c>
      <c r="F72" s="362">
        <v>2</v>
      </c>
      <c r="G72" s="7">
        <v>18</v>
      </c>
      <c r="H72" s="142">
        <v>8</v>
      </c>
      <c r="I72" s="28">
        <v>8</v>
      </c>
      <c r="J72" s="459"/>
      <c r="K72" s="7" t="s">
        <v>160</v>
      </c>
      <c r="L72" s="460" t="s">
        <v>160</v>
      </c>
      <c r="M72" s="29" t="s">
        <v>160</v>
      </c>
      <c r="N72" s="120" t="s">
        <v>160</v>
      </c>
      <c r="O72" s="461" t="s">
        <v>160</v>
      </c>
      <c r="P72" s="120" t="s">
        <v>160</v>
      </c>
      <c r="Q72" s="29" t="s">
        <v>160</v>
      </c>
      <c r="R72" s="279" t="s">
        <v>160</v>
      </c>
      <c r="S72" s="29" t="s">
        <v>160</v>
      </c>
    </row>
    <row r="73" spans="1:19" s="121" customFormat="1" ht="13.5" customHeight="1">
      <c r="A73" s="26">
        <v>68</v>
      </c>
      <c r="B73" s="342" t="s">
        <v>160</v>
      </c>
      <c r="C73" s="175" t="s">
        <v>259</v>
      </c>
      <c r="D73" s="183" t="s">
        <v>17</v>
      </c>
      <c r="E73" s="6">
        <v>25</v>
      </c>
      <c r="F73" s="362"/>
      <c r="G73" s="7" t="s">
        <v>160</v>
      </c>
      <c r="H73" s="142" t="s">
        <v>160</v>
      </c>
      <c r="I73" s="28" t="s">
        <v>160</v>
      </c>
      <c r="J73" s="459">
        <v>16</v>
      </c>
      <c r="K73" s="7">
        <v>25</v>
      </c>
      <c r="L73" s="460" t="s">
        <v>160</v>
      </c>
      <c r="M73" s="29" t="s">
        <v>160</v>
      </c>
      <c r="N73" s="120" t="s">
        <v>160</v>
      </c>
      <c r="O73" s="461" t="s">
        <v>160</v>
      </c>
      <c r="P73" s="120" t="s">
        <v>160</v>
      </c>
      <c r="Q73" s="29" t="s">
        <v>160</v>
      </c>
      <c r="R73" s="279" t="s">
        <v>160</v>
      </c>
      <c r="S73" s="29" t="s">
        <v>160</v>
      </c>
    </row>
    <row r="74" spans="1:19" s="121" customFormat="1" ht="13.5" customHeight="1">
      <c r="A74" s="26">
        <v>68</v>
      </c>
      <c r="B74" s="342" t="s">
        <v>244</v>
      </c>
      <c r="C74" s="175" t="s">
        <v>260</v>
      </c>
      <c r="D74" s="183" t="s">
        <v>17</v>
      </c>
      <c r="E74" s="6">
        <v>25</v>
      </c>
      <c r="F74" s="362"/>
      <c r="G74" s="7" t="s">
        <v>160</v>
      </c>
      <c r="H74" s="142" t="s">
        <v>160</v>
      </c>
      <c r="I74" s="28" t="s">
        <v>160</v>
      </c>
      <c r="J74" s="459">
        <v>16</v>
      </c>
      <c r="K74" s="7">
        <v>25</v>
      </c>
      <c r="L74" s="460" t="s">
        <v>160</v>
      </c>
      <c r="M74" s="29" t="s">
        <v>160</v>
      </c>
      <c r="N74" s="120" t="s">
        <v>160</v>
      </c>
      <c r="O74" s="461" t="s">
        <v>160</v>
      </c>
      <c r="P74" s="221" t="s">
        <v>160</v>
      </c>
      <c r="Q74" s="29" t="s">
        <v>160</v>
      </c>
      <c r="R74" s="279" t="s">
        <v>160</v>
      </c>
      <c r="S74" s="29" t="s">
        <v>160</v>
      </c>
    </row>
    <row r="75" spans="1:19" s="121" customFormat="1" ht="13.5" customHeight="1">
      <c r="A75" s="26">
        <v>68</v>
      </c>
      <c r="B75" s="342" t="s">
        <v>244</v>
      </c>
      <c r="C75" s="175" t="s">
        <v>291</v>
      </c>
      <c r="D75" s="183" t="s">
        <v>545</v>
      </c>
      <c r="E75" s="6">
        <v>25</v>
      </c>
      <c r="F75" s="362"/>
      <c r="G75" s="7" t="s">
        <v>160</v>
      </c>
      <c r="H75" s="142" t="s">
        <v>160</v>
      </c>
      <c r="I75" s="28" t="s">
        <v>160</v>
      </c>
      <c r="J75" s="459">
        <v>16</v>
      </c>
      <c r="K75" s="7">
        <v>25</v>
      </c>
      <c r="L75" s="460" t="s">
        <v>160</v>
      </c>
      <c r="M75" s="29" t="s">
        <v>160</v>
      </c>
      <c r="N75" s="120" t="s">
        <v>160</v>
      </c>
      <c r="O75" s="461" t="s">
        <v>160</v>
      </c>
      <c r="P75" s="120" t="s">
        <v>160</v>
      </c>
      <c r="Q75" s="29" t="s">
        <v>160</v>
      </c>
      <c r="R75" s="279" t="s">
        <v>160</v>
      </c>
      <c r="S75" s="29" t="s">
        <v>160</v>
      </c>
    </row>
    <row r="76" spans="1:19" s="121" customFormat="1" ht="13.5" customHeight="1">
      <c r="A76" s="26">
        <v>68</v>
      </c>
      <c r="B76" s="342" t="s">
        <v>244</v>
      </c>
      <c r="C76" s="175" t="s">
        <v>299</v>
      </c>
      <c r="D76" s="183" t="s">
        <v>178</v>
      </c>
      <c r="E76" s="6">
        <v>25</v>
      </c>
      <c r="F76" s="362"/>
      <c r="G76" s="7" t="s">
        <v>160</v>
      </c>
      <c r="H76" s="142" t="s">
        <v>160</v>
      </c>
      <c r="I76" s="28" t="s">
        <v>160</v>
      </c>
      <c r="J76" s="459">
        <v>16</v>
      </c>
      <c r="K76" s="7">
        <v>25</v>
      </c>
      <c r="L76" s="460" t="s">
        <v>160</v>
      </c>
      <c r="M76" s="29" t="s">
        <v>160</v>
      </c>
      <c r="N76" s="120" t="s">
        <v>160</v>
      </c>
      <c r="O76" s="461" t="s">
        <v>160</v>
      </c>
      <c r="P76" s="120" t="s">
        <v>160</v>
      </c>
      <c r="Q76" s="29" t="s">
        <v>160</v>
      </c>
      <c r="R76" s="279" t="s">
        <v>160</v>
      </c>
      <c r="S76" s="29" t="s">
        <v>160</v>
      </c>
    </row>
    <row r="77" spans="1:19" s="121" customFormat="1" ht="13.5" customHeight="1">
      <c r="A77" s="26">
        <v>68</v>
      </c>
      <c r="B77" s="342" t="s">
        <v>244</v>
      </c>
      <c r="C77" s="175" t="s">
        <v>300</v>
      </c>
      <c r="D77" s="183" t="s">
        <v>17</v>
      </c>
      <c r="E77" s="6">
        <v>25</v>
      </c>
      <c r="F77" s="120"/>
      <c r="G77" s="7" t="s">
        <v>160</v>
      </c>
      <c r="H77" s="142" t="s">
        <v>160</v>
      </c>
      <c r="I77" s="28" t="s">
        <v>160</v>
      </c>
      <c r="J77" s="459">
        <v>16</v>
      </c>
      <c r="K77" s="7">
        <v>25</v>
      </c>
      <c r="L77" s="460" t="s">
        <v>160</v>
      </c>
      <c r="M77" s="29" t="s">
        <v>160</v>
      </c>
      <c r="N77" s="120" t="s">
        <v>160</v>
      </c>
      <c r="O77" s="461" t="s">
        <v>160</v>
      </c>
      <c r="P77" s="120" t="s">
        <v>160</v>
      </c>
      <c r="Q77" s="29" t="s">
        <v>160</v>
      </c>
      <c r="R77" s="279" t="s">
        <v>160</v>
      </c>
      <c r="S77" s="29" t="s">
        <v>160</v>
      </c>
    </row>
    <row r="78" spans="1:19" s="121" customFormat="1" ht="13.5" customHeight="1">
      <c r="A78" s="26">
        <v>68</v>
      </c>
      <c r="B78" s="342" t="s">
        <v>244</v>
      </c>
      <c r="C78" s="175" t="s">
        <v>302</v>
      </c>
      <c r="D78" s="183" t="s">
        <v>545</v>
      </c>
      <c r="E78" s="6">
        <v>25</v>
      </c>
      <c r="F78" s="362"/>
      <c r="G78" s="7" t="s">
        <v>160</v>
      </c>
      <c r="H78" s="142" t="s">
        <v>160</v>
      </c>
      <c r="I78" s="28" t="s">
        <v>160</v>
      </c>
      <c r="J78" s="459">
        <v>16</v>
      </c>
      <c r="K78" s="7">
        <v>25</v>
      </c>
      <c r="L78" s="460" t="s">
        <v>160</v>
      </c>
      <c r="M78" s="29" t="s">
        <v>160</v>
      </c>
      <c r="N78" s="120" t="s">
        <v>160</v>
      </c>
      <c r="O78" s="461" t="s">
        <v>160</v>
      </c>
      <c r="P78" s="120" t="s">
        <v>160</v>
      </c>
      <c r="Q78" s="29" t="s">
        <v>160</v>
      </c>
      <c r="R78" s="279" t="s">
        <v>160</v>
      </c>
      <c r="S78" s="29" t="s">
        <v>160</v>
      </c>
    </row>
    <row r="79" spans="1:19" s="121" customFormat="1" ht="13.5" customHeight="1">
      <c r="A79" s="26">
        <v>68</v>
      </c>
      <c r="B79" s="342" t="s">
        <v>244</v>
      </c>
      <c r="C79" s="175" t="s">
        <v>315</v>
      </c>
      <c r="D79" s="183" t="s">
        <v>215</v>
      </c>
      <c r="E79" s="6">
        <v>25</v>
      </c>
      <c r="F79" s="120"/>
      <c r="G79" s="7" t="s">
        <v>160</v>
      </c>
      <c r="H79" s="142" t="s">
        <v>160</v>
      </c>
      <c r="I79" s="28" t="s">
        <v>160</v>
      </c>
      <c r="J79" s="459"/>
      <c r="K79" s="7" t="s">
        <v>160</v>
      </c>
      <c r="L79" s="460" t="s">
        <v>768</v>
      </c>
      <c r="M79" s="29">
        <v>25</v>
      </c>
      <c r="N79" s="120" t="s">
        <v>160</v>
      </c>
      <c r="O79" s="461" t="s">
        <v>160</v>
      </c>
      <c r="P79" s="120" t="s">
        <v>160</v>
      </c>
      <c r="Q79" s="29" t="s">
        <v>160</v>
      </c>
      <c r="R79" s="279" t="s">
        <v>160</v>
      </c>
      <c r="S79" s="29" t="s">
        <v>160</v>
      </c>
    </row>
    <row r="80" spans="1:19" s="121" customFormat="1" ht="13.5" customHeight="1">
      <c r="A80" s="26">
        <v>68</v>
      </c>
      <c r="B80" s="342" t="s">
        <v>244</v>
      </c>
      <c r="C80" s="175" t="s">
        <v>770</v>
      </c>
      <c r="D80" s="183" t="s">
        <v>18</v>
      </c>
      <c r="E80" s="6">
        <v>25</v>
      </c>
      <c r="F80" s="362"/>
      <c r="G80" s="7"/>
      <c r="H80" s="142" t="s">
        <v>160</v>
      </c>
      <c r="I80" s="28" t="s">
        <v>160</v>
      </c>
      <c r="J80" s="459"/>
      <c r="K80" s="7"/>
      <c r="L80" s="460">
        <v>16</v>
      </c>
      <c r="M80" s="29">
        <v>25</v>
      </c>
      <c r="N80" s="120" t="s">
        <v>160</v>
      </c>
      <c r="O80" s="461" t="s">
        <v>160</v>
      </c>
      <c r="P80" s="221" t="s">
        <v>160</v>
      </c>
      <c r="Q80" s="29" t="s">
        <v>160</v>
      </c>
      <c r="R80" s="279" t="s">
        <v>160</v>
      </c>
      <c r="S80" s="29" t="s">
        <v>160</v>
      </c>
    </row>
    <row r="81" spans="1:19" s="121" customFormat="1" ht="13.5" customHeight="1">
      <c r="A81" s="26">
        <v>68</v>
      </c>
      <c r="B81" s="342" t="s">
        <v>244</v>
      </c>
      <c r="C81" s="175" t="s">
        <v>771</v>
      </c>
      <c r="D81" s="183" t="s">
        <v>183</v>
      </c>
      <c r="E81" s="6">
        <v>25</v>
      </c>
      <c r="F81" s="362"/>
      <c r="G81" s="7"/>
      <c r="H81" s="142" t="s">
        <v>160</v>
      </c>
      <c r="I81" s="28" t="s">
        <v>160</v>
      </c>
      <c r="J81" s="459"/>
      <c r="K81" s="7"/>
      <c r="L81" s="460" t="s">
        <v>768</v>
      </c>
      <c r="M81" s="29">
        <v>25</v>
      </c>
      <c r="N81" s="120" t="s">
        <v>160</v>
      </c>
      <c r="O81" s="461" t="s">
        <v>160</v>
      </c>
      <c r="P81" s="120" t="s">
        <v>160</v>
      </c>
      <c r="Q81" s="29" t="s">
        <v>160</v>
      </c>
      <c r="R81" s="279" t="s">
        <v>160</v>
      </c>
      <c r="S81" s="29" t="s">
        <v>160</v>
      </c>
    </row>
    <row r="82" spans="1:19" s="121" customFormat="1" ht="13.5" customHeight="1">
      <c r="A82" s="26">
        <v>77</v>
      </c>
      <c r="B82" s="342" t="s">
        <v>160</v>
      </c>
      <c r="C82" s="175" t="s">
        <v>340</v>
      </c>
      <c r="D82" s="183" t="s">
        <v>180</v>
      </c>
      <c r="E82" s="6">
        <v>24</v>
      </c>
      <c r="F82" s="362">
        <v>16</v>
      </c>
      <c r="G82" s="7">
        <v>6</v>
      </c>
      <c r="H82" s="142">
        <v>4</v>
      </c>
      <c r="I82" s="28">
        <v>12</v>
      </c>
      <c r="J82" s="459"/>
      <c r="K82" s="7" t="s">
        <v>160</v>
      </c>
      <c r="L82" s="460" t="s">
        <v>764</v>
      </c>
      <c r="M82" s="29">
        <v>6</v>
      </c>
      <c r="N82" s="120" t="s">
        <v>160</v>
      </c>
      <c r="O82" s="461" t="s">
        <v>160</v>
      </c>
      <c r="P82" s="120" t="s">
        <v>160</v>
      </c>
      <c r="Q82" s="29" t="s">
        <v>160</v>
      </c>
      <c r="R82" s="279" t="s">
        <v>160</v>
      </c>
      <c r="S82" s="29" t="s">
        <v>160</v>
      </c>
    </row>
    <row r="83" spans="1:19" s="121" customFormat="1" ht="13.5" customHeight="1">
      <c r="A83" s="26">
        <v>77</v>
      </c>
      <c r="B83" s="342" t="s">
        <v>244</v>
      </c>
      <c r="C83" s="175" t="s">
        <v>342</v>
      </c>
      <c r="D83" s="183" t="s">
        <v>180</v>
      </c>
      <c r="E83" s="6">
        <v>24</v>
      </c>
      <c r="F83" s="120">
        <v>16</v>
      </c>
      <c r="G83" s="7">
        <v>6</v>
      </c>
      <c r="H83" s="458">
        <v>4</v>
      </c>
      <c r="I83" s="28">
        <v>12</v>
      </c>
      <c r="J83" s="459"/>
      <c r="K83" s="7" t="s">
        <v>160</v>
      </c>
      <c r="L83" s="460" t="s">
        <v>764</v>
      </c>
      <c r="M83" s="29">
        <v>6</v>
      </c>
      <c r="N83" s="120" t="s">
        <v>160</v>
      </c>
      <c r="O83" s="461" t="s">
        <v>160</v>
      </c>
      <c r="P83" s="120" t="s">
        <v>160</v>
      </c>
      <c r="Q83" s="29" t="s">
        <v>160</v>
      </c>
      <c r="R83" s="279" t="s">
        <v>160</v>
      </c>
      <c r="S83" s="29" t="s">
        <v>160</v>
      </c>
    </row>
    <row r="84" spans="1:19" s="121" customFormat="1" ht="13.5" customHeight="1">
      <c r="A84" s="26">
        <v>77</v>
      </c>
      <c r="B84" s="342" t="s">
        <v>244</v>
      </c>
      <c r="C84" s="175" t="s">
        <v>794</v>
      </c>
      <c r="D84" s="183" t="s">
        <v>795</v>
      </c>
      <c r="E84" s="6">
        <v>24</v>
      </c>
      <c r="F84" s="362"/>
      <c r="G84" s="7"/>
      <c r="H84" s="142">
        <v>32</v>
      </c>
      <c r="I84" s="28">
        <v>4</v>
      </c>
      <c r="J84" s="459"/>
      <c r="K84" s="7"/>
      <c r="L84" s="460" t="s">
        <v>160</v>
      </c>
      <c r="M84" s="29" t="s">
        <v>160</v>
      </c>
      <c r="N84" s="120" t="s">
        <v>160</v>
      </c>
      <c r="O84" s="461" t="s">
        <v>160</v>
      </c>
      <c r="P84" s="221">
        <v>16</v>
      </c>
      <c r="Q84" s="29">
        <v>20</v>
      </c>
      <c r="R84" s="279" t="s">
        <v>160</v>
      </c>
      <c r="S84" s="29" t="s">
        <v>160</v>
      </c>
    </row>
    <row r="85" spans="1:19" s="121" customFormat="1" ht="13.5" customHeight="1">
      <c r="A85" s="26">
        <v>80</v>
      </c>
      <c r="B85" s="342" t="s">
        <v>160</v>
      </c>
      <c r="C85" s="175" t="s">
        <v>416</v>
      </c>
      <c r="D85" s="183" t="s">
        <v>204</v>
      </c>
      <c r="E85" s="6">
        <v>22</v>
      </c>
      <c r="F85" s="362"/>
      <c r="G85" s="7"/>
      <c r="H85" s="142">
        <v>64</v>
      </c>
      <c r="I85" s="28">
        <v>2</v>
      </c>
      <c r="J85" s="459"/>
      <c r="K85" s="7"/>
      <c r="L85" s="460" t="s">
        <v>160</v>
      </c>
      <c r="M85" s="29" t="s">
        <v>160</v>
      </c>
      <c r="N85" s="120" t="s">
        <v>160</v>
      </c>
      <c r="O85" s="461" t="s">
        <v>160</v>
      </c>
      <c r="P85" s="120">
        <v>16</v>
      </c>
      <c r="Q85" s="29">
        <v>20</v>
      </c>
      <c r="R85" s="279" t="s">
        <v>160</v>
      </c>
      <c r="S85" s="29" t="s">
        <v>160</v>
      </c>
    </row>
    <row r="86" spans="1:19" s="121" customFormat="1" ht="13.5" customHeight="1">
      <c r="A86" s="26">
        <v>80</v>
      </c>
      <c r="B86" s="342" t="s">
        <v>244</v>
      </c>
      <c r="C86" s="175" t="s">
        <v>417</v>
      </c>
      <c r="D86" s="183" t="s">
        <v>204</v>
      </c>
      <c r="E86" s="6">
        <v>22</v>
      </c>
      <c r="F86" s="120"/>
      <c r="G86" s="7"/>
      <c r="H86" s="142">
        <v>64</v>
      </c>
      <c r="I86" s="28">
        <v>2</v>
      </c>
      <c r="J86" s="459"/>
      <c r="K86" s="7"/>
      <c r="L86" s="460" t="s">
        <v>160</v>
      </c>
      <c r="M86" s="29" t="s">
        <v>160</v>
      </c>
      <c r="N86" s="120" t="s">
        <v>160</v>
      </c>
      <c r="O86" s="461" t="s">
        <v>160</v>
      </c>
      <c r="P86" s="120">
        <v>16</v>
      </c>
      <c r="Q86" s="29">
        <v>20</v>
      </c>
      <c r="R86" s="279" t="s">
        <v>160</v>
      </c>
      <c r="S86" s="29" t="s">
        <v>160</v>
      </c>
    </row>
    <row r="87" spans="1:19" s="121" customFormat="1" ht="13.5" customHeight="1">
      <c r="A87" s="26">
        <v>80</v>
      </c>
      <c r="B87" s="342" t="s">
        <v>244</v>
      </c>
      <c r="C87" s="175" t="s">
        <v>309</v>
      </c>
      <c r="D87" s="183" t="s">
        <v>549</v>
      </c>
      <c r="E87" s="6">
        <v>22</v>
      </c>
      <c r="F87" s="120">
        <v>64</v>
      </c>
      <c r="G87" s="7">
        <v>2</v>
      </c>
      <c r="H87" s="142" t="s">
        <v>160</v>
      </c>
      <c r="I87" s="28" t="s">
        <v>160</v>
      </c>
      <c r="J87" s="459"/>
      <c r="K87" s="7" t="s">
        <v>160</v>
      </c>
      <c r="L87" s="460" t="s">
        <v>160</v>
      </c>
      <c r="M87" s="29" t="s">
        <v>160</v>
      </c>
      <c r="N87" s="120" t="s">
        <v>160</v>
      </c>
      <c r="O87" s="461" t="s">
        <v>160</v>
      </c>
      <c r="P87" s="120" t="s">
        <v>160</v>
      </c>
      <c r="Q87" s="29" t="s">
        <v>160</v>
      </c>
      <c r="R87" s="279">
        <v>32</v>
      </c>
      <c r="S87" s="29">
        <v>20</v>
      </c>
    </row>
    <row r="88" spans="1:19" s="121" customFormat="1" ht="13.5" customHeight="1">
      <c r="A88" s="26">
        <v>80</v>
      </c>
      <c r="B88" s="342" t="s">
        <v>244</v>
      </c>
      <c r="C88" s="175" t="s">
        <v>308</v>
      </c>
      <c r="D88" s="183" t="s">
        <v>549</v>
      </c>
      <c r="E88" s="6">
        <v>22</v>
      </c>
      <c r="F88" s="362">
        <v>64</v>
      </c>
      <c r="G88" s="7">
        <v>2</v>
      </c>
      <c r="H88" s="142" t="s">
        <v>160</v>
      </c>
      <c r="I88" s="28" t="s">
        <v>160</v>
      </c>
      <c r="J88" s="459"/>
      <c r="K88" s="7" t="s">
        <v>160</v>
      </c>
      <c r="L88" s="464" t="s">
        <v>160</v>
      </c>
      <c r="M88" s="29" t="s">
        <v>160</v>
      </c>
      <c r="N88" s="120" t="s">
        <v>160</v>
      </c>
      <c r="O88" s="461" t="s">
        <v>160</v>
      </c>
      <c r="P88" s="120" t="s">
        <v>160</v>
      </c>
      <c r="Q88" s="29" t="s">
        <v>160</v>
      </c>
      <c r="R88" s="279">
        <v>32</v>
      </c>
      <c r="S88" s="29">
        <v>20</v>
      </c>
    </row>
    <row r="89" spans="1:19" s="121" customFormat="1" ht="13.5" customHeight="1">
      <c r="A89" s="26">
        <v>80</v>
      </c>
      <c r="B89" s="342" t="s">
        <v>244</v>
      </c>
      <c r="C89" s="175" t="s">
        <v>802</v>
      </c>
      <c r="D89" s="183" t="s">
        <v>181</v>
      </c>
      <c r="E89" s="6">
        <v>22</v>
      </c>
      <c r="F89" s="362"/>
      <c r="G89" s="7"/>
      <c r="H89" s="142">
        <v>64</v>
      </c>
      <c r="I89" s="28">
        <v>2</v>
      </c>
      <c r="J89" s="459"/>
      <c r="K89" s="7"/>
      <c r="L89" s="460" t="s">
        <v>160</v>
      </c>
      <c r="M89" s="29" t="s">
        <v>160</v>
      </c>
      <c r="N89" s="120" t="s">
        <v>160</v>
      </c>
      <c r="O89" s="461" t="s">
        <v>160</v>
      </c>
      <c r="P89" s="120" t="s">
        <v>160</v>
      </c>
      <c r="Q89" s="29" t="s">
        <v>160</v>
      </c>
      <c r="R89" s="279">
        <v>32</v>
      </c>
      <c r="S89" s="29">
        <v>20</v>
      </c>
    </row>
    <row r="90" spans="1:19" s="121" customFormat="1" ht="13.5" customHeight="1">
      <c r="A90" s="26">
        <v>85</v>
      </c>
      <c r="B90" s="342" t="s">
        <v>160</v>
      </c>
      <c r="C90" s="175" t="s">
        <v>956</v>
      </c>
      <c r="D90" s="183" t="s">
        <v>185</v>
      </c>
      <c r="E90" s="6">
        <v>21</v>
      </c>
      <c r="F90" s="120">
        <v>16</v>
      </c>
      <c r="G90" s="7">
        <v>6</v>
      </c>
      <c r="H90" s="142" t="s">
        <v>160</v>
      </c>
      <c r="I90" s="28" t="s">
        <v>160</v>
      </c>
      <c r="J90" s="459">
        <v>32</v>
      </c>
      <c r="K90" s="7">
        <v>15</v>
      </c>
      <c r="L90" s="460" t="s">
        <v>160</v>
      </c>
      <c r="M90" s="29" t="s">
        <v>160</v>
      </c>
      <c r="N90" s="120" t="s">
        <v>160</v>
      </c>
      <c r="O90" s="461" t="s">
        <v>160</v>
      </c>
      <c r="P90" s="120" t="s">
        <v>160</v>
      </c>
      <c r="Q90" s="29" t="s">
        <v>160</v>
      </c>
      <c r="R90" s="279" t="s">
        <v>160</v>
      </c>
      <c r="S90" s="29" t="s">
        <v>160</v>
      </c>
    </row>
    <row r="91" spans="1:19" s="121" customFormat="1" ht="13.5" customHeight="1">
      <c r="A91" s="26">
        <v>86</v>
      </c>
      <c r="B91" s="342" t="s">
        <v>160</v>
      </c>
      <c r="C91" s="175" t="s">
        <v>270</v>
      </c>
      <c r="D91" s="183" t="s">
        <v>185</v>
      </c>
      <c r="E91" s="6">
        <v>20</v>
      </c>
      <c r="F91" s="362">
        <v>64</v>
      </c>
      <c r="G91" s="7">
        <v>2</v>
      </c>
      <c r="H91" s="142" t="s">
        <v>160</v>
      </c>
      <c r="I91" s="28" t="s">
        <v>160</v>
      </c>
      <c r="J91" s="459"/>
      <c r="K91" s="7" t="s">
        <v>160</v>
      </c>
      <c r="L91" s="460" t="s">
        <v>763</v>
      </c>
      <c r="M91" s="29">
        <v>18</v>
      </c>
      <c r="N91" s="120" t="s">
        <v>160</v>
      </c>
      <c r="O91" s="461" t="s">
        <v>160</v>
      </c>
      <c r="P91" s="120" t="s">
        <v>160</v>
      </c>
      <c r="Q91" s="29" t="s">
        <v>160</v>
      </c>
      <c r="R91" s="279" t="s">
        <v>160</v>
      </c>
      <c r="S91" s="29" t="s">
        <v>160</v>
      </c>
    </row>
    <row r="92" spans="1:19" s="121" customFormat="1" ht="13.5" customHeight="1">
      <c r="A92" s="26">
        <v>86</v>
      </c>
      <c r="B92" s="342" t="s">
        <v>244</v>
      </c>
      <c r="C92" s="175" t="s">
        <v>899</v>
      </c>
      <c r="D92" s="183" t="s">
        <v>900</v>
      </c>
      <c r="E92" s="6">
        <v>20</v>
      </c>
      <c r="F92" s="362"/>
      <c r="G92" s="7"/>
      <c r="H92" s="142"/>
      <c r="I92" s="28"/>
      <c r="J92" s="459"/>
      <c r="K92" s="7"/>
      <c r="L92" s="460"/>
      <c r="M92" s="29"/>
      <c r="N92" s="120"/>
      <c r="O92" s="461"/>
      <c r="P92" s="120">
        <v>16</v>
      </c>
      <c r="Q92" s="29">
        <v>20</v>
      </c>
      <c r="R92" s="279" t="s">
        <v>160</v>
      </c>
      <c r="S92" s="29" t="s">
        <v>160</v>
      </c>
    </row>
    <row r="93" spans="1:19" s="121" customFormat="1" ht="13.5" customHeight="1">
      <c r="A93" s="26">
        <v>86</v>
      </c>
      <c r="B93" s="342" t="s">
        <v>244</v>
      </c>
      <c r="C93" s="175" t="s">
        <v>883</v>
      </c>
      <c r="D93" s="183" t="s">
        <v>900</v>
      </c>
      <c r="E93" s="6">
        <v>20</v>
      </c>
      <c r="F93" s="362"/>
      <c r="G93" s="7"/>
      <c r="H93" s="142"/>
      <c r="I93" s="28"/>
      <c r="J93" s="459"/>
      <c r="K93" s="7"/>
      <c r="L93" s="460"/>
      <c r="M93" s="29"/>
      <c r="N93" s="120"/>
      <c r="O93" s="461"/>
      <c r="P93" s="120">
        <v>16</v>
      </c>
      <c r="Q93" s="29">
        <v>20</v>
      </c>
      <c r="R93" s="279" t="s">
        <v>160</v>
      </c>
      <c r="S93" s="29" t="s">
        <v>160</v>
      </c>
    </row>
    <row r="94" spans="1:19" s="121" customFormat="1" ht="13.5" customHeight="1">
      <c r="A94" s="26">
        <v>86</v>
      </c>
      <c r="B94" s="342" t="s">
        <v>244</v>
      </c>
      <c r="C94" s="175" t="s">
        <v>887</v>
      </c>
      <c r="D94" s="183" t="s">
        <v>884</v>
      </c>
      <c r="E94" s="6">
        <v>20</v>
      </c>
      <c r="F94" s="120"/>
      <c r="G94" s="7"/>
      <c r="H94" s="142"/>
      <c r="I94" s="28"/>
      <c r="J94" s="459"/>
      <c r="K94" s="7"/>
      <c r="L94" s="460"/>
      <c r="M94" s="29"/>
      <c r="N94" s="120"/>
      <c r="O94" s="461"/>
      <c r="P94" s="221">
        <v>16</v>
      </c>
      <c r="Q94" s="29">
        <v>20</v>
      </c>
      <c r="R94" s="279" t="s">
        <v>160</v>
      </c>
      <c r="S94" s="29" t="s">
        <v>160</v>
      </c>
    </row>
    <row r="95" spans="1:19" s="121" customFormat="1" ht="13.5" customHeight="1">
      <c r="A95" s="26">
        <v>86</v>
      </c>
      <c r="B95" s="342" t="s">
        <v>244</v>
      </c>
      <c r="C95" s="175" t="s">
        <v>901</v>
      </c>
      <c r="D95" s="183" t="s">
        <v>884</v>
      </c>
      <c r="E95" s="6">
        <v>20</v>
      </c>
      <c r="F95" s="362"/>
      <c r="G95" s="7"/>
      <c r="H95" s="142"/>
      <c r="I95" s="28"/>
      <c r="J95" s="459"/>
      <c r="K95" s="7"/>
      <c r="L95" s="460"/>
      <c r="M95" s="29"/>
      <c r="N95" s="120"/>
      <c r="O95" s="461"/>
      <c r="P95" s="221">
        <v>16</v>
      </c>
      <c r="Q95" s="29">
        <v>20</v>
      </c>
      <c r="R95" s="279" t="s">
        <v>160</v>
      </c>
      <c r="S95" s="29" t="s">
        <v>160</v>
      </c>
    </row>
    <row r="96" spans="1:19" s="121" customFormat="1" ht="13.5" customHeight="1">
      <c r="A96" s="26">
        <v>86</v>
      </c>
      <c r="B96" s="342" t="s">
        <v>244</v>
      </c>
      <c r="C96" s="175" t="s">
        <v>890</v>
      </c>
      <c r="D96" s="183" t="s">
        <v>891</v>
      </c>
      <c r="E96" s="6">
        <v>20</v>
      </c>
      <c r="F96" s="362"/>
      <c r="G96" s="7"/>
      <c r="H96" s="142"/>
      <c r="I96" s="28"/>
      <c r="J96" s="459"/>
      <c r="K96" s="7"/>
      <c r="L96" s="460"/>
      <c r="M96" s="29"/>
      <c r="N96" s="120"/>
      <c r="O96" s="461"/>
      <c r="P96" s="120">
        <v>16</v>
      </c>
      <c r="Q96" s="29">
        <v>20</v>
      </c>
      <c r="R96" s="279" t="s">
        <v>160</v>
      </c>
      <c r="S96" s="29" t="s">
        <v>160</v>
      </c>
    </row>
    <row r="97" spans="1:19" s="121" customFormat="1" ht="13.5" customHeight="1">
      <c r="A97" s="26">
        <v>92</v>
      </c>
      <c r="B97" s="342" t="s">
        <v>160</v>
      </c>
      <c r="C97" s="175" t="s">
        <v>772</v>
      </c>
      <c r="D97" s="183" t="s">
        <v>2</v>
      </c>
      <c r="E97" s="6">
        <v>18</v>
      </c>
      <c r="F97" s="120"/>
      <c r="G97" s="7"/>
      <c r="H97" s="142">
        <v>4</v>
      </c>
      <c r="I97" s="28">
        <v>12</v>
      </c>
      <c r="J97" s="459"/>
      <c r="K97" s="7"/>
      <c r="L97" s="460" t="s">
        <v>764</v>
      </c>
      <c r="M97" s="29">
        <v>6</v>
      </c>
      <c r="N97" s="120" t="s">
        <v>160</v>
      </c>
      <c r="O97" s="461" t="s">
        <v>160</v>
      </c>
      <c r="P97" s="120" t="s">
        <v>160</v>
      </c>
      <c r="Q97" s="29" t="s">
        <v>160</v>
      </c>
      <c r="R97" s="279" t="s">
        <v>160</v>
      </c>
      <c r="S97" s="29" t="s">
        <v>160</v>
      </c>
    </row>
    <row r="98" spans="1:19" s="121" customFormat="1" ht="13.5" customHeight="1">
      <c r="A98" s="26">
        <v>93</v>
      </c>
      <c r="B98" s="342" t="s">
        <v>160</v>
      </c>
      <c r="C98" s="175" t="s">
        <v>957</v>
      </c>
      <c r="D98" s="183" t="s">
        <v>958</v>
      </c>
      <c r="E98" s="6">
        <v>16</v>
      </c>
      <c r="F98" s="362">
        <v>8</v>
      </c>
      <c r="G98" s="7">
        <v>8</v>
      </c>
      <c r="H98" s="142">
        <v>64</v>
      </c>
      <c r="I98" s="28">
        <v>2</v>
      </c>
      <c r="J98" s="459"/>
      <c r="K98" s="7" t="s">
        <v>160</v>
      </c>
      <c r="L98" s="460" t="s">
        <v>764</v>
      </c>
      <c r="M98" s="29">
        <v>6</v>
      </c>
      <c r="N98" s="120" t="s">
        <v>160</v>
      </c>
      <c r="O98" s="461" t="s">
        <v>160</v>
      </c>
      <c r="P98" s="120" t="s">
        <v>160</v>
      </c>
      <c r="Q98" s="29" t="s">
        <v>160</v>
      </c>
      <c r="R98" s="279" t="s">
        <v>160</v>
      </c>
      <c r="S98" s="29" t="s">
        <v>160</v>
      </c>
    </row>
    <row r="99" spans="1:19" s="121" customFormat="1" ht="13.5" customHeight="1">
      <c r="A99" s="26">
        <v>94</v>
      </c>
      <c r="B99" s="342" t="s">
        <v>160</v>
      </c>
      <c r="C99" s="175" t="s">
        <v>262</v>
      </c>
      <c r="D99" s="183" t="s">
        <v>17</v>
      </c>
      <c r="E99" s="6">
        <v>15</v>
      </c>
      <c r="F99" s="362"/>
      <c r="G99" s="7" t="s">
        <v>160</v>
      </c>
      <c r="H99" s="142" t="s">
        <v>160</v>
      </c>
      <c r="I99" s="28" t="s">
        <v>160</v>
      </c>
      <c r="J99" s="459">
        <v>32</v>
      </c>
      <c r="K99" s="7">
        <v>15</v>
      </c>
      <c r="L99" s="460" t="s">
        <v>160</v>
      </c>
      <c r="M99" s="29" t="s">
        <v>160</v>
      </c>
      <c r="N99" s="120" t="s">
        <v>160</v>
      </c>
      <c r="O99" s="461" t="s">
        <v>160</v>
      </c>
      <c r="P99" s="120" t="s">
        <v>160</v>
      </c>
      <c r="Q99" s="29" t="s">
        <v>160</v>
      </c>
      <c r="R99" s="279" t="s">
        <v>160</v>
      </c>
      <c r="S99" s="29" t="s">
        <v>160</v>
      </c>
    </row>
    <row r="100" spans="1:19" s="121" customFormat="1" ht="13.5" customHeight="1">
      <c r="A100" s="26">
        <v>94</v>
      </c>
      <c r="B100" s="342" t="s">
        <v>244</v>
      </c>
      <c r="C100" s="239" t="s">
        <v>282</v>
      </c>
      <c r="D100" s="183" t="s">
        <v>197</v>
      </c>
      <c r="E100" s="6">
        <v>15</v>
      </c>
      <c r="F100" s="120"/>
      <c r="G100" s="7" t="s">
        <v>160</v>
      </c>
      <c r="H100" s="142" t="s">
        <v>160</v>
      </c>
      <c r="I100" s="28" t="s">
        <v>160</v>
      </c>
      <c r="J100" s="459">
        <v>32</v>
      </c>
      <c r="K100" s="7">
        <v>15</v>
      </c>
      <c r="L100" s="460" t="s">
        <v>160</v>
      </c>
      <c r="M100" s="29" t="s">
        <v>160</v>
      </c>
      <c r="N100" s="120" t="s">
        <v>160</v>
      </c>
      <c r="O100" s="461" t="s">
        <v>160</v>
      </c>
      <c r="P100" s="120" t="s">
        <v>160</v>
      </c>
      <c r="Q100" s="29" t="s">
        <v>160</v>
      </c>
      <c r="R100" s="279" t="s">
        <v>160</v>
      </c>
      <c r="S100" s="29" t="s">
        <v>160</v>
      </c>
    </row>
    <row r="101" spans="1:19" s="121" customFormat="1" ht="13.5" customHeight="1">
      <c r="A101" s="26">
        <v>94</v>
      </c>
      <c r="B101" s="342" t="s">
        <v>244</v>
      </c>
      <c r="C101" s="175" t="s">
        <v>296</v>
      </c>
      <c r="D101" s="183" t="s">
        <v>197</v>
      </c>
      <c r="E101" s="6">
        <v>15</v>
      </c>
      <c r="F101" s="362"/>
      <c r="G101" s="7" t="s">
        <v>160</v>
      </c>
      <c r="H101" s="142" t="s">
        <v>160</v>
      </c>
      <c r="I101" s="28" t="s">
        <v>160</v>
      </c>
      <c r="J101" s="459">
        <v>32</v>
      </c>
      <c r="K101" s="7">
        <v>15</v>
      </c>
      <c r="L101" s="460" t="s">
        <v>160</v>
      </c>
      <c r="M101" s="29" t="s">
        <v>160</v>
      </c>
      <c r="N101" s="120" t="s">
        <v>160</v>
      </c>
      <c r="O101" s="461" t="s">
        <v>160</v>
      </c>
      <c r="P101" s="120" t="s">
        <v>160</v>
      </c>
      <c r="Q101" s="29" t="s">
        <v>160</v>
      </c>
      <c r="R101" s="279" t="s">
        <v>160</v>
      </c>
      <c r="S101" s="29" t="s">
        <v>160</v>
      </c>
    </row>
    <row r="102" spans="1:19" s="121" customFormat="1" ht="13.5" customHeight="1">
      <c r="A102" s="26">
        <v>94</v>
      </c>
      <c r="B102" s="342" t="s">
        <v>244</v>
      </c>
      <c r="C102" s="175" t="s">
        <v>268</v>
      </c>
      <c r="D102" s="183" t="s">
        <v>17</v>
      </c>
      <c r="E102" s="6">
        <v>15</v>
      </c>
      <c r="F102" s="362"/>
      <c r="G102" s="7" t="s">
        <v>160</v>
      </c>
      <c r="H102" s="142" t="s">
        <v>160</v>
      </c>
      <c r="I102" s="28" t="s">
        <v>160</v>
      </c>
      <c r="J102" s="459">
        <v>32</v>
      </c>
      <c r="K102" s="7">
        <v>15</v>
      </c>
      <c r="L102" s="460" t="s">
        <v>160</v>
      </c>
      <c r="M102" s="29" t="s">
        <v>160</v>
      </c>
      <c r="N102" s="120" t="s">
        <v>160</v>
      </c>
      <c r="O102" s="461" t="s">
        <v>160</v>
      </c>
      <c r="P102" s="120" t="s">
        <v>160</v>
      </c>
      <c r="Q102" s="29" t="s">
        <v>160</v>
      </c>
      <c r="R102" s="279" t="s">
        <v>160</v>
      </c>
      <c r="S102" s="29" t="s">
        <v>160</v>
      </c>
    </row>
    <row r="103" spans="1:19" s="121" customFormat="1" ht="13.5" customHeight="1">
      <c r="A103" s="26">
        <v>94</v>
      </c>
      <c r="B103" s="342" t="s">
        <v>244</v>
      </c>
      <c r="C103" s="175" t="s">
        <v>288</v>
      </c>
      <c r="D103" s="183" t="s">
        <v>234</v>
      </c>
      <c r="E103" s="6">
        <v>15</v>
      </c>
      <c r="F103" s="362"/>
      <c r="G103" s="7" t="s">
        <v>160</v>
      </c>
      <c r="H103" s="142" t="s">
        <v>160</v>
      </c>
      <c r="I103" s="28" t="s">
        <v>160</v>
      </c>
      <c r="J103" s="459">
        <v>32</v>
      </c>
      <c r="K103" s="7">
        <v>15</v>
      </c>
      <c r="L103" s="460" t="s">
        <v>160</v>
      </c>
      <c r="M103" s="29" t="s">
        <v>160</v>
      </c>
      <c r="N103" s="120" t="s">
        <v>160</v>
      </c>
      <c r="O103" s="461" t="s">
        <v>160</v>
      </c>
      <c r="P103" s="120" t="s">
        <v>160</v>
      </c>
      <c r="Q103" s="29" t="s">
        <v>160</v>
      </c>
      <c r="R103" s="279" t="s">
        <v>160</v>
      </c>
      <c r="S103" s="29" t="s">
        <v>160</v>
      </c>
    </row>
    <row r="104" spans="1:19" s="121" customFormat="1" ht="13.5" customHeight="1">
      <c r="A104" s="26">
        <v>94</v>
      </c>
      <c r="B104" s="342" t="s">
        <v>244</v>
      </c>
      <c r="C104" s="175" t="s">
        <v>959</v>
      </c>
      <c r="D104" s="183" t="s">
        <v>218</v>
      </c>
      <c r="E104" s="6">
        <v>15</v>
      </c>
      <c r="F104" s="120"/>
      <c r="G104" s="7"/>
      <c r="H104" s="142" t="s">
        <v>160</v>
      </c>
      <c r="I104" s="28" t="s">
        <v>160</v>
      </c>
      <c r="J104" s="459">
        <v>32</v>
      </c>
      <c r="K104" s="7">
        <v>15</v>
      </c>
      <c r="L104" s="460" t="s">
        <v>160</v>
      </c>
      <c r="M104" s="29" t="s">
        <v>160</v>
      </c>
      <c r="N104" s="120" t="s">
        <v>160</v>
      </c>
      <c r="O104" s="461" t="s">
        <v>160</v>
      </c>
      <c r="P104" s="120" t="s">
        <v>160</v>
      </c>
      <c r="Q104" s="29" t="s">
        <v>160</v>
      </c>
      <c r="R104" s="279" t="s">
        <v>160</v>
      </c>
      <c r="S104" s="29" t="s">
        <v>160</v>
      </c>
    </row>
    <row r="105" spans="1:19" s="121" customFormat="1" ht="13.5" customHeight="1">
      <c r="A105" s="26">
        <v>100</v>
      </c>
      <c r="B105" s="342" t="s">
        <v>160</v>
      </c>
      <c r="C105" s="175" t="s">
        <v>321</v>
      </c>
      <c r="D105" s="183" t="s">
        <v>721</v>
      </c>
      <c r="E105" s="6">
        <v>14</v>
      </c>
      <c r="F105" s="120"/>
      <c r="G105" s="7"/>
      <c r="H105" s="142" t="s">
        <v>160</v>
      </c>
      <c r="I105" s="28" t="s">
        <v>160</v>
      </c>
      <c r="J105" s="459"/>
      <c r="K105" s="7"/>
      <c r="L105" s="460" t="s">
        <v>773</v>
      </c>
      <c r="M105" s="29">
        <v>14</v>
      </c>
      <c r="N105" s="120" t="s">
        <v>160</v>
      </c>
      <c r="O105" s="461" t="s">
        <v>160</v>
      </c>
      <c r="P105" s="120" t="s">
        <v>160</v>
      </c>
      <c r="Q105" s="29" t="s">
        <v>160</v>
      </c>
      <c r="R105" s="279" t="s">
        <v>160</v>
      </c>
      <c r="S105" s="29" t="s">
        <v>160</v>
      </c>
    </row>
    <row r="106" spans="1:19" s="121" customFormat="1" ht="13.5" customHeight="1">
      <c r="A106" s="26">
        <v>100</v>
      </c>
      <c r="B106" s="342" t="s">
        <v>244</v>
      </c>
      <c r="C106" s="175" t="s">
        <v>774</v>
      </c>
      <c r="D106" s="183" t="s">
        <v>3</v>
      </c>
      <c r="E106" s="6">
        <v>14</v>
      </c>
      <c r="F106" s="362"/>
      <c r="G106" s="7"/>
      <c r="H106" s="142" t="s">
        <v>160</v>
      </c>
      <c r="I106" s="28" t="s">
        <v>160</v>
      </c>
      <c r="J106" s="459"/>
      <c r="K106" s="7"/>
      <c r="L106" s="460" t="s">
        <v>773</v>
      </c>
      <c r="M106" s="29">
        <v>14</v>
      </c>
      <c r="N106" s="120" t="s">
        <v>160</v>
      </c>
      <c r="O106" s="461" t="s">
        <v>160</v>
      </c>
      <c r="P106" s="120" t="s">
        <v>160</v>
      </c>
      <c r="Q106" s="29" t="s">
        <v>160</v>
      </c>
      <c r="R106" s="279" t="s">
        <v>160</v>
      </c>
      <c r="S106" s="29" t="s">
        <v>160</v>
      </c>
    </row>
    <row r="107" spans="1:19" s="121" customFormat="1" ht="13.5" customHeight="1">
      <c r="A107" s="26">
        <v>100</v>
      </c>
      <c r="B107" s="342" t="s">
        <v>244</v>
      </c>
      <c r="C107" s="175" t="s">
        <v>775</v>
      </c>
      <c r="D107" s="183" t="s">
        <v>776</v>
      </c>
      <c r="E107" s="6">
        <v>14</v>
      </c>
      <c r="F107" s="362"/>
      <c r="G107" s="7"/>
      <c r="H107" s="142">
        <v>16</v>
      </c>
      <c r="I107" s="28">
        <v>6</v>
      </c>
      <c r="J107" s="459"/>
      <c r="K107" s="7"/>
      <c r="L107" s="460" t="s">
        <v>765</v>
      </c>
      <c r="M107" s="29">
        <v>8</v>
      </c>
      <c r="N107" s="120" t="s">
        <v>160</v>
      </c>
      <c r="O107" s="461" t="s">
        <v>160</v>
      </c>
      <c r="P107" s="120" t="s">
        <v>160</v>
      </c>
      <c r="Q107" s="29" t="s">
        <v>160</v>
      </c>
      <c r="R107" s="279" t="s">
        <v>160</v>
      </c>
      <c r="S107" s="29" t="s">
        <v>160</v>
      </c>
    </row>
    <row r="108" spans="1:19" s="121" customFormat="1" ht="13.5" customHeight="1">
      <c r="A108" s="26">
        <v>100</v>
      </c>
      <c r="B108" s="342" t="s">
        <v>244</v>
      </c>
      <c r="C108" s="175" t="s">
        <v>777</v>
      </c>
      <c r="D108" s="183" t="s">
        <v>776</v>
      </c>
      <c r="E108" s="6">
        <v>14</v>
      </c>
      <c r="F108" s="362"/>
      <c r="G108" s="7"/>
      <c r="H108" s="142">
        <v>16</v>
      </c>
      <c r="I108" s="28">
        <v>6</v>
      </c>
      <c r="J108" s="459"/>
      <c r="K108" s="7"/>
      <c r="L108" s="460" t="s">
        <v>765</v>
      </c>
      <c r="M108" s="29">
        <v>8</v>
      </c>
      <c r="N108" s="120" t="s">
        <v>160</v>
      </c>
      <c r="O108" s="461" t="s">
        <v>160</v>
      </c>
      <c r="P108" s="120" t="s">
        <v>160</v>
      </c>
      <c r="Q108" s="29" t="s">
        <v>160</v>
      </c>
      <c r="R108" s="279" t="s">
        <v>160</v>
      </c>
      <c r="S108" s="29" t="s">
        <v>160</v>
      </c>
    </row>
    <row r="109" spans="1:19" s="121" customFormat="1" ht="13.5" customHeight="1">
      <c r="A109" s="26">
        <v>104</v>
      </c>
      <c r="B109" s="342" t="s">
        <v>160</v>
      </c>
      <c r="C109" s="175" t="s">
        <v>960</v>
      </c>
      <c r="D109" s="183" t="s">
        <v>190</v>
      </c>
      <c r="E109" s="6">
        <v>12</v>
      </c>
      <c r="F109" s="120">
        <v>4</v>
      </c>
      <c r="G109" s="7">
        <v>12</v>
      </c>
      <c r="H109" s="142" t="s">
        <v>160</v>
      </c>
      <c r="I109" s="28" t="s">
        <v>160</v>
      </c>
      <c r="J109" s="459"/>
      <c r="K109" s="7" t="s">
        <v>160</v>
      </c>
      <c r="L109" s="460" t="s">
        <v>160</v>
      </c>
      <c r="M109" s="29" t="s">
        <v>160</v>
      </c>
      <c r="N109" s="120" t="s">
        <v>160</v>
      </c>
      <c r="O109" s="461" t="s">
        <v>160</v>
      </c>
      <c r="P109" s="120" t="s">
        <v>160</v>
      </c>
      <c r="Q109" s="29" t="s">
        <v>160</v>
      </c>
      <c r="R109" s="279" t="s">
        <v>160</v>
      </c>
      <c r="S109" s="29" t="s">
        <v>160</v>
      </c>
    </row>
    <row r="110" spans="1:19" s="121" customFormat="1" ht="13.5" customHeight="1">
      <c r="A110" s="26">
        <v>104</v>
      </c>
      <c r="B110" s="342" t="e">
        <v>#REF!</v>
      </c>
      <c r="C110" s="175" t="s">
        <v>961</v>
      </c>
      <c r="D110" s="183" t="s">
        <v>181</v>
      </c>
      <c r="E110" s="6">
        <v>12</v>
      </c>
      <c r="F110" s="120">
        <v>4</v>
      </c>
      <c r="G110" s="7">
        <v>12</v>
      </c>
      <c r="H110" s="142" t="s">
        <v>160</v>
      </c>
      <c r="I110" s="28" t="s">
        <v>160</v>
      </c>
      <c r="J110" s="459"/>
      <c r="K110" s="7" t="s">
        <v>160</v>
      </c>
      <c r="L110" s="460" t="s">
        <v>160</v>
      </c>
      <c r="M110" s="29" t="s">
        <v>160</v>
      </c>
      <c r="N110" s="120" t="s">
        <v>160</v>
      </c>
      <c r="O110" s="461" t="s">
        <v>160</v>
      </c>
      <c r="P110" s="120" t="s">
        <v>160</v>
      </c>
      <c r="Q110" s="29" t="s">
        <v>160</v>
      </c>
      <c r="R110" s="279" t="s">
        <v>160</v>
      </c>
      <c r="S110" s="29" t="s">
        <v>160</v>
      </c>
    </row>
    <row r="111" spans="1:19" s="121" customFormat="1" ht="13.5" customHeight="1">
      <c r="A111" s="26">
        <v>104</v>
      </c>
      <c r="B111" s="342" t="s">
        <v>244</v>
      </c>
      <c r="C111" s="175" t="s">
        <v>341</v>
      </c>
      <c r="D111" s="183" t="s">
        <v>180</v>
      </c>
      <c r="E111" s="6">
        <v>12</v>
      </c>
      <c r="F111" s="362">
        <v>8</v>
      </c>
      <c r="G111" s="7">
        <v>8</v>
      </c>
      <c r="H111" s="142">
        <v>32</v>
      </c>
      <c r="I111" s="28">
        <v>4</v>
      </c>
      <c r="J111" s="459"/>
      <c r="K111" s="7" t="s">
        <v>160</v>
      </c>
      <c r="L111" s="460" t="s">
        <v>160</v>
      </c>
      <c r="M111" s="29" t="s">
        <v>160</v>
      </c>
      <c r="N111" s="120" t="s">
        <v>160</v>
      </c>
      <c r="O111" s="461" t="s">
        <v>160</v>
      </c>
      <c r="P111" s="120" t="s">
        <v>160</v>
      </c>
      <c r="Q111" s="29" t="s">
        <v>160</v>
      </c>
      <c r="R111" s="279" t="s">
        <v>160</v>
      </c>
      <c r="S111" s="29" t="s">
        <v>160</v>
      </c>
    </row>
    <row r="112" spans="1:19" s="121" customFormat="1" ht="13.5" customHeight="1">
      <c r="A112" s="26">
        <v>104</v>
      </c>
      <c r="B112" s="342" t="s">
        <v>244</v>
      </c>
      <c r="C112" s="175" t="s">
        <v>345</v>
      </c>
      <c r="D112" s="183" t="s">
        <v>228</v>
      </c>
      <c r="E112" s="6">
        <v>12</v>
      </c>
      <c r="F112" s="362">
        <v>8</v>
      </c>
      <c r="G112" s="7">
        <v>8</v>
      </c>
      <c r="H112" s="142">
        <v>32</v>
      </c>
      <c r="I112" s="28">
        <v>4</v>
      </c>
      <c r="J112" s="459"/>
      <c r="K112" s="7" t="s">
        <v>160</v>
      </c>
      <c r="L112" s="460" t="s">
        <v>160</v>
      </c>
      <c r="M112" s="29" t="s">
        <v>160</v>
      </c>
      <c r="N112" s="120" t="s">
        <v>160</v>
      </c>
      <c r="O112" s="461" t="s">
        <v>160</v>
      </c>
      <c r="P112" s="221" t="s">
        <v>160</v>
      </c>
      <c r="Q112" s="29" t="s">
        <v>160</v>
      </c>
      <c r="R112" s="279" t="s">
        <v>160</v>
      </c>
      <c r="S112" s="29" t="s">
        <v>160</v>
      </c>
    </row>
    <row r="113" spans="1:19" s="121" customFormat="1" ht="13.5" customHeight="1">
      <c r="A113" s="26">
        <v>104</v>
      </c>
      <c r="B113" s="342" t="s">
        <v>244</v>
      </c>
      <c r="C113" s="175" t="s">
        <v>962</v>
      </c>
      <c r="D113" s="183" t="s">
        <v>19</v>
      </c>
      <c r="E113" s="6">
        <v>12</v>
      </c>
      <c r="F113" s="362">
        <v>16</v>
      </c>
      <c r="G113" s="7">
        <v>6</v>
      </c>
      <c r="H113" s="142">
        <v>16</v>
      </c>
      <c r="I113" s="28">
        <v>6</v>
      </c>
      <c r="J113" s="459"/>
      <c r="K113" s="7" t="s">
        <v>160</v>
      </c>
      <c r="L113" s="460" t="s">
        <v>160</v>
      </c>
      <c r="M113" s="29" t="s">
        <v>160</v>
      </c>
      <c r="N113" s="120" t="s">
        <v>160</v>
      </c>
      <c r="O113" s="461" t="s">
        <v>160</v>
      </c>
      <c r="P113" s="120" t="s">
        <v>160</v>
      </c>
      <c r="Q113" s="29" t="s">
        <v>160</v>
      </c>
      <c r="R113" s="279" t="s">
        <v>160</v>
      </c>
      <c r="S113" s="29" t="s">
        <v>160</v>
      </c>
    </row>
    <row r="114" spans="1:19" s="121" customFormat="1" ht="13.5" customHeight="1">
      <c r="A114" s="26">
        <v>104</v>
      </c>
      <c r="B114" s="342" t="s">
        <v>244</v>
      </c>
      <c r="C114" s="175" t="s">
        <v>403</v>
      </c>
      <c r="D114" s="183" t="s">
        <v>181</v>
      </c>
      <c r="E114" s="6">
        <v>12</v>
      </c>
      <c r="F114" s="362"/>
      <c r="G114" s="7"/>
      <c r="H114" s="142">
        <v>16</v>
      </c>
      <c r="I114" s="28">
        <v>6</v>
      </c>
      <c r="J114" s="459"/>
      <c r="K114" s="7"/>
      <c r="L114" s="460" t="s">
        <v>764</v>
      </c>
      <c r="M114" s="29">
        <v>6</v>
      </c>
      <c r="N114" s="120" t="s">
        <v>160</v>
      </c>
      <c r="O114" s="461" t="s">
        <v>160</v>
      </c>
      <c r="P114" s="120" t="s">
        <v>160</v>
      </c>
      <c r="Q114" s="29" t="s">
        <v>160</v>
      </c>
      <c r="R114" s="279" t="s">
        <v>160</v>
      </c>
      <c r="S114" s="29" t="s">
        <v>160</v>
      </c>
    </row>
    <row r="115" spans="1:19" s="121" customFormat="1" ht="13.5" customHeight="1">
      <c r="A115" s="26">
        <v>104</v>
      </c>
      <c r="B115" s="342" t="s">
        <v>244</v>
      </c>
      <c r="C115" s="175" t="s">
        <v>735</v>
      </c>
      <c r="D115" s="183" t="s">
        <v>181</v>
      </c>
      <c r="E115" s="6">
        <v>12</v>
      </c>
      <c r="F115" s="362"/>
      <c r="G115" s="7"/>
      <c r="H115" s="142">
        <v>16</v>
      </c>
      <c r="I115" s="28">
        <v>6</v>
      </c>
      <c r="J115" s="459"/>
      <c r="K115" s="7"/>
      <c r="L115" s="460" t="s">
        <v>764</v>
      </c>
      <c r="M115" s="29">
        <v>6</v>
      </c>
      <c r="N115" s="120" t="s">
        <v>160</v>
      </c>
      <c r="O115" s="461" t="s">
        <v>160</v>
      </c>
      <c r="P115" s="120" t="s">
        <v>160</v>
      </c>
      <c r="Q115" s="29" t="s">
        <v>160</v>
      </c>
      <c r="R115" s="279" t="s">
        <v>160</v>
      </c>
      <c r="S115" s="29" t="s">
        <v>160</v>
      </c>
    </row>
    <row r="116" spans="1:19" s="121" customFormat="1" ht="13.5" customHeight="1">
      <c r="A116" s="26">
        <v>111</v>
      </c>
      <c r="B116" s="342" t="s">
        <v>160</v>
      </c>
      <c r="C116" s="175" t="s">
        <v>963</v>
      </c>
      <c r="D116" s="183" t="s">
        <v>368</v>
      </c>
      <c r="E116" s="6">
        <v>10</v>
      </c>
      <c r="F116" s="362">
        <v>16</v>
      </c>
      <c r="G116" s="7">
        <v>6</v>
      </c>
      <c r="H116" s="142">
        <v>32</v>
      </c>
      <c r="I116" s="28">
        <v>4</v>
      </c>
      <c r="J116" s="459"/>
      <c r="K116" s="7" t="s">
        <v>160</v>
      </c>
      <c r="L116" s="460" t="s">
        <v>160</v>
      </c>
      <c r="M116" s="29" t="s">
        <v>160</v>
      </c>
      <c r="N116" s="120" t="s">
        <v>160</v>
      </c>
      <c r="O116" s="461" t="s">
        <v>160</v>
      </c>
      <c r="P116" s="120" t="s">
        <v>160</v>
      </c>
      <c r="Q116" s="29" t="s">
        <v>160</v>
      </c>
      <c r="R116" s="279" t="s">
        <v>160</v>
      </c>
      <c r="S116" s="29" t="s">
        <v>160</v>
      </c>
    </row>
    <row r="117" spans="1:19" s="121" customFormat="1" ht="13.5" customHeight="1">
      <c r="A117" s="26">
        <v>111</v>
      </c>
      <c r="B117" s="342" t="s">
        <v>244</v>
      </c>
      <c r="C117" s="175" t="s">
        <v>964</v>
      </c>
      <c r="D117" s="183" t="s">
        <v>368</v>
      </c>
      <c r="E117" s="6">
        <v>10</v>
      </c>
      <c r="F117" s="120">
        <v>16</v>
      </c>
      <c r="G117" s="7">
        <v>6</v>
      </c>
      <c r="H117" s="458">
        <v>32</v>
      </c>
      <c r="I117" s="28">
        <v>4</v>
      </c>
      <c r="J117" s="459"/>
      <c r="K117" s="7" t="s">
        <v>160</v>
      </c>
      <c r="L117" s="460" t="s">
        <v>160</v>
      </c>
      <c r="M117" s="29" t="s">
        <v>160</v>
      </c>
      <c r="N117" s="120" t="s">
        <v>160</v>
      </c>
      <c r="O117" s="461" t="s">
        <v>160</v>
      </c>
      <c r="P117" s="120" t="s">
        <v>160</v>
      </c>
      <c r="Q117" s="29" t="s">
        <v>160</v>
      </c>
      <c r="R117" s="279" t="s">
        <v>160</v>
      </c>
      <c r="S117" s="29" t="s">
        <v>160</v>
      </c>
    </row>
    <row r="118" spans="1:19" s="121" customFormat="1" ht="13.5" customHeight="1">
      <c r="A118" s="26">
        <v>113</v>
      </c>
      <c r="B118" s="342" t="s">
        <v>160</v>
      </c>
      <c r="C118" s="175" t="s">
        <v>269</v>
      </c>
      <c r="D118" s="183" t="s">
        <v>226</v>
      </c>
      <c r="E118" s="6">
        <v>8</v>
      </c>
      <c r="F118" s="120">
        <v>8</v>
      </c>
      <c r="G118" s="7">
        <v>8</v>
      </c>
      <c r="H118" s="458" t="s">
        <v>160</v>
      </c>
      <c r="I118" s="28" t="s">
        <v>160</v>
      </c>
      <c r="J118" s="459"/>
      <c r="K118" s="7" t="s">
        <v>160</v>
      </c>
      <c r="L118" s="460" t="s">
        <v>160</v>
      </c>
      <c r="M118" s="29" t="s">
        <v>160</v>
      </c>
      <c r="N118" s="120" t="s">
        <v>160</v>
      </c>
      <c r="O118" s="461" t="s">
        <v>160</v>
      </c>
      <c r="P118" s="120" t="s">
        <v>160</v>
      </c>
      <c r="Q118" s="29" t="s">
        <v>160</v>
      </c>
      <c r="R118" s="279" t="s">
        <v>160</v>
      </c>
      <c r="S118" s="29" t="s">
        <v>160</v>
      </c>
    </row>
    <row r="119" spans="1:19" s="121" customFormat="1" ht="13.5" customHeight="1">
      <c r="A119" s="26">
        <v>113</v>
      </c>
      <c r="B119" s="342" t="s">
        <v>244</v>
      </c>
      <c r="C119" s="175" t="s">
        <v>544</v>
      </c>
      <c r="D119" s="183" t="s">
        <v>226</v>
      </c>
      <c r="E119" s="6">
        <v>8</v>
      </c>
      <c r="F119" s="362">
        <v>8</v>
      </c>
      <c r="G119" s="7">
        <v>8</v>
      </c>
      <c r="H119" s="142" t="s">
        <v>160</v>
      </c>
      <c r="I119" s="28" t="s">
        <v>160</v>
      </c>
      <c r="J119" s="459"/>
      <c r="K119" s="7" t="s">
        <v>160</v>
      </c>
      <c r="L119" s="460" t="s">
        <v>160</v>
      </c>
      <c r="M119" s="29" t="s">
        <v>160</v>
      </c>
      <c r="N119" s="120" t="s">
        <v>160</v>
      </c>
      <c r="O119" s="461" t="s">
        <v>160</v>
      </c>
      <c r="P119" s="221" t="s">
        <v>160</v>
      </c>
      <c r="Q119" s="29" t="s">
        <v>160</v>
      </c>
      <c r="R119" s="279" t="s">
        <v>160</v>
      </c>
      <c r="S119" s="29" t="s">
        <v>160</v>
      </c>
    </row>
    <row r="120" spans="1:19" s="121" customFormat="1" ht="13.5" customHeight="1">
      <c r="A120" s="26">
        <v>113</v>
      </c>
      <c r="B120" s="342" t="s">
        <v>244</v>
      </c>
      <c r="C120" s="175" t="s">
        <v>304</v>
      </c>
      <c r="D120" s="183" t="s">
        <v>194</v>
      </c>
      <c r="E120" s="6">
        <v>8</v>
      </c>
      <c r="F120" s="120">
        <v>8</v>
      </c>
      <c r="G120" s="7">
        <v>8</v>
      </c>
      <c r="H120" s="142" t="s">
        <v>160</v>
      </c>
      <c r="I120" s="28" t="s">
        <v>160</v>
      </c>
      <c r="J120" s="459"/>
      <c r="K120" s="7" t="s">
        <v>160</v>
      </c>
      <c r="L120" s="460" t="s">
        <v>160</v>
      </c>
      <c r="M120" s="29" t="s">
        <v>160</v>
      </c>
      <c r="N120" s="120" t="s">
        <v>160</v>
      </c>
      <c r="O120" s="461" t="s">
        <v>160</v>
      </c>
      <c r="P120" s="120" t="s">
        <v>160</v>
      </c>
      <c r="Q120" s="29" t="s">
        <v>160</v>
      </c>
      <c r="R120" s="279" t="s">
        <v>160</v>
      </c>
      <c r="S120" s="29" t="s">
        <v>160</v>
      </c>
    </row>
    <row r="121" spans="1:19" s="121" customFormat="1" ht="13.5" customHeight="1">
      <c r="A121" s="26">
        <v>113</v>
      </c>
      <c r="B121" s="342" t="s">
        <v>244</v>
      </c>
      <c r="C121" s="175" t="s">
        <v>303</v>
      </c>
      <c r="D121" s="183" t="s">
        <v>199</v>
      </c>
      <c r="E121" s="6">
        <v>8</v>
      </c>
      <c r="F121" s="120"/>
      <c r="G121" s="7" t="s">
        <v>160</v>
      </c>
      <c r="H121" s="142" t="s">
        <v>160</v>
      </c>
      <c r="I121" s="28" t="s">
        <v>160</v>
      </c>
      <c r="J121" s="459"/>
      <c r="K121" s="7" t="s">
        <v>160</v>
      </c>
      <c r="L121" s="460" t="s">
        <v>765</v>
      </c>
      <c r="M121" s="29">
        <v>8</v>
      </c>
      <c r="N121" s="120" t="s">
        <v>160</v>
      </c>
      <c r="O121" s="461" t="s">
        <v>160</v>
      </c>
      <c r="P121" s="120" t="s">
        <v>160</v>
      </c>
      <c r="Q121" s="29" t="s">
        <v>160</v>
      </c>
      <c r="R121" s="279" t="s">
        <v>160</v>
      </c>
      <c r="S121" s="29" t="s">
        <v>160</v>
      </c>
    </row>
    <row r="122" spans="1:19" s="121" customFormat="1" ht="13.5" customHeight="1">
      <c r="A122" s="26">
        <v>113</v>
      </c>
      <c r="B122" s="342" t="s">
        <v>244</v>
      </c>
      <c r="C122" s="175" t="s">
        <v>337</v>
      </c>
      <c r="D122" s="183" t="s">
        <v>194</v>
      </c>
      <c r="E122" s="6">
        <v>8</v>
      </c>
      <c r="F122" s="120">
        <v>8</v>
      </c>
      <c r="G122" s="7">
        <v>8</v>
      </c>
      <c r="H122" s="142" t="s">
        <v>160</v>
      </c>
      <c r="I122" s="28" t="s">
        <v>160</v>
      </c>
      <c r="J122" s="459"/>
      <c r="K122" s="7" t="s">
        <v>160</v>
      </c>
      <c r="L122" s="460" t="s">
        <v>160</v>
      </c>
      <c r="M122" s="29" t="s">
        <v>160</v>
      </c>
      <c r="N122" s="120" t="s">
        <v>160</v>
      </c>
      <c r="O122" s="461" t="s">
        <v>160</v>
      </c>
      <c r="P122" s="120" t="s">
        <v>160</v>
      </c>
      <c r="Q122" s="29" t="s">
        <v>160</v>
      </c>
      <c r="R122" s="279" t="s">
        <v>160</v>
      </c>
      <c r="S122" s="29" t="s">
        <v>160</v>
      </c>
    </row>
    <row r="123" spans="1:19" s="121" customFormat="1" ht="13.5" customHeight="1">
      <c r="A123" s="26">
        <v>113</v>
      </c>
      <c r="B123" s="342" t="s">
        <v>244</v>
      </c>
      <c r="C123" s="175" t="s">
        <v>965</v>
      </c>
      <c r="D123" s="183" t="s">
        <v>204</v>
      </c>
      <c r="E123" s="6">
        <v>8</v>
      </c>
      <c r="F123" s="120">
        <v>8</v>
      </c>
      <c r="G123" s="7">
        <v>8</v>
      </c>
      <c r="H123" s="142" t="s">
        <v>160</v>
      </c>
      <c r="I123" s="28" t="s">
        <v>160</v>
      </c>
      <c r="J123" s="459"/>
      <c r="K123" s="7" t="s">
        <v>160</v>
      </c>
      <c r="L123" s="460" t="s">
        <v>160</v>
      </c>
      <c r="M123" s="29" t="s">
        <v>160</v>
      </c>
      <c r="N123" s="120" t="s">
        <v>160</v>
      </c>
      <c r="O123" s="461" t="s">
        <v>160</v>
      </c>
      <c r="P123" s="120" t="s">
        <v>160</v>
      </c>
      <c r="Q123" s="29" t="s">
        <v>160</v>
      </c>
      <c r="R123" s="279" t="s">
        <v>160</v>
      </c>
      <c r="S123" s="29" t="s">
        <v>160</v>
      </c>
    </row>
    <row r="124" spans="1:19" s="121" customFormat="1" ht="13.5" customHeight="1">
      <c r="A124" s="26">
        <v>113</v>
      </c>
      <c r="B124" s="342" t="s">
        <v>244</v>
      </c>
      <c r="C124" s="175" t="s">
        <v>778</v>
      </c>
      <c r="D124" s="183" t="s">
        <v>779</v>
      </c>
      <c r="E124" s="6">
        <v>8</v>
      </c>
      <c r="F124" s="120"/>
      <c r="G124" s="7"/>
      <c r="H124" s="142" t="s">
        <v>160</v>
      </c>
      <c r="I124" s="28" t="s">
        <v>160</v>
      </c>
      <c r="J124" s="459"/>
      <c r="K124" s="7"/>
      <c r="L124" s="460" t="s">
        <v>765</v>
      </c>
      <c r="M124" s="29">
        <v>8</v>
      </c>
      <c r="N124" s="120" t="s">
        <v>160</v>
      </c>
      <c r="O124" s="461" t="s">
        <v>160</v>
      </c>
      <c r="P124" s="120" t="s">
        <v>160</v>
      </c>
      <c r="Q124" s="29" t="s">
        <v>160</v>
      </c>
      <c r="R124" s="279" t="s">
        <v>160</v>
      </c>
      <c r="S124" s="29" t="s">
        <v>160</v>
      </c>
    </row>
    <row r="125" spans="1:19" s="121" customFormat="1" ht="13.5" customHeight="1">
      <c r="A125" s="26">
        <v>113</v>
      </c>
      <c r="B125" s="342" t="s">
        <v>244</v>
      </c>
      <c r="C125" s="175" t="s">
        <v>780</v>
      </c>
      <c r="D125" s="183" t="s">
        <v>368</v>
      </c>
      <c r="E125" s="6">
        <v>8</v>
      </c>
      <c r="F125" s="120"/>
      <c r="G125" s="7"/>
      <c r="H125" s="142">
        <v>8</v>
      </c>
      <c r="I125" s="28">
        <v>8</v>
      </c>
      <c r="J125" s="459"/>
      <c r="K125" s="7"/>
      <c r="L125" s="460" t="s">
        <v>160</v>
      </c>
      <c r="M125" s="29" t="s">
        <v>160</v>
      </c>
      <c r="N125" s="120" t="s">
        <v>160</v>
      </c>
      <c r="O125" s="461" t="s">
        <v>160</v>
      </c>
      <c r="P125" s="120" t="s">
        <v>160</v>
      </c>
      <c r="Q125" s="29" t="s">
        <v>160</v>
      </c>
      <c r="R125" s="279" t="s">
        <v>160</v>
      </c>
      <c r="S125" s="29" t="s">
        <v>160</v>
      </c>
    </row>
    <row r="126" spans="1:19" s="121" customFormat="1" ht="13.5" customHeight="1">
      <c r="A126" s="26">
        <v>113</v>
      </c>
      <c r="B126" s="342" t="s">
        <v>244</v>
      </c>
      <c r="C126" s="175" t="s">
        <v>710</v>
      </c>
      <c r="D126" s="183" t="s">
        <v>368</v>
      </c>
      <c r="E126" s="6">
        <v>8</v>
      </c>
      <c r="F126" s="120"/>
      <c r="G126" s="7"/>
      <c r="H126" s="142">
        <v>8</v>
      </c>
      <c r="I126" s="28">
        <v>8</v>
      </c>
      <c r="J126" s="459"/>
      <c r="K126" s="7"/>
      <c r="L126" s="460" t="s">
        <v>160</v>
      </c>
      <c r="M126" s="29" t="s">
        <v>160</v>
      </c>
      <c r="N126" s="120" t="s">
        <v>160</v>
      </c>
      <c r="O126" s="461" t="s">
        <v>160</v>
      </c>
      <c r="P126" s="120" t="s">
        <v>160</v>
      </c>
      <c r="Q126" s="29" t="s">
        <v>160</v>
      </c>
      <c r="R126" s="279" t="s">
        <v>160</v>
      </c>
      <c r="S126" s="29" t="s">
        <v>160</v>
      </c>
    </row>
    <row r="127" spans="1:19" s="121" customFormat="1" ht="13.5" customHeight="1">
      <c r="A127" s="26">
        <v>122</v>
      </c>
      <c r="B127" s="342" t="s">
        <v>160</v>
      </c>
      <c r="C127" s="175" t="s">
        <v>313</v>
      </c>
      <c r="D127" s="183" t="s">
        <v>182</v>
      </c>
      <c r="E127" s="6">
        <v>6</v>
      </c>
      <c r="F127" s="120">
        <v>16</v>
      </c>
      <c r="G127" s="7">
        <v>6</v>
      </c>
      <c r="H127" s="142" t="s">
        <v>160</v>
      </c>
      <c r="I127" s="28" t="s">
        <v>160</v>
      </c>
      <c r="J127" s="459"/>
      <c r="K127" s="7" t="s">
        <v>160</v>
      </c>
      <c r="L127" s="460" t="s">
        <v>160</v>
      </c>
      <c r="M127" s="29" t="s">
        <v>160</v>
      </c>
      <c r="N127" s="120" t="s">
        <v>160</v>
      </c>
      <c r="O127" s="461" t="s">
        <v>160</v>
      </c>
      <c r="P127" s="120" t="s">
        <v>160</v>
      </c>
      <c r="Q127" s="29" t="s">
        <v>160</v>
      </c>
      <c r="R127" s="279" t="s">
        <v>160</v>
      </c>
      <c r="S127" s="29" t="s">
        <v>160</v>
      </c>
    </row>
    <row r="128" spans="1:19" s="121" customFormat="1" ht="13.5" customHeight="1">
      <c r="A128" s="26">
        <v>122</v>
      </c>
      <c r="B128" s="342" t="s">
        <v>244</v>
      </c>
      <c r="C128" s="175" t="s">
        <v>317</v>
      </c>
      <c r="D128" s="183" t="s">
        <v>179</v>
      </c>
      <c r="E128" s="6">
        <v>6</v>
      </c>
      <c r="F128" s="120">
        <v>16</v>
      </c>
      <c r="G128" s="7">
        <v>6</v>
      </c>
      <c r="H128" s="142" t="s">
        <v>160</v>
      </c>
      <c r="I128" s="28" t="s">
        <v>160</v>
      </c>
      <c r="J128" s="459"/>
      <c r="K128" s="7" t="s">
        <v>160</v>
      </c>
      <c r="L128" s="460" t="s">
        <v>160</v>
      </c>
      <c r="M128" s="29" t="s">
        <v>160</v>
      </c>
      <c r="N128" s="120" t="s">
        <v>160</v>
      </c>
      <c r="O128" s="461" t="s">
        <v>160</v>
      </c>
      <c r="P128" s="120" t="s">
        <v>160</v>
      </c>
      <c r="Q128" s="29" t="s">
        <v>160</v>
      </c>
      <c r="R128" s="279" t="s">
        <v>160</v>
      </c>
      <c r="S128" s="29" t="s">
        <v>160</v>
      </c>
    </row>
    <row r="129" spans="1:19" s="121" customFormat="1" ht="13.5" customHeight="1">
      <c r="A129" s="26">
        <v>122</v>
      </c>
      <c r="B129" s="342" t="s">
        <v>244</v>
      </c>
      <c r="C129" s="175" t="s">
        <v>338</v>
      </c>
      <c r="D129" s="183" t="s">
        <v>19</v>
      </c>
      <c r="E129" s="6">
        <v>6</v>
      </c>
      <c r="F129" s="362">
        <v>16</v>
      </c>
      <c r="G129" s="7">
        <v>6</v>
      </c>
      <c r="H129" s="142" t="s">
        <v>160</v>
      </c>
      <c r="I129" s="28" t="s">
        <v>160</v>
      </c>
      <c r="J129" s="459"/>
      <c r="K129" s="7" t="s">
        <v>160</v>
      </c>
      <c r="L129" s="460" t="s">
        <v>160</v>
      </c>
      <c r="M129" s="29" t="s">
        <v>160</v>
      </c>
      <c r="N129" s="120" t="s">
        <v>160</v>
      </c>
      <c r="O129" s="461" t="s">
        <v>160</v>
      </c>
      <c r="P129" s="120" t="s">
        <v>160</v>
      </c>
      <c r="Q129" s="29" t="s">
        <v>160</v>
      </c>
      <c r="R129" s="279" t="s">
        <v>160</v>
      </c>
      <c r="S129" s="29" t="s">
        <v>160</v>
      </c>
    </row>
    <row r="130" spans="1:19" s="121" customFormat="1" ht="13.5" customHeight="1">
      <c r="A130" s="26">
        <v>122</v>
      </c>
      <c r="B130" s="342" t="s">
        <v>244</v>
      </c>
      <c r="C130" s="175" t="s">
        <v>966</v>
      </c>
      <c r="D130" s="183" t="s">
        <v>182</v>
      </c>
      <c r="E130" s="6">
        <v>6</v>
      </c>
      <c r="F130" s="362">
        <v>16</v>
      </c>
      <c r="G130" s="7">
        <v>6</v>
      </c>
      <c r="H130" s="142" t="s">
        <v>160</v>
      </c>
      <c r="I130" s="28" t="s">
        <v>160</v>
      </c>
      <c r="J130" s="459"/>
      <c r="K130" s="7" t="s">
        <v>160</v>
      </c>
      <c r="L130" s="460" t="s">
        <v>160</v>
      </c>
      <c r="M130" s="29" t="s">
        <v>160</v>
      </c>
      <c r="N130" s="120" t="s">
        <v>160</v>
      </c>
      <c r="O130" s="461" t="s">
        <v>160</v>
      </c>
      <c r="P130" s="120" t="s">
        <v>160</v>
      </c>
      <c r="Q130" s="29" t="s">
        <v>160</v>
      </c>
      <c r="R130" s="279" t="s">
        <v>160</v>
      </c>
      <c r="S130" s="29" t="s">
        <v>160</v>
      </c>
    </row>
    <row r="131" spans="1:19" s="121" customFormat="1" ht="13.5" customHeight="1">
      <c r="A131" s="26">
        <v>122</v>
      </c>
      <c r="B131" s="342" t="s">
        <v>244</v>
      </c>
      <c r="C131" s="175" t="s">
        <v>967</v>
      </c>
      <c r="D131" s="183" t="s">
        <v>19</v>
      </c>
      <c r="E131" s="6">
        <v>6</v>
      </c>
      <c r="F131" s="362">
        <v>16</v>
      </c>
      <c r="G131" s="7">
        <v>6</v>
      </c>
      <c r="H131" s="142" t="s">
        <v>160</v>
      </c>
      <c r="I131" s="28" t="s">
        <v>160</v>
      </c>
      <c r="J131" s="459"/>
      <c r="K131" s="7" t="s">
        <v>160</v>
      </c>
      <c r="L131" s="460" t="s">
        <v>160</v>
      </c>
      <c r="M131" s="29" t="s">
        <v>160</v>
      </c>
      <c r="N131" s="120" t="s">
        <v>160</v>
      </c>
      <c r="O131" s="461" t="s">
        <v>160</v>
      </c>
      <c r="P131" s="120" t="s">
        <v>160</v>
      </c>
      <c r="Q131" s="29" t="s">
        <v>160</v>
      </c>
      <c r="R131" s="279" t="s">
        <v>160</v>
      </c>
      <c r="S131" s="29" t="s">
        <v>160</v>
      </c>
    </row>
    <row r="132" spans="1:19" s="121" customFormat="1" ht="13.5" customHeight="1">
      <c r="A132" s="26">
        <v>122</v>
      </c>
      <c r="B132" s="342" t="s">
        <v>244</v>
      </c>
      <c r="C132" s="175" t="s">
        <v>968</v>
      </c>
      <c r="D132" s="183" t="s">
        <v>179</v>
      </c>
      <c r="E132" s="6">
        <v>6</v>
      </c>
      <c r="F132" s="362">
        <v>16</v>
      </c>
      <c r="G132" s="7">
        <v>6</v>
      </c>
      <c r="H132" s="142" t="s">
        <v>160</v>
      </c>
      <c r="I132" s="28" t="s">
        <v>160</v>
      </c>
      <c r="J132" s="459"/>
      <c r="K132" s="7" t="s">
        <v>160</v>
      </c>
      <c r="L132" s="460" t="s">
        <v>160</v>
      </c>
      <c r="M132" s="29" t="s">
        <v>160</v>
      </c>
      <c r="N132" s="120" t="s">
        <v>160</v>
      </c>
      <c r="O132" s="461" t="s">
        <v>160</v>
      </c>
      <c r="P132" s="120" t="s">
        <v>160</v>
      </c>
      <c r="Q132" s="29" t="s">
        <v>160</v>
      </c>
      <c r="R132" s="279" t="s">
        <v>160</v>
      </c>
      <c r="S132" s="29" t="s">
        <v>160</v>
      </c>
    </row>
    <row r="133" spans="1:19" s="121" customFormat="1" ht="13.5" customHeight="1">
      <c r="A133" s="26">
        <v>122</v>
      </c>
      <c r="B133" s="342" t="s">
        <v>244</v>
      </c>
      <c r="C133" s="175" t="s">
        <v>969</v>
      </c>
      <c r="D133" s="183" t="s">
        <v>970</v>
      </c>
      <c r="E133" s="6">
        <v>6</v>
      </c>
      <c r="F133" s="362">
        <v>16</v>
      </c>
      <c r="G133" s="7">
        <v>6</v>
      </c>
      <c r="H133" s="142" t="s">
        <v>160</v>
      </c>
      <c r="I133" s="28" t="s">
        <v>160</v>
      </c>
      <c r="J133" s="459"/>
      <c r="K133" s="7" t="s">
        <v>160</v>
      </c>
      <c r="L133" s="460" t="s">
        <v>160</v>
      </c>
      <c r="M133" s="29" t="s">
        <v>160</v>
      </c>
      <c r="N133" s="120" t="s">
        <v>160</v>
      </c>
      <c r="O133" s="461" t="s">
        <v>160</v>
      </c>
      <c r="P133" s="221" t="s">
        <v>160</v>
      </c>
      <c r="Q133" s="29" t="s">
        <v>160</v>
      </c>
      <c r="R133" s="279" t="s">
        <v>160</v>
      </c>
      <c r="S133" s="29" t="s">
        <v>160</v>
      </c>
    </row>
    <row r="134" spans="1:19" s="121" customFormat="1" ht="13.5" customHeight="1">
      <c r="A134" s="26">
        <v>122</v>
      </c>
      <c r="B134" s="342" t="s">
        <v>244</v>
      </c>
      <c r="C134" s="175" t="s">
        <v>971</v>
      </c>
      <c r="D134" s="183" t="s">
        <v>782</v>
      </c>
      <c r="E134" s="6">
        <v>6</v>
      </c>
      <c r="F134" s="362">
        <v>16</v>
      </c>
      <c r="G134" s="7">
        <v>6</v>
      </c>
      <c r="H134" s="142" t="s">
        <v>160</v>
      </c>
      <c r="I134" s="28" t="s">
        <v>160</v>
      </c>
      <c r="J134" s="459"/>
      <c r="K134" s="7" t="s">
        <v>160</v>
      </c>
      <c r="L134" s="460" t="s">
        <v>160</v>
      </c>
      <c r="M134" s="29" t="s">
        <v>160</v>
      </c>
      <c r="N134" s="120" t="s">
        <v>160</v>
      </c>
      <c r="O134" s="461" t="s">
        <v>160</v>
      </c>
      <c r="P134" s="120" t="s">
        <v>160</v>
      </c>
      <c r="Q134" s="29" t="s">
        <v>160</v>
      </c>
      <c r="R134" s="281" t="s">
        <v>160</v>
      </c>
      <c r="S134" s="29" t="s">
        <v>160</v>
      </c>
    </row>
    <row r="135" spans="1:19" s="121" customFormat="1" ht="13.5" customHeight="1">
      <c r="A135" s="26">
        <v>122</v>
      </c>
      <c r="B135" s="342" t="s">
        <v>244</v>
      </c>
      <c r="C135" s="175" t="s">
        <v>972</v>
      </c>
      <c r="D135" s="183" t="s">
        <v>19</v>
      </c>
      <c r="E135" s="6">
        <v>6</v>
      </c>
      <c r="F135" s="362">
        <v>16</v>
      </c>
      <c r="G135" s="7">
        <v>6</v>
      </c>
      <c r="H135" s="142" t="s">
        <v>160</v>
      </c>
      <c r="I135" s="28" t="s">
        <v>160</v>
      </c>
      <c r="J135" s="459"/>
      <c r="K135" s="7" t="s">
        <v>160</v>
      </c>
      <c r="L135" s="460" t="s">
        <v>160</v>
      </c>
      <c r="M135" s="29" t="s">
        <v>160</v>
      </c>
      <c r="N135" s="120" t="s">
        <v>160</v>
      </c>
      <c r="O135" s="461" t="s">
        <v>160</v>
      </c>
      <c r="P135" s="120" t="s">
        <v>160</v>
      </c>
      <c r="Q135" s="29" t="s">
        <v>160</v>
      </c>
      <c r="R135" s="279" t="s">
        <v>160</v>
      </c>
      <c r="S135" s="29" t="s">
        <v>160</v>
      </c>
    </row>
    <row r="136" spans="1:19" s="121" customFormat="1" ht="13.5" customHeight="1">
      <c r="A136" s="26">
        <v>122</v>
      </c>
      <c r="B136" s="342" t="s">
        <v>244</v>
      </c>
      <c r="C136" s="175" t="s">
        <v>329</v>
      </c>
      <c r="D136" s="183" t="s">
        <v>225</v>
      </c>
      <c r="E136" s="6">
        <v>6</v>
      </c>
      <c r="F136" s="362"/>
      <c r="G136" s="7" t="s">
        <v>160</v>
      </c>
      <c r="H136" s="142" t="s">
        <v>160</v>
      </c>
      <c r="I136" s="28" t="s">
        <v>160</v>
      </c>
      <c r="J136" s="459"/>
      <c r="K136" s="7" t="s">
        <v>160</v>
      </c>
      <c r="L136" s="460" t="s">
        <v>764</v>
      </c>
      <c r="M136" s="29">
        <v>6</v>
      </c>
      <c r="N136" s="120" t="s">
        <v>160</v>
      </c>
      <c r="O136" s="461" t="s">
        <v>160</v>
      </c>
      <c r="P136" s="120" t="s">
        <v>160</v>
      </c>
      <c r="Q136" s="29" t="s">
        <v>160</v>
      </c>
      <c r="R136" s="279" t="s">
        <v>160</v>
      </c>
      <c r="S136" s="29" t="s">
        <v>160</v>
      </c>
    </row>
    <row r="137" spans="1:19" s="121" customFormat="1" ht="13.5" customHeight="1">
      <c r="A137" s="26">
        <v>122</v>
      </c>
      <c r="B137" s="342" t="s">
        <v>244</v>
      </c>
      <c r="C137" s="175" t="s">
        <v>331</v>
      </c>
      <c r="D137" s="183" t="s">
        <v>221</v>
      </c>
      <c r="E137" s="6">
        <v>6</v>
      </c>
      <c r="F137" s="120"/>
      <c r="G137" s="7" t="s">
        <v>160</v>
      </c>
      <c r="H137" s="458" t="s">
        <v>160</v>
      </c>
      <c r="I137" s="28" t="s">
        <v>160</v>
      </c>
      <c r="J137" s="459"/>
      <c r="K137" s="7" t="s">
        <v>160</v>
      </c>
      <c r="L137" s="460" t="s">
        <v>764</v>
      </c>
      <c r="M137" s="29">
        <v>6</v>
      </c>
      <c r="N137" s="120" t="s">
        <v>160</v>
      </c>
      <c r="O137" s="461" t="s">
        <v>160</v>
      </c>
      <c r="P137" s="120" t="s">
        <v>160</v>
      </c>
      <c r="Q137" s="29" t="s">
        <v>160</v>
      </c>
      <c r="R137" s="279" t="s">
        <v>160</v>
      </c>
      <c r="S137" s="29" t="s">
        <v>160</v>
      </c>
    </row>
    <row r="138" spans="1:19" s="121" customFormat="1" ht="13.5" customHeight="1">
      <c r="A138" s="26">
        <v>122</v>
      </c>
      <c r="B138" s="342" t="s">
        <v>244</v>
      </c>
      <c r="C138" s="175" t="s">
        <v>973</v>
      </c>
      <c r="D138" s="183" t="s">
        <v>181</v>
      </c>
      <c r="E138" s="6">
        <v>6</v>
      </c>
      <c r="F138" s="362">
        <v>64</v>
      </c>
      <c r="G138" s="7">
        <v>2</v>
      </c>
      <c r="H138" s="142">
        <v>32</v>
      </c>
      <c r="I138" s="28">
        <v>4</v>
      </c>
      <c r="J138" s="459"/>
      <c r="K138" s="7" t="s">
        <v>160</v>
      </c>
      <c r="L138" s="460" t="s">
        <v>160</v>
      </c>
      <c r="M138" s="29" t="s">
        <v>160</v>
      </c>
      <c r="N138" s="120" t="s">
        <v>160</v>
      </c>
      <c r="O138" s="461" t="s">
        <v>160</v>
      </c>
      <c r="P138" s="120" t="s">
        <v>160</v>
      </c>
      <c r="Q138" s="29" t="s">
        <v>160</v>
      </c>
      <c r="R138" s="279" t="s">
        <v>160</v>
      </c>
      <c r="S138" s="29" t="s">
        <v>160</v>
      </c>
    </row>
    <row r="139" spans="1:19" s="121" customFormat="1" ht="13.5" customHeight="1">
      <c r="A139" s="26">
        <v>122</v>
      </c>
      <c r="B139" s="342" t="s">
        <v>244</v>
      </c>
      <c r="C139" s="175" t="s">
        <v>783</v>
      </c>
      <c r="D139" s="183" t="s">
        <v>784</v>
      </c>
      <c r="E139" s="6">
        <v>6</v>
      </c>
      <c r="F139" s="362"/>
      <c r="G139" s="7"/>
      <c r="H139" s="142" t="s">
        <v>160</v>
      </c>
      <c r="I139" s="28" t="s">
        <v>160</v>
      </c>
      <c r="J139" s="459"/>
      <c r="K139" s="7"/>
      <c r="L139" s="460" t="s">
        <v>764</v>
      </c>
      <c r="M139" s="29">
        <v>6</v>
      </c>
      <c r="N139" s="120" t="s">
        <v>160</v>
      </c>
      <c r="O139" s="461" t="s">
        <v>160</v>
      </c>
      <c r="P139" s="120" t="s">
        <v>160</v>
      </c>
      <c r="Q139" s="29" t="s">
        <v>160</v>
      </c>
      <c r="R139" s="279" t="s">
        <v>160</v>
      </c>
      <c r="S139" s="29" t="s">
        <v>160</v>
      </c>
    </row>
    <row r="140" spans="1:19" s="121" customFormat="1" ht="13.5" customHeight="1">
      <c r="A140" s="26">
        <v>122</v>
      </c>
      <c r="B140" s="342" t="s">
        <v>244</v>
      </c>
      <c r="C140" s="175" t="s">
        <v>785</v>
      </c>
      <c r="D140" s="183" t="s">
        <v>185</v>
      </c>
      <c r="E140" s="6">
        <v>6</v>
      </c>
      <c r="F140" s="362"/>
      <c r="G140" s="7"/>
      <c r="H140" s="142" t="s">
        <v>160</v>
      </c>
      <c r="I140" s="28" t="s">
        <v>160</v>
      </c>
      <c r="J140" s="459"/>
      <c r="K140" s="7"/>
      <c r="L140" s="460" t="s">
        <v>764</v>
      </c>
      <c r="M140" s="29">
        <v>6</v>
      </c>
      <c r="N140" s="120" t="s">
        <v>160</v>
      </c>
      <c r="O140" s="461" t="s">
        <v>160</v>
      </c>
      <c r="P140" s="120" t="s">
        <v>160</v>
      </c>
      <c r="Q140" s="29" t="s">
        <v>160</v>
      </c>
      <c r="R140" s="279" t="s">
        <v>160</v>
      </c>
      <c r="S140" s="29" t="s">
        <v>160</v>
      </c>
    </row>
    <row r="141" spans="1:19" s="121" customFormat="1" ht="13.5" customHeight="1">
      <c r="A141" s="26">
        <v>122</v>
      </c>
      <c r="B141" s="342" t="s">
        <v>244</v>
      </c>
      <c r="C141" s="175" t="s">
        <v>786</v>
      </c>
      <c r="D141" s="183" t="s">
        <v>223</v>
      </c>
      <c r="E141" s="6">
        <v>6</v>
      </c>
      <c r="F141" s="120"/>
      <c r="G141" s="7"/>
      <c r="H141" s="458">
        <v>16</v>
      </c>
      <c r="I141" s="28">
        <v>6</v>
      </c>
      <c r="J141" s="459"/>
      <c r="K141" s="7"/>
      <c r="L141" s="460" t="s">
        <v>160</v>
      </c>
      <c r="M141" s="29" t="s">
        <v>160</v>
      </c>
      <c r="N141" s="120" t="s">
        <v>160</v>
      </c>
      <c r="O141" s="461" t="s">
        <v>160</v>
      </c>
      <c r="P141" s="120" t="s">
        <v>160</v>
      </c>
      <c r="Q141" s="29" t="s">
        <v>160</v>
      </c>
      <c r="R141" s="279" t="s">
        <v>160</v>
      </c>
      <c r="S141" s="29" t="s">
        <v>160</v>
      </c>
    </row>
    <row r="142" spans="1:19" s="121" customFormat="1" ht="13.5" customHeight="1">
      <c r="A142" s="26">
        <v>122</v>
      </c>
      <c r="B142" s="342" t="s">
        <v>244</v>
      </c>
      <c r="C142" s="175" t="s">
        <v>415</v>
      </c>
      <c r="D142" s="183" t="s">
        <v>230</v>
      </c>
      <c r="E142" s="6">
        <v>6</v>
      </c>
      <c r="F142" s="120"/>
      <c r="G142" s="7"/>
      <c r="H142" s="458">
        <v>16</v>
      </c>
      <c r="I142" s="28">
        <v>6</v>
      </c>
      <c r="J142" s="459"/>
      <c r="K142" s="7"/>
      <c r="L142" s="460" t="s">
        <v>160</v>
      </c>
      <c r="M142" s="29" t="s">
        <v>160</v>
      </c>
      <c r="N142" s="120" t="s">
        <v>160</v>
      </c>
      <c r="O142" s="461" t="s">
        <v>160</v>
      </c>
      <c r="P142" s="120" t="s">
        <v>160</v>
      </c>
      <c r="Q142" s="29" t="s">
        <v>160</v>
      </c>
      <c r="R142" s="279" t="s">
        <v>160</v>
      </c>
      <c r="S142" s="29" t="s">
        <v>160</v>
      </c>
    </row>
    <row r="143" spans="1:19" s="121" customFormat="1" ht="13.5" customHeight="1">
      <c r="A143" s="26">
        <v>122</v>
      </c>
      <c r="B143" s="342" t="s">
        <v>244</v>
      </c>
      <c r="C143" s="175" t="s">
        <v>749</v>
      </c>
      <c r="D143" s="183" t="s">
        <v>209</v>
      </c>
      <c r="E143" s="6">
        <v>6</v>
      </c>
      <c r="F143" s="120"/>
      <c r="G143" s="7"/>
      <c r="H143" s="458">
        <v>16</v>
      </c>
      <c r="I143" s="28">
        <v>6</v>
      </c>
      <c r="J143" s="459"/>
      <c r="K143" s="7"/>
      <c r="L143" s="460" t="s">
        <v>160</v>
      </c>
      <c r="M143" s="29" t="s">
        <v>160</v>
      </c>
      <c r="N143" s="120" t="s">
        <v>160</v>
      </c>
      <c r="O143" s="461" t="s">
        <v>160</v>
      </c>
      <c r="P143" s="120" t="s">
        <v>160</v>
      </c>
      <c r="Q143" s="29" t="s">
        <v>160</v>
      </c>
      <c r="R143" s="279" t="s">
        <v>160</v>
      </c>
      <c r="S143" s="29" t="s">
        <v>160</v>
      </c>
    </row>
    <row r="144" spans="1:19" s="121" customFormat="1" ht="13.5" customHeight="1">
      <c r="A144" s="26">
        <v>122</v>
      </c>
      <c r="B144" s="342" t="s">
        <v>244</v>
      </c>
      <c r="C144" s="175" t="s">
        <v>729</v>
      </c>
      <c r="D144" s="183" t="s">
        <v>209</v>
      </c>
      <c r="E144" s="6">
        <v>6</v>
      </c>
      <c r="F144" s="120"/>
      <c r="G144" s="7"/>
      <c r="H144" s="142">
        <v>16</v>
      </c>
      <c r="I144" s="28">
        <v>6</v>
      </c>
      <c r="J144" s="459"/>
      <c r="K144" s="7"/>
      <c r="L144" s="460" t="s">
        <v>160</v>
      </c>
      <c r="M144" s="29" t="s">
        <v>160</v>
      </c>
      <c r="N144" s="120" t="s">
        <v>160</v>
      </c>
      <c r="O144" s="461" t="s">
        <v>160</v>
      </c>
      <c r="P144" s="221" t="s">
        <v>160</v>
      </c>
      <c r="Q144" s="29" t="s">
        <v>160</v>
      </c>
      <c r="R144" s="279" t="s">
        <v>160</v>
      </c>
      <c r="S144" s="29" t="s">
        <v>160</v>
      </c>
    </row>
    <row r="145" spans="1:19" s="121" customFormat="1" ht="13.5" customHeight="1">
      <c r="A145" s="26">
        <v>122</v>
      </c>
      <c r="B145" s="342" t="s">
        <v>244</v>
      </c>
      <c r="C145" s="175" t="s">
        <v>727</v>
      </c>
      <c r="D145" s="183" t="s">
        <v>10</v>
      </c>
      <c r="E145" s="6">
        <v>6</v>
      </c>
      <c r="F145" s="362"/>
      <c r="G145" s="7"/>
      <c r="H145" s="142">
        <v>16</v>
      </c>
      <c r="I145" s="28">
        <v>6</v>
      </c>
      <c r="J145" s="459"/>
      <c r="K145" s="7"/>
      <c r="L145" s="460" t="s">
        <v>160</v>
      </c>
      <c r="M145" s="29" t="s">
        <v>160</v>
      </c>
      <c r="N145" s="120" t="s">
        <v>160</v>
      </c>
      <c r="O145" s="461" t="s">
        <v>160</v>
      </c>
      <c r="P145" s="120" t="s">
        <v>160</v>
      </c>
      <c r="Q145" s="29" t="s">
        <v>160</v>
      </c>
      <c r="R145" s="279" t="s">
        <v>160</v>
      </c>
      <c r="S145" s="29" t="s">
        <v>160</v>
      </c>
    </row>
    <row r="146" spans="1:19" s="121" customFormat="1" ht="13.5" customHeight="1">
      <c r="A146" s="26">
        <v>122</v>
      </c>
      <c r="B146" s="342" t="s">
        <v>244</v>
      </c>
      <c r="C146" s="175" t="s">
        <v>787</v>
      </c>
      <c r="D146" s="183" t="s">
        <v>10</v>
      </c>
      <c r="E146" s="6">
        <v>6</v>
      </c>
      <c r="F146" s="362"/>
      <c r="G146" s="7"/>
      <c r="H146" s="142">
        <v>16</v>
      </c>
      <c r="I146" s="28">
        <v>6</v>
      </c>
      <c r="J146" s="459"/>
      <c r="K146" s="7"/>
      <c r="L146" s="460" t="s">
        <v>160</v>
      </c>
      <c r="M146" s="29" t="s">
        <v>160</v>
      </c>
      <c r="N146" s="120" t="s">
        <v>160</v>
      </c>
      <c r="O146" s="461" t="s">
        <v>160</v>
      </c>
      <c r="P146" s="120" t="s">
        <v>160</v>
      </c>
      <c r="Q146" s="29" t="s">
        <v>160</v>
      </c>
      <c r="R146" s="279" t="s">
        <v>160</v>
      </c>
      <c r="S146" s="29" t="s">
        <v>160</v>
      </c>
    </row>
    <row r="147" spans="1:19" s="121" customFormat="1" ht="13.5" customHeight="1">
      <c r="A147" s="26">
        <v>122</v>
      </c>
      <c r="B147" s="342" t="s">
        <v>244</v>
      </c>
      <c r="C147" s="175" t="s">
        <v>552</v>
      </c>
      <c r="D147" s="183" t="s">
        <v>182</v>
      </c>
      <c r="E147" s="6">
        <v>6</v>
      </c>
      <c r="F147" s="362"/>
      <c r="G147" s="7"/>
      <c r="H147" s="142">
        <v>16</v>
      </c>
      <c r="I147" s="28">
        <v>6</v>
      </c>
      <c r="J147" s="459"/>
      <c r="K147" s="7"/>
      <c r="L147" s="460" t="s">
        <v>160</v>
      </c>
      <c r="M147" s="29" t="s">
        <v>160</v>
      </c>
      <c r="N147" s="120" t="s">
        <v>160</v>
      </c>
      <c r="O147" s="461" t="s">
        <v>160</v>
      </c>
      <c r="P147" s="120" t="s">
        <v>160</v>
      </c>
      <c r="Q147" s="29" t="s">
        <v>160</v>
      </c>
      <c r="R147" s="279" t="s">
        <v>160</v>
      </c>
      <c r="S147" s="29" t="s">
        <v>160</v>
      </c>
    </row>
    <row r="148" spans="1:19" s="121" customFormat="1" ht="13.5" customHeight="1">
      <c r="A148" s="26">
        <v>122</v>
      </c>
      <c r="B148" s="342" t="s">
        <v>244</v>
      </c>
      <c r="C148" s="175" t="s">
        <v>747</v>
      </c>
      <c r="D148" s="183" t="s">
        <v>190</v>
      </c>
      <c r="E148" s="6">
        <v>6</v>
      </c>
      <c r="F148" s="120"/>
      <c r="G148" s="7"/>
      <c r="H148" s="142">
        <v>16</v>
      </c>
      <c r="I148" s="28">
        <v>6</v>
      </c>
      <c r="J148" s="459"/>
      <c r="K148" s="7"/>
      <c r="L148" s="460" t="s">
        <v>160</v>
      </c>
      <c r="M148" s="29" t="s">
        <v>160</v>
      </c>
      <c r="N148" s="120" t="s">
        <v>160</v>
      </c>
      <c r="O148" s="461" t="s">
        <v>160</v>
      </c>
      <c r="P148" s="221" t="s">
        <v>160</v>
      </c>
      <c r="Q148" s="29" t="s">
        <v>160</v>
      </c>
      <c r="R148" s="279" t="s">
        <v>160</v>
      </c>
      <c r="S148" s="29" t="s">
        <v>160</v>
      </c>
    </row>
    <row r="149" spans="1:19" s="121" customFormat="1" ht="13.5" customHeight="1">
      <c r="A149" s="26">
        <v>122</v>
      </c>
      <c r="B149" s="342" t="s">
        <v>244</v>
      </c>
      <c r="C149" s="239" t="s">
        <v>788</v>
      </c>
      <c r="D149" s="238" t="s">
        <v>190</v>
      </c>
      <c r="E149" s="6">
        <v>6</v>
      </c>
      <c r="F149" s="120"/>
      <c r="G149" s="7"/>
      <c r="H149" s="142">
        <v>16</v>
      </c>
      <c r="I149" s="28">
        <v>6</v>
      </c>
      <c r="J149" s="459"/>
      <c r="K149" s="7"/>
      <c r="L149" s="460" t="s">
        <v>160</v>
      </c>
      <c r="M149" s="29" t="s">
        <v>160</v>
      </c>
      <c r="N149" s="120" t="s">
        <v>160</v>
      </c>
      <c r="O149" s="461" t="s">
        <v>160</v>
      </c>
      <c r="P149" s="120" t="s">
        <v>160</v>
      </c>
      <c r="Q149" s="29" t="s">
        <v>160</v>
      </c>
      <c r="R149" s="279" t="s">
        <v>160</v>
      </c>
      <c r="S149" s="29" t="s">
        <v>160</v>
      </c>
    </row>
    <row r="150" spans="1:19" s="121" customFormat="1" ht="13.5" customHeight="1">
      <c r="A150" s="26">
        <v>122</v>
      </c>
      <c r="B150" s="342" t="s">
        <v>244</v>
      </c>
      <c r="C150" s="175" t="s">
        <v>789</v>
      </c>
      <c r="D150" s="183" t="s">
        <v>218</v>
      </c>
      <c r="E150" s="6">
        <v>6</v>
      </c>
      <c r="F150" s="362"/>
      <c r="G150" s="7"/>
      <c r="H150" s="142">
        <v>16</v>
      </c>
      <c r="I150" s="28">
        <v>6</v>
      </c>
      <c r="J150" s="459"/>
      <c r="K150" s="7"/>
      <c r="L150" s="460" t="s">
        <v>160</v>
      </c>
      <c r="M150" s="29" t="s">
        <v>160</v>
      </c>
      <c r="N150" s="120" t="s">
        <v>160</v>
      </c>
      <c r="O150" s="461" t="s">
        <v>160</v>
      </c>
      <c r="P150" s="221" t="s">
        <v>160</v>
      </c>
      <c r="Q150" s="29" t="s">
        <v>160</v>
      </c>
      <c r="R150" s="279" t="s">
        <v>160</v>
      </c>
      <c r="S150" s="29" t="s">
        <v>160</v>
      </c>
    </row>
    <row r="151" spans="1:19" s="121" customFormat="1" ht="13.5" customHeight="1">
      <c r="A151" s="26">
        <v>146</v>
      </c>
      <c r="B151" s="342" t="s">
        <v>160</v>
      </c>
      <c r="C151" s="175" t="s">
        <v>974</v>
      </c>
      <c r="D151" s="183" t="s">
        <v>181</v>
      </c>
      <c r="E151" s="6">
        <v>4</v>
      </c>
      <c r="F151" s="120">
        <v>64</v>
      </c>
      <c r="G151" s="7">
        <v>2</v>
      </c>
      <c r="H151" s="142">
        <v>64</v>
      </c>
      <c r="I151" s="28">
        <v>2</v>
      </c>
      <c r="J151" s="459"/>
      <c r="K151" s="7" t="s">
        <v>160</v>
      </c>
      <c r="L151" s="460" t="s">
        <v>160</v>
      </c>
      <c r="M151" s="29" t="s">
        <v>160</v>
      </c>
      <c r="N151" s="120" t="s">
        <v>160</v>
      </c>
      <c r="O151" s="461" t="s">
        <v>160</v>
      </c>
      <c r="P151" s="120" t="s">
        <v>160</v>
      </c>
      <c r="Q151" s="29" t="s">
        <v>160</v>
      </c>
      <c r="R151" s="279" t="s">
        <v>160</v>
      </c>
      <c r="S151" s="29" t="s">
        <v>160</v>
      </c>
    </row>
    <row r="152" spans="1:19" s="121" customFormat="1" ht="13.5" customHeight="1">
      <c r="A152" s="26">
        <v>146</v>
      </c>
      <c r="B152" s="342" t="s">
        <v>244</v>
      </c>
      <c r="C152" s="175" t="s">
        <v>318</v>
      </c>
      <c r="D152" s="183" t="s">
        <v>790</v>
      </c>
      <c r="E152" s="6">
        <v>4</v>
      </c>
      <c r="F152" s="120"/>
      <c r="G152" s="7"/>
      <c r="H152" s="142">
        <v>32</v>
      </c>
      <c r="I152" s="28">
        <v>4</v>
      </c>
      <c r="J152" s="459"/>
      <c r="K152" s="7"/>
      <c r="L152" s="460" t="s">
        <v>160</v>
      </c>
      <c r="M152" s="29" t="s">
        <v>160</v>
      </c>
      <c r="N152" s="120" t="s">
        <v>160</v>
      </c>
      <c r="O152" s="461" t="s">
        <v>160</v>
      </c>
      <c r="P152" s="120" t="s">
        <v>160</v>
      </c>
      <c r="Q152" s="29" t="s">
        <v>160</v>
      </c>
      <c r="R152" s="279" t="s">
        <v>160</v>
      </c>
      <c r="S152" s="29" t="s">
        <v>160</v>
      </c>
    </row>
    <row r="153" spans="1:19" s="121" customFormat="1" ht="13.5" customHeight="1">
      <c r="A153" s="26">
        <v>146</v>
      </c>
      <c r="B153" s="342" t="s">
        <v>244</v>
      </c>
      <c r="C153" s="175" t="s">
        <v>791</v>
      </c>
      <c r="D153" s="183" t="s">
        <v>181</v>
      </c>
      <c r="E153" s="6">
        <v>4</v>
      </c>
      <c r="F153" s="120"/>
      <c r="G153" s="7"/>
      <c r="H153" s="142">
        <v>32</v>
      </c>
      <c r="I153" s="28">
        <v>4</v>
      </c>
      <c r="J153" s="459"/>
      <c r="K153" s="7"/>
      <c r="L153" s="460" t="s">
        <v>160</v>
      </c>
      <c r="M153" s="29" t="s">
        <v>160</v>
      </c>
      <c r="N153" s="120" t="s">
        <v>160</v>
      </c>
      <c r="O153" s="461" t="s">
        <v>160</v>
      </c>
      <c r="P153" s="120" t="s">
        <v>160</v>
      </c>
      <c r="Q153" s="29" t="s">
        <v>160</v>
      </c>
      <c r="R153" s="279" t="s">
        <v>160</v>
      </c>
      <c r="S153" s="29" t="s">
        <v>160</v>
      </c>
    </row>
    <row r="154" spans="1:19" s="121" customFormat="1" ht="13.5" customHeight="1">
      <c r="A154" s="26">
        <v>146</v>
      </c>
      <c r="B154" s="342" t="s">
        <v>244</v>
      </c>
      <c r="C154" s="175" t="s">
        <v>792</v>
      </c>
      <c r="D154" s="183" t="s">
        <v>779</v>
      </c>
      <c r="E154" s="6">
        <v>4</v>
      </c>
      <c r="F154" s="120"/>
      <c r="G154" s="7"/>
      <c r="H154" s="142">
        <v>32</v>
      </c>
      <c r="I154" s="28">
        <v>4</v>
      </c>
      <c r="J154" s="459"/>
      <c r="K154" s="7"/>
      <c r="L154" s="460" t="s">
        <v>160</v>
      </c>
      <c r="M154" s="29" t="s">
        <v>160</v>
      </c>
      <c r="N154" s="120" t="s">
        <v>160</v>
      </c>
      <c r="O154" s="461" t="s">
        <v>160</v>
      </c>
      <c r="P154" s="120" t="s">
        <v>160</v>
      </c>
      <c r="Q154" s="29" t="s">
        <v>160</v>
      </c>
      <c r="R154" s="279" t="s">
        <v>160</v>
      </c>
      <c r="S154" s="29" t="s">
        <v>160</v>
      </c>
    </row>
    <row r="155" spans="1:19" s="121" customFormat="1" ht="13.5" customHeight="1">
      <c r="A155" s="26">
        <v>146</v>
      </c>
      <c r="B155" s="342" t="s">
        <v>244</v>
      </c>
      <c r="C155" s="175" t="s">
        <v>793</v>
      </c>
      <c r="D155" s="183" t="s">
        <v>225</v>
      </c>
      <c r="E155" s="6">
        <v>4</v>
      </c>
      <c r="F155" s="120"/>
      <c r="G155" s="7"/>
      <c r="H155" s="142">
        <v>32</v>
      </c>
      <c r="I155" s="28">
        <v>4</v>
      </c>
      <c r="J155" s="459"/>
      <c r="K155" s="7"/>
      <c r="L155" s="460" t="s">
        <v>160</v>
      </c>
      <c r="M155" s="29" t="s">
        <v>160</v>
      </c>
      <c r="N155" s="120" t="s">
        <v>160</v>
      </c>
      <c r="O155" s="461" t="s">
        <v>160</v>
      </c>
      <c r="P155" s="120" t="s">
        <v>160</v>
      </c>
      <c r="Q155" s="29" t="s">
        <v>160</v>
      </c>
      <c r="R155" s="279" t="s">
        <v>160</v>
      </c>
      <c r="S155" s="29" t="s">
        <v>160</v>
      </c>
    </row>
    <row r="156" spans="1:19" s="121" customFormat="1" ht="13.5" customHeight="1">
      <c r="A156" s="26">
        <v>146</v>
      </c>
      <c r="B156" s="342" t="s">
        <v>244</v>
      </c>
      <c r="C156" s="175" t="s">
        <v>759</v>
      </c>
      <c r="D156" s="183" t="s">
        <v>209</v>
      </c>
      <c r="E156" s="6">
        <v>4</v>
      </c>
      <c r="F156" s="120"/>
      <c r="G156" s="7"/>
      <c r="H156" s="142">
        <v>32</v>
      </c>
      <c r="I156" s="28">
        <v>4</v>
      </c>
      <c r="J156" s="459"/>
      <c r="K156" s="7"/>
      <c r="L156" s="460" t="s">
        <v>160</v>
      </c>
      <c r="M156" s="29" t="s">
        <v>160</v>
      </c>
      <c r="N156" s="120" t="s">
        <v>160</v>
      </c>
      <c r="O156" s="461" t="s">
        <v>160</v>
      </c>
      <c r="P156" s="120" t="s">
        <v>160</v>
      </c>
      <c r="Q156" s="29" t="s">
        <v>160</v>
      </c>
      <c r="R156" s="279" t="s">
        <v>160</v>
      </c>
      <c r="S156" s="29" t="s">
        <v>160</v>
      </c>
    </row>
    <row r="157" spans="1:19" s="121" customFormat="1" ht="13.5" customHeight="1">
      <c r="A157" s="26">
        <v>146</v>
      </c>
      <c r="B157" s="342" t="s">
        <v>244</v>
      </c>
      <c r="C157" s="175" t="s">
        <v>730</v>
      </c>
      <c r="D157" s="183" t="s">
        <v>209</v>
      </c>
      <c r="E157" s="6">
        <v>4</v>
      </c>
      <c r="F157" s="120"/>
      <c r="G157" s="7"/>
      <c r="H157" s="142">
        <v>32</v>
      </c>
      <c r="I157" s="28">
        <v>4</v>
      </c>
      <c r="J157" s="459"/>
      <c r="K157" s="7"/>
      <c r="L157" s="460" t="s">
        <v>160</v>
      </c>
      <c r="M157" s="29" t="s">
        <v>160</v>
      </c>
      <c r="N157" s="120" t="s">
        <v>160</v>
      </c>
      <c r="O157" s="461" t="s">
        <v>160</v>
      </c>
      <c r="P157" s="120" t="s">
        <v>160</v>
      </c>
      <c r="Q157" s="29" t="s">
        <v>160</v>
      </c>
      <c r="R157" s="279" t="s">
        <v>160</v>
      </c>
      <c r="S157" s="29" t="s">
        <v>160</v>
      </c>
    </row>
    <row r="158" spans="1:19" s="121" customFormat="1" ht="13.5" customHeight="1">
      <c r="A158" s="26">
        <v>146</v>
      </c>
      <c r="B158" s="342" t="s">
        <v>244</v>
      </c>
      <c r="C158" s="175" t="s">
        <v>740</v>
      </c>
      <c r="D158" s="183" t="s">
        <v>209</v>
      </c>
      <c r="E158" s="6">
        <v>4</v>
      </c>
      <c r="F158" s="120"/>
      <c r="G158" s="7"/>
      <c r="H158" s="142">
        <v>32</v>
      </c>
      <c r="I158" s="28">
        <v>4</v>
      </c>
      <c r="J158" s="459"/>
      <c r="K158" s="7"/>
      <c r="L158" s="460" t="s">
        <v>160</v>
      </c>
      <c r="M158" s="29" t="s">
        <v>160</v>
      </c>
      <c r="N158" s="120" t="s">
        <v>160</v>
      </c>
      <c r="O158" s="461" t="s">
        <v>160</v>
      </c>
      <c r="P158" s="120" t="s">
        <v>160</v>
      </c>
      <c r="Q158" s="29" t="s">
        <v>160</v>
      </c>
      <c r="R158" s="279" t="s">
        <v>160</v>
      </c>
      <c r="S158" s="29" t="s">
        <v>160</v>
      </c>
    </row>
    <row r="159" spans="1:19" s="121" customFormat="1" ht="13.5" customHeight="1">
      <c r="A159" s="26">
        <v>146</v>
      </c>
      <c r="B159" s="342" t="s">
        <v>244</v>
      </c>
      <c r="C159" s="175" t="s">
        <v>753</v>
      </c>
      <c r="D159" s="183" t="s">
        <v>209</v>
      </c>
      <c r="E159" s="6">
        <v>4</v>
      </c>
      <c r="F159" s="120"/>
      <c r="G159" s="7"/>
      <c r="H159" s="142">
        <v>32</v>
      </c>
      <c r="I159" s="28">
        <v>4</v>
      </c>
      <c r="J159" s="459"/>
      <c r="K159" s="7"/>
      <c r="L159" s="460" t="s">
        <v>160</v>
      </c>
      <c r="M159" s="29" t="s">
        <v>160</v>
      </c>
      <c r="N159" s="120" t="s">
        <v>160</v>
      </c>
      <c r="O159" s="461" t="s">
        <v>160</v>
      </c>
      <c r="P159" s="120" t="s">
        <v>160</v>
      </c>
      <c r="Q159" s="29" t="s">
        <v>160</v>
      </c>
      <c r="R159" s="279" t="s">
        <v>160</v>
      </c>
      <c r="S159" s="29" t="s">
        <v>160</v>
      </c>
    </row>
    <row r="160" spans="1:19" s="121" customFormat="1" ht="13.5" customHeight="1">
      <c r="A160" s="26">
        <v>146</v>
      </c>
      <c r="B160" s="342" t="s">
        <v>244</v>
      </c>
      <c r="C160" s="175" t="s">
        <v>725</v>
      </c>
      <c r="D160" s="183" t="s">
        <v>726</v>
      </c>
      <c r="E160" s="6">
        <v>4</v>
      </c>
      <c r="F160" s="120"/>
      <c r="G160" s="7"/>
      <c r="H160" s="142">
        <v>32</v>
      </c>
      <c r="I160" s="28">
        <v>4</v>
      </c>
      <c r="J160" s="459"/>
      <c r="K160" s="7"/>
      <c r="L160" s="460" t="s">
        <v>160</v>
      </c>
      <c r="M160" s="29" t="s">
        <v>160</v>
      </c>
      <c r="N160" s="120" t="s">
        <v>160</v>
      </c>
      <c r="O160" s="461" t="s">
        <v>160</v>
      </c>
      <c r="P160" s="120" t="s">
        <v>160</v>
      </c>
      <c r="Q160" s="29" t="s">
        <v>160</v>
      </c>
      <c r="R160" s="279" t="s">
        <v>160</v>
      </c>
      <c r="S160" s="29" t="s">
        <v>160</v>
      </c>
    </row>
    <row r="161" spans="1:19" s="121" customFormat="1" ht="13.5" customHeight="1">
      <c r="A161" s="26">
        <v>146</v>
      </c>
      <c r="B161" s="342" t="s">
        <v>244</v>
      </c>
      <c r="C161" s="175" t="s">
        <v>737</v>
      </c>
      <c r="D161" s="183" t="s">
        <v>726</v>
      </c>
      <c r="E161" s="6">
        <v>4</v>
      </c>
      <c r="F161" s="120"/>
      <c r="G161" s="7"/>
      <c r="H161" s="142">
        <v>32</v>
      </c>
      <c r="I161" s="28">
        <v>4</v>
      </c>
      <c r="J161" s="459"/>
      <c r="K161" s="7"/>
      <c r="L161" s="460" t="s">
        <v>160</v>
      </c>
      <c r="M161" s="29" t="s">
        <v>160</v>
      </c>
      <c r="N161" s="120" t="s">
        <v>160</v>
      </c>
      <c r="O161" s="461" t="s">
        <v>160</v>
      </c>
      <c r="P161" s="120" t="s">
        <v>160</v>
      </c>
      <c r="Q161" s="29" t="s">
        <v>160</v>
      </c>
      <c r="R161" s="279" t="s">
        <v>160</v>
      </c>
      <c r="S161" s="29" t="s">
        <v>160</v>
      </c>
    </row>
    <row r="162" spans="1:19" s="121" customFormat="1" ht="13.5" customHeight="1">
      <c r="A162" s="26">
        <v>146</v>
      </c>
      <c r="B162" s="342" t="s">
        <v>244</v>
      </c>
      <c r="C162" s="175" t="s">
        <v>796</v>
      </c>
      <c r="D162" s="183" t="s">
        <v>797</v>
      </c>
      <c r="E162" s="6">
        <v>4</v>
      </c>
      <c r="F162" s="120"/>
      <c r="G162" s="7"/>
      <c r="H162" s="142">
        <v>32</v>
      </c>
      <c r="I162" s="28">
        <v>4</v>
      </c>
      <c r="J162" s="459"/>
      <c r="K162" s="7"/>
      <c r="L162" s="460" t="s">
        <v>160</v>
      </c>
      <c r="M162" s="29" t="s">
        <v>160</v>
      </c>
      <c r="N162" s="120" t="s">
        <v>160</v>
      </c>
      <c r="O162" s="461" t="s">
        <v>160</v>
      </c>
      <c r="P162" s="120" t="s">
        <v>160</v>
      </c>
      <c r="Q162" s="29" t="s">
        <v>160</v>
      </c>
      <c r="R162" s="279" t="s">
        <v>160</v>
      </c>
      <c r="S162" s="29" t="s">
        <v>160</v>
      </c>
    </row>
    <row r="163" spans="1:19" s="121" customFormat="1" ht="13.5" customHeight="1">
      <c r="A163" s="26">
        <v>146</v>
      </c>
      <c r="B163" s="342" t="s">
        <v>244</v>
      </c>
      <c r="C163" s="175" t="s">
        <v>798</v>
      </c>
      <c r="D163" s="183" t="s">
        <v>184</v>
      </c>
      <c r="E163" s="6">
        <v>4</v>
      </c>
      <c r="F163" s="120"/>
      <c r="G163" s="7"/>
      <c r="H163" s="142">
        <v>32</v>
      </c>
      <c r="I163" s="28">
        <v>4</v>
      </c>
      <c r="J163" s="459"/>
      <c r="K163" s="7"/>
      <c r="L163" s="460" t="s">
        <v>160</v>
      </c>
      <c r="M163" s="29" t="s">
        <v>160</v>
      </c>
      <c r="N163" s="120" t="s">
        <v>160</v>
      </c>
      <c r="O163" s="461" t="s">
        <v>160</v>
      </c>
      <c r="P163" s="120" t="s">
        <v>160</v>
      </c>
      <c r="Q163" s="29" t="s">
        <v>160</v>
      </c>
      <c r="R163" s="279" t="s">
        <v>160</v>
      </c>
      <c r="S163" s="29" t="s">
        <v>160</v>
      </c>
    </row>
    <row r="164" spans="1:19" s="121" customFormat="1" ht="13.5" customHeight="1">
      <c r="A164" s="26">
        <v>159</v>
      </c>
      <c r="B164" s="342" t="s">
        <v>160</v>
      </c>
      <c r="C164" s="175" t="s">
        <v>277</v>
      </c>
      <c r="D164" s="183" t="s">
        <v>226</v>
      </c>
      <c r="E164" s="6">
        <v>2</v>
      </c>
      <c r="F164" s="120"/>
      <c r="G164" s="7" t="s">
        <v>160</v>
      </c>
      <c r="H164" s="142">
        <v>64</v>
      </c>
      <c r="I164" s="28">
        <v>2</v>
      </c>
      <c r="J164" s="459"/>
      <c r="K164" s="7" t="s">
        <v>160</v>
      </c>
      <c r="L164" s="460" t="s">
        <v>160</v>
      </c>
      <c r="M164" s="29" t="s">
        <v>160</v>
      </c>
      <c r="N164" s="120" t="s">
        <v>160</v>
      </c>
      <c r="O164" s="461" t="s">
        <v>160</v>
      </c>
      <c r="P164" s="120" t="s">
        <v>160</v>
      </c>
      <c r="Q164" s="29" t="s">
        <v>160</v>
      </c>
      <c r="R164" s="279" t="s">
        <v>160</v>
      </c>
      <c r="S164" s="29" t="s">
        <v>160</v>
      </c>
    </row>
    <row r="165" spans="1:19" s="121" customFormat="1" ht="13.5" customHeight="1">
      <c r="A165" s="26">
        <v>159</v>
      </c>
      <c r="B165" s="342" t="s">
        <v>244</v>
      </c>
      <c r="C165" s="175" t="s">
        <v>305</v>
      </c>
      <c r="D165" s="183" t="s">
        <v>220</v>
      </c>
      <c r="E165" s="6">
        <v>2</v>
      </c>
      <c r="F165" s="120">
        <v>64</v>
      </c>
      <c r="G165" s="7">
        <v>2</v>
      </c>
      <c r="H165" s="142" t="s">
        <v>160</v>
      </c>
      <c r="I165" s="28" t="s">
        <v>160</v>
      </c>
      <c r="J165" s="459"/>
      <c r="K165" s="7" t="s">
        <v>160</v>
      </c>
      <c r="L165" s="460" t="s">
        <v>160</v>
      </c>
      <c r="M165" s="29" t="s">
        <v>160</v>
      </c>
      <c r="N165" s="120" t="s">
        <v>160</v>
      </c>
      <c r="O165" s="461" t="s">
        <v>160</v>
      </c>
      <c r="P165" s="120" t="s">
        <v>160</v>
      </c>
      <c r="Q165" s="29" t="s">
        <v>160</v>
      </c>
      <c r="R165" s="279" t="s">
        <v>160</v>
      </c>
      <c r="S165" s="29" t="s">
        <v>160</v>
      </c>
    </row>
    <row r="166" spans="1:19" s="121" customFormat="1" ht="13.5" customHeight="1">
      <c r="A166" s="26">
        <v>159</v>
      </c>
      <c r="B166" s="342" t="s">
        <v>244</v>
      </c>
      <c r="C166" s="175" t="s">
        <v>307</v>
      </c>
      <c r="D166" s="183" t="s">
        <v>236</v>
      </c>
      <c r="E166" s="6">
        <v>2</v>
      </c>
      <c r="F166" s="120">
        <v>64</v>
      </c>
      <c r="G166" s="7">
        <v>2</v>
      </c>
      <c r="H166" s="142" t="s">
        <v>160</v>
      </c>
      <c r="I166" s="28" t="s">
        <v>160</v>
      </c>
      <c r="J166" s="459"/>
      <c r="K166" s="7" t="s">
        <v>160</v>
      </c>
      <c r="L166" s="460" t="s">
        <v>160</v>
      </c>
      <c r="M166" s="29" t="s">
        <v>160</v>
      </c>
      <c r="N166" s="120" t="s">
        <v>160</v>
      </c>
      <c r="O166" s="461" t="s">
        <v>160</v>
      </c>
      <c r="P166" s="120" t="s">
        <v>160</v>
      </c>
      <c r="Q166" s="29" t="s">
        <v>160</v>
      </c>
      <c r="R166" s="279" t="s">
        <v>160</v>
      </c>
      <c r="S166" s="29" t="s">
        <v>160</v>
      </c>
    </row>
    <row r="167" spans="1:19" s="121" customFormat="1" ht="13.5" customHeight="1">
      <c r="A167" s="26">
        <v>159</v>
      </c>
      <c r="B167" s="342" t="s">
        <v>244</v>
      </c>
      <c r="C167" s="175" t="s">
        <v>261</v>
      </c>
      <c r="D167" s="183" t="s">
        <v>225</v>
      </c>
      <c r="E167" s="6">
        <v>2</v>
      </c>
      <c r="F167" s="120">
        <v>64</v>
      </c>
      <c r="G167" s="7">
        <v>2</v>
      </c>
      <c r="H167" s="142" t="s">
        <v>160</v>
      </c>
      <c r="I167" s="28" t="s">
        <v>160</v>
      </c>
      <c r="J167" s="459"/>
      <c r="K167" s="7" t="s">
        <v>160</v>
      </c>
      <c r="L167" s="460" t="s">
        <v>160</v>
      </c>
      <c r="M167" s="29" t="s">
        <v>160</v>
      </c>
      <c r="N167" s="120" t="s">
        <v>160</v>
      </c>
      <c r="O167" s="461" t="s">
        <v>160</v>
      </c>
      <c r="P167" s="120" t="s">
        <v>160</v>
      </c>
      <c r="Q167" s="29" t="s">
        <v>160</v>
      </c>
      <c r="R167" s="279" t="s">
        <v>160</v>
      </c>
      <c r="S167" s="29" t="s">
        <v>160</v>
      </c>
    </row>
    <row r="168" spans="1:19" s="1" customFormat="1">
      <c r="A168" s="26">
        <v>159</v>
      </c>
      <c r="B168" s="342" t="s">
        <v>244</v>
      </c>
      <c r="C168" s="175" t="s">
        <v>280</v>
      </c>
      <c r="D168" s="183" t="s">
        <v>237</v>
      </c>
      <c r="E168" s="6">
        <v>2</v>
      </c>
      <c r="F168" s="120">
        <v>64</v>
      </c>
      <c r="G168" s="7">
        <v>2</v>
      </c>
      <c r="H168" s="142" t="s">
        <v>160</v>
      </c>
      <c r="I168" s="28" t="s">
        <v>160</v>
      </c>
      <c r="J168" s="459"/>
      <c r="K168" s="7" t="s">
        <v>160</v>
      </c>
      <c r="L168" s="460" t="s">
        <v>160</v>
      </c>
      <c r="M168" s="29" t="s">
        <v>160</v>
      </c>
      <c r="N168" s="120" t="s">
        <v>160</v>
      </c>
      <c r="O168" s="461" t="s">
        <v>160</v>
      </c>
      <c r="P168" s="120" t="s">
        <v>160</v>
      </c>
      <c r="Q168" s="29" t="s">
        <v>160</v>
      </c>
      <c r="R168" s="279" t="s">
        <v>160</v>
      </c>
      <c r="S168" s="29" t="s">
        <v>160</v>
      </c>
    </row>
    <row r="169" spans="1:19">
      <c r="A169" s="26">
        <v>159</v>
      </c>
      <c r="B169" s="342" t="s">
        <v>244</v>
      </c>
      <c r="C169" s="175" t="s">
        <v>286</v>
      </c>
      <c r="D169" s="183" t="s">
        <v>226</v>
      </c>
      <c r="E169" s="6">
        <v>2</v>
      </c>
      <c r="F169" s="120"/>
      <c r="G169" s="7" t="s">
        <v>160</v>
      </c>
      <c r="H169" s="142">
        <v>64</v>
      </c>
      <c r="I169" s="28">
        <v>2</v>
      </c>
      <c r="J169" s="459"/>
      <c r="K169" s="7" t="s">
        <v>160</v>
      </c>
      <c r="L169" s="460" t="s">
        <v>160</v>
      </c>
      <c r="M169" s="29" t="s">
        <v>160</v>
      </c>
      <c r="N169" s="120" t="s">
        <v>160</v>
      </c>
      <c r="O169" s="461" t="s">
        <v>160</v>
      </c>
      <c r="P169" s="120" t="s">
        <v>160</v>
      </c>
      <c r="Q169" s="29" t="s">
        <v>160</v>
      </c>
      <c r="R169" s="279" t="s">
        <v>160</v>
      </c>
      <c r="S169" s="29" t="s">
        <v>160</v>
      </c>
    </row>
    <row r="170" spans="1:19">
      <c r="A170" s="26">
        <v>159</v>
      </c>
      <c r="B170" s="342" t="s">
        <v>244</v>
      </c>
      <c r="C170" s="175" t="s">
        <v>322</v>
      </c>
      <c r="D170" s="183" t="s">
        <v>228</v>
      </c>
      <c r="E170" s="6">
        <v>2</v>
      </c>
      <c r="F170" s="120">
        <v>64</v>
      </c>
      <c r="G170" s="7">
        <v>2</v>
      </c>
      <c r="H170" s="142">
        <v>0</v>
      </c>
      <c r="I170" s="28" t="s">
        <v>160</v>
      </c>
      <c r="J170" s="459"/>
      <c r="K170" s="7" t="s">
        <v>160</v>
      </c>
      <c r="L170" s="460" t="s">
        <v>160</v>
      </c>
      <c r="M170" s="29" t="s">
        <v>160</v>
      </c>
      <c r="N170" s="120" t="s">
        <v>160</v>
      </c>
      <c r="O170" s="461" t="s">
        <v>160</v>
      </c>
      <c r="P170" s="120" t="s">
        <v>160</v>
      </c>
      <c r="Q170" s="29" t="s">
        <v>160</v>
      </c>
      <c r="R170" s="279" t="s">
        <v>160</v>
      </c>
      <c r="S170" s="29" t="s">
        <v>160</v>
      </c>
    </row>
    <row r="171" spans="1:19">
      <c r="A171" s="26">
        <v>159</v>
      </c>
      <c r="B171" s="342" t="s">
        <v>244</v>
      </c>
      <c r="C171" s="175" t="s">
        <v>319</v>
      </c>
      <c r="D171" s="183" t="s">
        <v>4</v>
      </c>
      <c r="E171" s="6">
        <v>2</v>
      </c>
      <c r="F171" s="120">
        <v>64</v>
      </c>
      <c r="G171" s="7">
        <v>2</v>
      </c>
      <c r="H171" s="142" t="s">
        <v>160</v>
      </c>
      <c r="I171" s="28" t="s">
        <v>160</v>
      </c>
      <c r="J171" s="459"/>
      <c r="K171" s="7" t="s">
        <v>160</v>
      </c>
      <c r="L171" s="460" t="s">
        <v>160</v>
      </c>
      <c r="M171" s="29" t="s">
        <v>160</v>
      </c>
      <c r="N171" s="120" t="s">
        <v>160</v>
      </c>
      <c r="O171" s="461" t="s">
        <v>160</v>
      </c>
      <c r="P171" s="120" t="s">
        <v>160</v>
      </c>
      <c r="Q171" s="29" t="s">
        <v>160</v>
      </c>
      <c r="R171" s="279" t="s">
        <v>160</v>
      </c>
      <c r="S171" s="29" t="s">
        <v>160</v>
      </c>
    </row>
    <row r="172" spans="1:19">
      <c r="A172" s="26">
        <v>159</v>
      </c>
      <c r="B172" s="342" t="s">
        <v>244</v>
      </c>
      <c r="C172" s="175" t="s">
        <v>335</v>
      </c>
      <c r="D172" s="183" t="s">
        <v>179</v>
      </c>
      <c r="E172" s="6">
        <v>2</v>
      </c>
      <c r="F172" s="120">
        <v>64</v>
      </c>
      <c r="G172" s="7">
        <v>2</v>
      </c>
      <c r="H172" s="142" t="s">
        <v>160</v>
      </c>
      <c r="I172" s="28" t="s">
        <v>160</v>
      </c>
      <c r="J172" s="459"/>
      <c r="K172" s="7" t="s">
        <v>160</v>
      </c>
      <c r="L172" s="460" t="s">
        <v>160</v>
      </c>
      <c r="M172" s="29" t="s">
        <v>160</v>
      </c>
      <c r="N172" s="120" t="s">
        <v>160</v>
      </c>
      <c r="O172" s="461" t="s">
        <v>160</v>
      </c>
      <c r="P172" s="120" t="s">
        <v>160</v>
      </c>
      <c r="Q172" s="29" t="s">
        <v>160</v>
      </c>
      <c r="R172" s="279" t="s">
        <v>160</v>
      </c>
      <c r="S172" s="29" t="s">
        <v>160</v>
      </c>
    </row>
    <row r="173" spans="1:19">
      <c r="A173" s="26">
        <v>159</v>
      </c>
      <c r="B173" s="342" t="s">
        <v>244</v>
      </c>
      <c r="C173" s="175" t="s">
        <v>333</v>
      </c>
      <c r="D173" s="183" t="s">
        <v>185</v>
      </c>
      <c r="E173" s="6">
        <v>2</v>
      </c>
      <c r="F173" s="120">
        <v>64</v>
      </c>
      <c r="G173" s="7">
        <v>2</v>
      </c>
      <c r="H173" s="142" t="s">
        <v>160</v>
      </c>
      <c r="I173" s="28" t="s">
        <v>160</v>
      </c>
      <c r="J173" s="459"/>
      <c r="K173" s="7" t="s">
        <v>160</v>
      </c>
      <c r="L173" s="460" t="s">
        <v>160</v>
      </c>
      <c r="M173" s="29" t="s">
        <v>160</v>
      </c>
      <c r="N173" s="120" t="s">
        <v>160</v>
      </c>
      <c r="O173" s="461" t="s">
        <v>160</v>
      </c>
      <c r="P173" s="120" t="s">
        <v>160</v>
      </c>
      <c r="Q173" s="29" t="s">
        <v>160</v>
      </c>
      <c r="R173" s="279" t="s">
        <v>160</v>
      </c>
      <c r="S173" s="29" t="s">
        <v>160</v>
      </c>
    </row>
    <row r="174" spans="1:19">
      <c r="A174" s="26">
        <v>159</v>
      </c>
      <c r="B174" s="342" t="s">
        <v>244</v>
      </c>
      <c r="C174" s="175" t="s">
        <v>334</v>
      </c>
      <c r="D174" s="183" t="s">
        <v>179</v>
      </c>
      <c r="E174" s="6">
        <v>2</v>
      </c>
      <c r="F174" s="120">
        <v>64</v>
      </c>
      <c r="G174" s="7">
        <v>2</v>
      </c>
      <c r="H174" s="142" t="s">
        <v>160</v>
      </c>
      <c r="I174" s="28" t="s">
        <v>160</v>
      </c>
      <c r="J174" s="459"/>
      <c r="K174" s="7" t="s">
        <v>160</v>
      </c>
      <c r="L174" s="460" t="s">
        <v>160</v>
      </c>
      <c r="M174" s="29" t="s">
        <v>160</v>
      </c>
      <c r="N174" s="120" t="s">
        <v>160</v>
      </c>
      <c r="O174" s="461" t="s">
        <v>160</v>
      </c>
      <c r="P174" s="120" t="s">
        <v>160</v>
      </c>
      <c r="Q174" s="29" t="s">
        <v>160</v>
      </c>
      <c r="R174" s="279" t="s">
        <v>160</v>
      </c>
      <c r="S174" s="29" t="s">
        <v>160</v>
      </c>
    </row>
    <row r="175" spans="1:19">
      <c r="A175" s="26">
        <v>159</v>
      </c>
      <c r="B175" s="342" t="s">
        <v>244</v>
      </c>
      <c r="C175" s="175" t="s">
        <v>336</v>
      </c>
      <c r="D175" s="183" t="s">
        <v>185</v>
      </c>
      <c r="E175" s="6">
        <v>2</v>
      </c>
      <c r="F175" s="120">
        <v>64</v>
      </c>
      <c r="G175" s="7">
        <v>2</v>
      </c>
      <c r="H175" s="142" t="s">
        <v>160</v>
      </c>
      <c r="I175" s="28" t="s">
        <v>160</v>
      </c>
      <c r="J175" s="459"/>
      <c r="K175" s="7" t="s">
        <v>160</v>
      </c>
      <c r="L175" s="460" t="s">
        <v>160</v>
      </c>
      <c r="M175" s="29" t="s">
        <v>160</v>
      </c>
      <c r="N175" s="120" t="s">
        <v>160</v>
      </c>
      <c r="O175" s="461" t="s">
        <v>160</v>
      </c>
      <c r="P175" s="120" t="s">
        <v>160</v>
      </c>
      <c r="Q175" s="29" t="s">
        <v>160</v>
      </c>
      <c r="R175" s="279" t="s">
        <v>160</v>
      </c>
      <c r="S175" s="29" t="s">
        <v>160</v>
      </c>
    </row>
    <row r="176" spans="1:19">
      <c r="A176" s="26">
        <v>159</v>
      </c>
      <c r="B176" s="342" t="s">
        <v>244</v>
      </c>
      <c r="C176" s="175" t="s">
        <v>343</v>
      </c>
      <c r="D176" s="183" t="s">
        <v>182</v>
      </c>
      <c r="E176" s="6">
        <v>2</v>
      </c>
      <c r="F176" s="120">
        <v>64</v>
      </c>
      <c r="G176" s="7">
        <v>2</v>
      </c>
      <c r="H176" s="142">
        <v>0</v>
      </c>
      <c r="I176" s="28" t="s">
        <v>160</v>
      </c>
      <c r="J176" s="459"/>
      <c r="K176" s="7" t="s">
        <v>160</v>
      </c>
      <c r="L176" s="460" t="s">
        <v>160</v>
      </c>
      <c r="M176" s="29" t="s">
        <v>160</v>
      </c>
      <c r="N176" s="120" t="s">
        <v>160</v>
      </c>
      <c r="O176" s="461" t="s">
        <v>160</v>
      </c>
      <c r="P176" s="120" t="s">
        <v>160</v>
      </c>
      <c r="Q176" s="29" t="s">
        <v>160</v>
      </c>
      <c r="R176" s="279" t="s">
        <v>160</v>
      </c>
      <c r="S176" s="29" t="s">
        <v>160</v>
      </c>
    </row>
    <row r="177" spans="1:19">
      <c r="A177" s="26">
        <v>159</v>
      </c>
      <c r="B177" s="342" t="s">
        <v>244</v>
      </c>
      <c r="C177" s="175" t="s">
        <v>975</v>
      </c>
      <c r="D177" s="183" t="s">
        <v>181</v>
      </c>
      <c r="E177" s="6">
        <v>2</v>
      </c>
      <c r="F177" s="120">
        <v>64</v>
      </c>
      <c r="G177" s="7">
        <v>2</v>
      </c>
      <c r="H177" s="142" t="s">
        <v>160</v>
      </c>
      <c r="I177" s="28" t="s">
        <v>160</v>
      </c>
      <c r="J177" s="459"/>
      <c r="K177" s="7" t="s">
        <v>160</v>
      </c>
      <c r="L177" s="460" t="s">
        <v>160</v>
      </c>
      <c r="M177" s="29" t="s">
        <v>160</v>
      </c>
      <c r="N177" s="120" t="s">
        <v>160</v>
      </c>
      <c r="O177" s="461" t="s">
        <v>160</v>
      </c>
      <c r="P177" s="120" t="s">
        <v>160</v>
      </c>
      <c r="Q177" s="29" t="s">
        <v>160</v>
      </c>
      <c r="R177" s="279" t="s">
        <v>160</v>
      </c>
      <c r="S177" s="29" t="s">
        <v>160</v>
      </c>
    </row>
    <row r="178" spans="1:19">
      <c r="A178" s="26">
        <v>159</v>
      </c>
      <c r="B178" s="342" t="s">
        <v>244</v>
      </c>
      <c r="C178" s="175" t="s">
        <v>976</v>
      </c>
      <c r="D178" s="183" t="s">
        <v>977</v>
      </c>
      <c r="E178" s="6">
        <v>2</v>
      </c>
      <c r="F178" s="120">
        <v>64</v>
      </c>
      <c r="G178" s="7">
        <v>2</v>
      </c>
      <c r="H178" s="142" t="s">
        <v>160</v>
      </c>
      <c r="I178" s="28" t="s">
        <v>160</v>
      </c>
      <c r="J178" s="459"/>
      <c r="K178" s="7" t="s">
        <v>160</v>
      </c>
      <c r="L178" s="460" t="s">
        <v>160</v>
      </c>
      <c r="M178" s="29" t="s">
        <v>160</v>
      </c>
      <c r="N178" s="120" t="s">
        <v>160</v>
      </c>
      <c r="O178" s="461" t="s">
        <v>160</v>
      </c>
      <c r="P178" s="120" t="s">
        <v>160</v>
      </c>
      <c r="Q178" s="29" t="s">
        <v>160</v>
      </c>
      <c r="R178" s="279" t="s">
        <v>160</v>
      </c>
      <c r="S178" s="29" t="s">
        <v>160</v>
      </c>
    </row>
    <row r="179" spans="1:19">
      <c r="A179" s="26">
        <v>159</v>
      </c>
      <c r="B179" s="342" t="s">
        <v>244</v>
      </c>
      <c r="C179" s="175" t="s">
        <v>978</v>
      </c>
      <c r="D179" s="183" t="s">
        <v>178</v>
      </c>
      <c r="E179" s="6">
        <v>2</v>
      </c>
      <c r="F179" s="120">
        <v>64</v>
      </c>
      <c r="G179" s="7">
        <v>2</v>
      </c>
      <c r="H179" s="142" t="s">
        <v>160</v>
      </c>
      <c r="I179" s="28" t="s">
        <v>160</v>
      </c>
      <c r="J179" s="459"/>
      <c r="K179" s="7" t="s">
        <v>160</v>
      </c>
      <c r="L179" s="460" t="s">
        <v>160</v>
      </c>
      <c r="M179" s="29" t="s">
        <v>160</v>
      </c>
      <c r="N179" s="120" t="s">
        <v>160</v>
      </c>
      <c r="O179" s="461" t="s">
        <v>160</v>
      </c>
      <c r="P179" s="120" t="s">
        <v>160</v>
      </c>
      <c r="Q179" s="29" t="s">
        <v>160</v>
      </c>
      <c r="R179" s="279" t="s">
        <v>160</v>
      </c>
      <c r="S179" s="29" t="s">
        <v>160</v>
      </c>
    </row>
    <row r="180" spans="1:19">
      <c r="A180" s="26">
        <v>159</v>
      </c>
      <c r="B180" s="342" t="s">
        <v>244</v>
      </c>
      <c r="C180" s="175" t="s">
        <v>979</v>
      </c>
      <c r="D180" s="183" t="s">
        <v>194</v>
      </c>
      <c r="E180" s="6">
        <v>2</v>
      </c>
      <c r="F180" s="120">
        <v>64</v>
      </c>
      <c r="G180" s="7">
        <v>2</v>
      </c>
      <c r="H180" s="142" t="s">
        <v>160</v>
      </c>
      <c r="I180" s="28" t="s">
        <v>160</v>
      </c>
      <c r="J180" s="459"/>
      <c r="K180" s="7" t="s">
        <v>160</v>
      </c>
      <c r="L180" s="460" t="s">
        <v>160</v>
      </c>
      <c r="M180" s="29" t="s">
        <v>160</v>
      </c>
      <c r="N180" s="120" t="s">
        <v>160</v>
      </c>
      <c r="O180" s="461" t="s">
        <v>160</v>
      </c>
      <c r="P180" s="120" t="s">
        <v>160</v>
      </c>
      <c r="Q180" s="29" t="s">
        <v>160</v>
      </c>
      <c r="R180" s="279" t="s">
        <v>160</v>
      </c>
      <c r="S180" s="29" t="s">
        <v>160</v>
      </c>
    </row>
    <row r="181" spans="1:19">
      <c r="A181" s="26">
        <v>159</v>
      </c>
      <c r="B181" s="342" t="s">
        <v>244</v>
      </c>
      <c r="C181" s="175" t="s">
        <v>980</v>
      </c>
      <c r="D181" s="183" t="s">
        <v>194</v>
      </c>
      <c r="E181" s="6">
        <v>2</v>
      </c>
      <c r="F181" s="120">
        <v>64</v>
      </c>
      <c r="G181" s="7">
        <v>2</v>
      </c>
      <c r="H181" s="142" t="s">
        <v>160</v>
      </c>
      <c r="I181" s="28" t="s">
        <v>160</v>
      </c>
      <c r="J181" s="459"/>
      <c r="K181" s="7" t="s">
        <v>160</v>
      </c>
      <c r="L181" s="460" t="s">
        <v>160</v>
      </c>
      <c r="M181" s="29" t="s">
        <v>160</v>
      </c>
      <c r="N181" s="120" t="s">
        <v>160</v>
      </c>
      <c r="O181" s="461" t="s">
        <v>160</v>
      </c>
      <c r="P181" s="120" t="s">
        <v>160</v>
      </c>
      <c r="Q181" s="29" t="s">
        <v>160</v>
      </c>
      <c r="R181" s="279" t="s">
        <v>160</v>
      </c>
      <c r="S181" s="29" t="s">
        <v>160</v>
      </c>
    </row>
    <row r="182" spans="1:19">
      <c r="A182" s="26">
        <v>159</v>
      </c>
      <c r="B182" s="342" t="s">
        <v>244</v>
      </c>
      <c r="C182" s="175" t="s">
        <v>981</v>
      </c>
      <c r="D182" s="183" t="s">
        <v>221</v>
      </c>
      <c r="E182" s="6">
        <v>2</v>
      </c>
      <c r="F182" s="120">
        <v>64</v>
      </c>
      <c r="G182" s="7">
        <v>2</v>
      </c>
      <c r="H182" s="142" t="s">
        <v>160</v>
      </c>
      <c r="I182" s="28" t="s">
        <v>160</v>
      </c>
      <c r="J182" s="459"/>
      <c r="K182" s="7" t="s">
        <v>160</v>
      </c>
      <c r="L182" s="460" t="s">
        <v>160</v>
      </c>
      <c r="M182" s="29" t="s">
        <v>160</v>
      </c>
      <c r="N182" s="120" t="s">
        <v>160</v>
      </c>
      <c r="O182" s="461" t="s">
        <v>160</v>
      </c>
      <c r="P182" s="120" t="s">
        <v>160</v>
      </c>
      <c r="Q182" s="29" t="s">
        <v>160</v>
      </c>
      <c r="R182" s="279" t="s">
        <v>160</v>
      </c>
      <c r="S182" s="29" t="s">
        <v>160</v>
      </c>
    </row>
    <row r="183" spans="1:19">
      <c r="A183" s="26">
        <v>159</v>
      </c>
      <c r="B183" s="342" t="s">
        <v>244</v>
      </c>
      <c r="C183" s="175" t="s">
        <v>982</v>
      </c>
      <c r="D183" s="183" t="s">
        <v>221</v>
      </c>
      <c r="E183" s="6">
        <v>2</v>
      </c>
      <c r="F183" s="120">
        <v>64</v>
      </c>
      <c r="G183" s="7">
        <v>2</v>
      </c>
      <c r="H183" s="142" t="s">
        <v>160</v>
      </c>
      <c r="I183" s="28" t="s">
        <v>160</v>
      </c>
      <c r="J183" s="459"/>
      <c r="K183" s="7" t="s">
        <v>160</v>
      </c>
      <c r="L183" s="460" t="s">
        <v>160</v>
      </c>
      <c r="M183" s="29" t="s">
        <v>160</v>
      </c>
      <c r="N183" s="120" t="s">
        <v>160</v>
      </c>
      <c r="O183" s="461" t="s">
        <v>160</v>
      </c>
      <c r="P183" s="120" t="s">
        <v>160</v>
      </c>
      <c r="Q183" s="29" t="s">
        <v>160</v>
      </c>
      <c r="R183" s="279" t="s">
        <v>160</v>
      </c>
      <c r="S183" s="29" t="s">
        <v>160</v>
      </c>
    </row>
    <row r="184" spans="1:19">
      <c r="A184" s="26">
        <v>159</v>
      </c>
      <c r="B184" s="342" t="s">
        <v>244</v>
      </c>
      <c r="C184" s="175" t="s">
        <v>983</v>
      </c>
      <c r="D184" s="183" t="s">
        <v>181</v>
      </c>
      <c r="E184" s="6">
        <v>2</v>
      </c>
      <c r="F184" s="120">
        <v>64</v>
      </c>
      <c r="G184" s="7">
        <v>2</v>
      </c>
      <c r="H184" s="142" t="s">
        <v>160</v>
      </c>
      <c r="I184" s="28" t="s">
        <v>160</v>
      </c>
      <c r="J184" s="459"/>
      <c r="K184" s="7" t="s">
        <v>160</v>
      </c>
      <c r="L184" s="460" t="s">
        <v>160</v>
      </c>
      <c r="M184" s="29" t="s">
        <v>160</v>
      </c>
      <c r="N184" s="120" t="s">
        <v>160</v>
      </c>
      <c r="O184" s="461" t="s">
        <v>160</v>
      </c>
      <c r="P184" s="120" t="s">
        <v>160</v>
      </c>
      <c r="Q184" s="29" t="s">
        <v>160</v>
      </c>
      <c r="R184" s="279" t="s">
        <v>160</v>
      </c>
      <c r="S184" s="29" t="s">
        <v>160</v>
      </c>
    </row>
    <row r="185" spans="1:19">
      <c r="A185" s="26">
        <v>159</v>
      </c>
      <c r="B185" s="342" t="s">
        <v>244</v>
      </c>
      <c r="C185" s="175" t="s">
        <v>984</v>
      </c>
      <c r="D185" s="183" t="s">
        <v>985</v>
      </c>
      <c r="E185" s="6">
        <v>2</v>
      </c>
      <c r="F185" s="120">
        <v>64</v>
      </c>
      <c r="G185" s="7">
        <v>2</v>
      </c>
      <c r="H185" s="142" t="s">
        <v>160</v>
      </c>
      <c r="I185" s="28" t="s">
        <v>160</v>
      </c>
      <c r="J185" s="459"/>
      <c r="K185" s="7" t="s">
        <v>160</v>
      </c>
      <c r="L185" s="460" t="s">
        <v>160</v>
      </c>
      <c r="M185" s="29" t="s">
        <v>160</v>
      </c>
      <c r="N185" s="120" t="s">
        <v>160</v>
      </c>
      <c r="O185" s="461" t="s">
        <v>160</v>
      </c>
      <c r="P185" s="120" t="s">
        <v>160</v>
      </c>
      <c r="Q185" s="29" t="s">
        <v>160</v>
      </c>
      <c r="R185" s="279" t="s">
        <v>160</v>
      </c>
      <c r="S185" s="29" t="s">
        <v>160</v>
      </c>
    </row>
    <row r="186" spans="1:19">
      <c r="A186" s="26">
        <v>159</v>
      </c>
      <c r="B186" s="342" t="s">
        <v>244</v>
      </c>
      <c r="C186" s="175" t="s">
        <v>986</v>
      </c>
      <c r="D186" s="183" t="s">
        <v>987</v>
      </c>
      <c r="E186" s="6">
        <v>2</v>
      </c>
      <c r="F186" s="120">
        <v>64</v>
      </c>
      <c r="G186" s="7">
        <v>2</v>
      </c>
      <c r="H186" s="142" t="s">
        <v>160</v>
      </c>
      <c r="I186" s="28" t="s">
        <v>160</v>
      </c>
      <c r="J186" s="459"/>
      <c r="K186" s="7" t="s">
        <v>160</v>
      </c>
      <c r="L186" s="460" t="s">
        <v>160</v>
      </c>
      <c r="M186" s="29" t="s">
        <v>160</v>
      </c>
      <c r="N186" s="120" t="s">
        <v>160</v>
      </c>
      <c r="O186" s="461" t="s">
        <v>160</v>
      </c>
      <c r="P186" s="120" t="s">
        <v>160</v>
      </c>
      <c r="Q186" s="29" t="s">
        <v>160</v>
      </c>
      <c r="R186" s="279" t="s">
        <v>160</v>
      </c>
      <c r="S186" s="29" t="s">
        <v>160</v>
      </c>
    </row>
    <row r="187" spans="1:19">
      <c r="A187" s="26">
        <v>159</v>
      </c>
      <c r="B187" s="342" t="s">
        <v>244</v>
      </c>
      <c r="C187" s="175" t="s">
        <v>988</v>
      </c>
      <c r="D187" s="183" t="s">
        <v>987</v>
      </c>
      <c r="E187" s="6">
        <v>2</v>
      </c>
      <c r="F187" s="120">
        <v>64</v>
      </c>
      <c r="G187" s="7">
        <v>2</v>
      </c>
      <c r="H187" s="142" t="s">
        <v>160</v>
      </c>
      <c r="I187" s="28" t="s">
        <v>160</v>
      </c>
      <c r="J187" s="459"/>
      <c r="K187" s="7" t="s">
        <v>160</v>
      </c>
      <c r="L187" s="460" t="s">
        <v>160</v>
      </c>
      <c r="M187" s="29" t="s">
        <v>160</v>
      </c>
      <c r="N187" s="120" t="s">
        <v>160</v>
      </c>
      <c r="O187" s="461" t="s">
        <v>160</v>
      </c>
      <c r="P187" s="120" t="s">
        <v>160</v>
      </c>
      <c r="Q187" s="29" t="s">
        <v>160</v>
      </c>
      <c r="R187" s="279" t="s">
        <v>160</v>
      </c>
      <c r="S187" s="29" t="s">
        <v>160</v>
      </c>
    </row>
    <row r="188" spans="1:19">
      <c r="A188" s="26">
        <v>159</v>
      </c>
      <c r="B188" s="342" t="s">
        <v>244</v>
      </c>
      <c r="C188" s="175" t="s">
        <v>989</v>
      </c>
      <c r="D188" s="183" t="s">
        <v>181</v>
      </c>
      <c r="E188" s="6">
        <v>2</v>
      </c>
      <c r="F188" s="120">
        <v>64</v>
      </c>
      <c r="G188" s="7">
        <v>2</v>
      </c>
      <c r="H188" s="142" t="s">
        <v>160</v>
      </c>
      <c r="I188" s="28" t="s">
        <v>160</v>
      </c>
      <c r="J188" s="459"/>
      <c r="K188" s="7" t="s">
        <v>160</v>
      </c>
      <c r="L188" s="460" t="s">
        <v>160</v>
      </c>
      <c r="M188" s="29" t="s">
        <v>160</v>
      </c>
      <c r="N188" s="120" t="s">
        <v>160</v>
      </c>
      <c r="O188" s="461" t="s">
        <v>160</v>
      </c>
      <c r="P188" s="120" t="s">
        <v>160</v>
      </c>
      <c r="Q188" s="29" t="s">
        <v>160</v>
      </c>
      <c r="R188" s="279" t="s">
        <v>160</v>
      </c>
      <c r="S188" s="29" t="s">
        <v>160</v>
      </c>
    </row>
    <row r="189" spans="1:19">
      <c r="A189" s="26">
        <v>159</v>
      </c>
      <c r="B189" s="342" t="s">
        <v>244</v>
      </c>
      <c r="C189" s="175" t="s">
        <v>990</v>
      </c>
      <c r="D189" s="183" t="s">
        <v>181</v>
      </c>
      <c r="E189" s="6">
        <v>2</v>
      </c>
      <c r="F189" s="120">
        <v>64</v>
      </c>
      <c r="G189" s="7">
        <v>2</v>
      </c>
      <c r="H189" s="142" t="s">
        <v>160</v>
      </c>
      <c r="I189" s="28" t="s">
        <v>160</v>
      </c>
      <c r="J189" s="459"/>
      <c r="K189" s="7" t="s">
        <v>160</v>
      </c>
      <c r="L189" s="460" t="s">
        <v>160</v>
      </c>
      <c r="M189" s="29" t="s">
        <v>160</v>
      </c>
      <c r="N189" s="120" t="s">
        <v>160</v>
      </c>
      <c r="O189" s="461" t="s">
        <v>160</v>
      </c>
      <c r="P189" s="120" t="s">
        <v>160</v>
      </c>
      <c r="Q189" s="29" t="s">
        <v>160</v>
      </c>
      <c r="R189" s="279" t="s">
        <v>160</v>
      </c>
      <c r="S189" s="29" t="s">
        <v>160</v>
      </c>
    </row>
    <row r="190" spans="1:19">
      <c r="A190" s="26">
        <v>159</v>
      </c>
      <c r="B190" s="342" t="s">
        <v>244</v>
      </c>
      <c r="C190" s="175" t="s">
        <v>991</v>
      </c>
      <c r="D190" s="183" t="s">
        <v>181</v>
      </c>
      <c r="E190" s="6">
        <v>2</v>
      </c>
      <c r="F190" s="120">
        <v>64</v>
      </c>
      <c r="G190" s="7">
        <v>2</v>
      </c>
      <c r="H190" s="142" t="s">
        <v>160</v>
      </c>
      <c r="I190" s="28" t="s">
        <v>160</v>
      </c>
      <c r="J190" s="459"/>
      <c r="K190" s="7" t="s">
        <v>160</v>
      </c>
      <c r="L190" s="460" t="s">
        <v>160</v>
      </c>
      <c r="M190" s="29" t="s">
        <v>160</v>
      </c>
      <c r="N190" s="120" t="s">
        <v>160</v>
      </c>
      <c r="O190" s="461" t="s">
        <v>160</v>
      </c>
      <c r="P190" s="120" t="s">
        <v>160</v>
      </c>
      <c r="Q190" s="29" t="s">
        <v>160</v>
      </c>
      <c r="R190" s="279" t="s">
        <v>160</v>
      </c>
      <c r="S190" s="29" t="s">
        <v>160</v>
      </c>
    </row>
    <row r="191" spans="1:19">
      <c r="A191" s="26">
        <v>159</v>
      </c>
      <c r="B191" s="342" t="s">
        <v>244</v>
      </c>
      <c r="C191" s="175" t="s">
        <v>992</v>
      </c>
      <c r="D191" s="183" t="s">
        <v>977</v>
      </c>
      <c r="E191" s="6">
        <v>2</v>
      </c>
      <c r="F191" s="120">
        <v>64</v>
      </c>
      <c r="G191" s="7">
        <v>2</v>
      </c>
      <c r="H191" s="142" t="s">
        <v>160</v>
      </c>
      <c r="I191" s="28" t="s">
        <v>160</v>
      </c>
      <c r="J191" s="459"/>
      <c r="K191" s="7" t="s">
        <v>160</v>
      </c>
      <c r="L191" s="460" t="s">
        <v>160</v>
      </c>
      <c r="M191" s="29" t="s">
        <v>160</v>
      </c>
      <c r="N191" s="120" t="s">
        <v>160</v>
      </c>
      <c r="O191" s="461" t="s">
        <v>160</v>
      </c>
      <c r="P191" s="120" t="s">
        <v>160</v>
      </c>
      <c r="Q191" s="29" t="s">
        <v>160</v>
      </c>
      <c r="R191" s="279" t="s">
        <v>160</v>
      </c>
      <c r="S191" s="29" t="s">
        <v>160</v>
      </c>
    </row>
    <row r="192" spans="1:19">
      <c r="A192" s="26">
        <v>159</v>
      </c>
      <c r="B192" s="342" t="s">
        <v>244</v>
      </c>
      <c r="C192" s="175" t="s">
        <v>394</v>
      </c>
      <c r="D192" s="183" t="s">
        <v>721</v>
      </c>
      <c r="E192" s="6">
        <v>2</v>
      </c>
      <c r="F192" s="120"/>
      <c r="G192" s="7"/>
      <c r="H192" s="142">
        <v>64</v>
      </c>
      <c r="I192" s="28">
        <v>2</v>
      </c>
      <c r="J192" s="459"/>
      <c r="K192" s="7"/>
      <c r="L192" s="460" t="s">
        <v>160</v>
      </c>
      <c r="M192" s="29" t="s">
        <v>160</v>
      </c>
      <c r="N192" s="120" t="s">
        <v>160</v>
      </c>
      <c r="O192" s="461" t="s">
        <v>160</v>
      </c>
      <c r="P192" s="120" t="s">
        <v>160</v>
      </c>
      <c r="Q192" s="29" t="s">
        <v>160</v>
      </c>
      <c r="R192" s="279" t="s">
        <v>160</v>
      </c>
      <c r="S192" s="29" t="s">
        <v>160</v>
      </c>
    </row>
    <row r="193" spans="1:19">
      <c r="A193" s="26">
        <v>159</v>
      </c>
      <c r="B193" s="342" t="s">
        <v>244</v>
      </c>
      <c r="C193" s="175" t="s">
        <v>799</v>
      </c>
      <c r="D193" s="183" t="s">
        <v>721</v>
      </c>
      <c r="E193" s="6">
        <v>2</v>
      </c>
      <c r="F193" s="120"/>
      <c r="G193" s="7"/>
      <c r="H193" s="142">
        <v>64</v>
      </c>
      <c r="I193" s="28">
        <v>2</v>
      </c>
      <c r="J193" s="459"/>
      <c r="K193" s="7"/>
      <c r="L193" s="460" t="s">
        <v>160</v>
      </c>
      <c r="M193" s="29" t="s">
        <v>160</v>
      </c>
      <c r="N193" s="120" t="s">
        <v>160</v>
      </c>
      <c r="O193" s="461" t="s">
        <v>160</v>
      </c>
      <c r="P193" s="120" t="s">
        <v>160</v>
      </c>
      <c r="Q193" s="29" t="s">
        <v>160</v>
      </c>
      <c r="R193" s="279" t="s">
        <v>160</v>
      </c>
      <c r="S193" s="29" t="s">
        <v>160</v>
      </c>
    </row>
    <row r="194" spans="1:19">
      <c r="A194" s="26">
        <v>159</v>
      </c>
      <c r="B194" s="342" t="s">
        <v>244</v>
      </c>
      <c r="C194" s="175" t="s">
        <v>724</v>
      </c>
      <c r="D194" s="183" t="s">
        <v>209</v>
      </c>
      <c r="E194" s="6">
        <v>2</v>
      </c>
      <c r="F194" s="120"/>
      <c r="G194" s="7"/>
      <c r="H194" s="142">
        <v>64</v>
      </c>
      <c r="I194" s="28">
        <v>2</v>
      </c>
      <c r="J194" s="459"/>
      <c r="K194" s="7"/>
      <c r="L194" s="460" t="s">
        <v>160</v>
      </c>
      <c r="M194" s="29" t="s">
        <v>160</v>
      </c>
      <c r="N194" s="120" t="s">
        <v>160</v>
      </c>
      <c r="O194" s="461" t="s">
        <v>160</v>
      </c>
      <c r="P194" s="120" t="s">
        <v>160</v>
      </c>
      <c r="Q194" s="29" t="s">
        <v>160</v>
      </c>
      <c r="R194" s="279" t="s">
        <v>160</v>
      </c>
      <c r="S194" s="29" t="s">
        <v>160</v>
      </c>
    </row>
    <row r="195" spans="1:19">
      <c r="A195" s="26">
        <v>159</v>
      </c>
      <c r="B195" s="342" t="s">
        <v>244</v>
      </c>
      <c r="C195" s="175" t="s">
        <v>734</v>
      </c>
      <c r="D195" s="183" t="s">
        <v>209</v>
      </c>
      <c r="E195" s="6">
        <v>2</v>
      </c>
      <c r="F195" s="120"/>
      <c r="G195" s="7"/>
      <c r="H195" s="142">
        <v>64</v>
      </c>
      <c r="I195" s="28">
        <v>2</v>
      </c>
      <c r="J195" s="459"/>
      <c r="K195" s="7"/>
      <c r="L195" s="460" t="s">
        <v>160</v>
      </c>
      <c r="M195" s="29" t="s">
        <v>160</v>
      </c>
      <c r="N195" s="120" t="s">
        <v>160</v>
      </c>
      <c r="O195" s="461" t="s">
        <v>160</v>
      </c>
      <c r="P195" s="120" t="s">
        <v>160</v>
      </c>
      <c r="Q195" s="29" t="s">
        <v>160</v>
      </c>
      <c r="R195" s="279" t="s">
        <v>160</v>
      </c>
      <c r="S195" s="29" t="s">
        <v>160</v>
      </c>
    </row>
    <row r="196" spans="1:19">
      <c r="A196" s="26">
        <v>159</v>
      </c>
      <c r="B196" s="342" t="s">
        <v>244</v>
      </c>
      <c r="C196" s="175" t="s">
        <v>723</v>
      </c>
      <c r="D196" s="183" t="s">
        <v>181</v>
      </c>
      <c r="E196" s="6">
        <v>2</v>
      </c>
      <c r="F196" s="120"/>
      <c r="G196" s="7"/>
      <c r="H196" s="142">
        <v>64</v>
      </c>
      <c r="I196" s="28">
        <v>2</v>
      </c>
      <c r="J196" s="459"/>
      <c r="K196" s="7"/>
      <c r="L196" s="460" t="s">
        <v>160</v>
      </c>
      <c r="M196" s="29" t="s">
        <v>160</v>
      </c>
      <c r="N196" s="120" t="s">
        <v>160</v>
      </c>
      <c r="O196" s="461" t="s">
        <v>160</v>
      </c>
      <c r="P196" s="120" t="s">
        <v>160</v>
      </c>
      <c r="Q196" s="29" t="s">
        <v>160</v>
      </c>
      <c r="R196" s="279" t="s">
        <v>160</v>
      </c>
      <c r="S196" s="29" t="s">
        <v>160</v>
      </c>
    </row>
    <row r="197" spans="1:19">
      <c r="A197" s="26">
        <v>159</v>
      </c>
      <c r="B197" s="342" t="s">
        <v>244</v>
      </c>
      <c r="C197" s="175" t="s">
        <v>754</v>
      </c>
      <c r="D197" s="183" t="s">
        <v>10</v>
      </c>
      <c r="E197" s="6">
        <v>2</v>
      </c>
      <c r="F197" s="120"/>
      <c r="G197" s="7"/>
      <c r="H197" s="142">
        <v>64</v>
      </c>
      <c r="I197" s="28">
        <v>2</v>
      </c>
      <c r="J197" s="459"/>
      <c r="K197" s="7"/>
      <c r="L197" s="460" t="s">
        <v>160</v>
      </c>
      <c r="M197" s="29" t="s">
        <v>160</v>
      </c>
      <c r="N197" s="120" t="s">
        <v>160</v>
      </c>
      <c r="O197" s="461" t="s">
        <v>160</v>
      </c>
      <c r="P197" s="120" t="s">
        <v>160</v>
      </c>
      <c r="Q197" s="29" t="s">
        <v>160</v>
      </c>
      <c r="R197" s="279" t="s">
        <v>160</v>
      </c>
      <c r="S197" s="29" t="s">
        <v>160</v>
      </c>
    </row>
    <row r="198" spans="1:19">
      <c r="A198" s="26">
        <v>159</v>
      </c>
      <c r="B198" s="342" t="s">
        <v>244</v>
      </c>
      <c r="C198" s="175" t="s">
        <v>722</v>
      </c>
      <c r="D198" s="183" t="s">
        <v>211</v>
      </c>
      <c r="E198" s="6">
        <v>2</v>
      </c>
      <c r="F198" s="120"/>
      <c r="G198" s="7"/>
      <c r="H198" s="142">
        <v>64</v>
      </c>
      <c r="I198" s="28">
        <v>2</v>
      </c>
      <c r="J198" s="459"/>
      <c r="K198" s="7"/>
      <c r="L198" s="460" t="s">
        <v>160</v>
      </c>
      <c r="M198" s="29" t="s">
        <v>160</v>
      </c>
      <c r="N198" s="120" t="s">
        <v>160</v>
      </c>
      <c r="O198" s="461" t="s">
        <v>160</v>
      </c>
      <c r="P198" s="120" t="s">
        <v>160</v>
      </c>
      <c r="Q198" s="29" t="s">
        <v>160</v>
      </c>
      <c r="R198" s="279" t="s">
        <v>160</v>
      </c>
      <c r="S198" s="29" t="s">
        <v>160</v>
      </c>
    </row>
    <row r="199" spans="1:19">
      <c r="A199" s="26">
        <v>159</v>
      </c>
      <c r="B199" s="342" t="s">
        <v>244</v>
      </c>
      <c r="C199" s="175" t="s">
        <v>800</v>
      </c>
      <c r="D199" s="183" t="s">
        <v>211</v>
      </c>
      <c r="E199" s="6">
        <v>2</v>
      </c>
      <c r="F199" s="120"/>
      <c r="G199" s="7"/>
      <c r="H199" s="142">
        <v>64</v>
      </c>
      <c r="I199" s="28">
        <v>2</v>
      </c>
      <c r="J199" s="459"/>
      <c r="K199" s="7"/>
      <c r="L199" s="460" t="s">
        <v>160</v>
      </c>
      <c r="M199" s="29" t="s">
        <v>160</v>
      </c>
      <c r="N199" s="120" t="s">
        <v>160</v>
      </c>
      <c r="O199" s="461" t="s">
        <v>160</v>
      </c>
      <c r="P199" s="120" t="s">
        <v>160</v>
      </c>
      <c r="Q199" s="29" t="s">
        <v>160</v>
      </c>
      <c r="R199" s="279" t="s">
        <v>160</v>
      </c>
      <c r="S199" s="29" t="s">
        <v>160</v>
      </c>
    </row>
    <row r="200" spans="1:19">
      <c r="A200" s="26">
        <v>159</v>
      </c>
      <c r="B200" s="342" t="s">
        <v>244</v>
      </c>
      <c r="C200" s="175" t="s">
        <v>803</v>
      </c>
      <c r="D200" s="183" t="s">
        <v>204</v>
      </c>
      <c r="E200" s="6">
        <v>2</v>
      </c>
      <c r="F200" s="120"/>
      <c r="G200" s="7"/>
      <c r="H200" s="142">
        <v>64</v>
      </c>
      <c r="I200" s="28">
        <v>2</v>
      </c>
      <c r="J200" s="459"/>
      <c r="K200" s="7"/>
      <c r="L200" s="460" t="s">
        <v>160</v>
      </c>
      <c r="M200" s="29" t="s">
        <v>160</v>
      </c>
      <c r="N200" s="120" t="s">
        <v>160</v>
      </c>
      <c r="O200" s="461" t="s">
        <v>160</v>
      </c>
      <c r="P200" s="120" t="s">
        <v>160</v>
      </c>
      <c r="Q200" s="29" t="s">
        <v>160</v>
      </c>
      <c r="R200" s="279" t="s">
        <v>160</v>
      </c>
      <c r="S200" s="29" t="s">
        <v>160</v>
      </c>
    </row>
    <row r="201" spans="1:19">
      <c r="A201" s="26">
        <v>159</v>
      </c>
      <c r="B201" s="342" t="s">
        <v>244</v>
      </c>
      <c r="C201" s="175" t="s">
        <v>804</v>
      </c>
      <c r="D201" s="183" t="s">
        <v>805</v>
      </c>
      <c r="E201" s="6">
        <v>2</v>
      </c>
      <c r="F201" s="120"/>
      <c r="G201" s="7"/>
      <c r="H201" s="142">
        <v>64</v>
      </c>
      <c r="I201" s="28">
        <v>2</v>
      </c>
      <c r="J201" s="459"/>
      <c r="K201" s="7"/>
      <c r="L201" s="460" t="s">
        <v>160</v>
      </c>
      <c r="M201" s="29" t="s">
        <v>160</v>
      </c>
      <c r="N201" s="120" t="s">
        <v>160</v>
      </c>
      <c r="O201" s="461" t="s">
        <v>160</v>
      </c>
      <c r="P201" s="120" t="s">
        <v>160</v>
      </c>
      <c r="Q201" s="29" t="s">
        <v>160</v>
      </c>
      <c r="R201" s="279" t="s">
        <v>160</v>
      </c>
      <c r="S201" s="29" t="s">
        <v>160</v>
      </c>
    </row>
    <row r="202" spans="1:19">
      <c r="A202" s="26">
        <v>159</v>
      </c>
      <c r="B202" s="342" t="s">
        <v>244</v>
      </c>
      <c r="C202" s="175" t="s">
        <v>806</v>
      </c>
      <c r="D202" s="183" t="s">
        <v>179</v>
      </c>
      <c r="E202" s="6">
        <v>2</v>
      </c>
      <c r="F202" s="120"/>
      <c r="G202" s="7"/>
      <c r="H202" s="142">
        <v>64</v>
      </c>
      <c r="I202" s="28">
        <v>2</v>
      </c>
      <c r="J202" s="459"/>
      <c r="K202" s="7"/>
      <c r="L202" s="460" t="s">
        <v>160</v>
      </c>
      <c r="M202" s="29" t="s">
        <v>160</v>
      </c>
      <c r="N202" s="120" t="s">
        <v>160</v>
      </c>
      <c r="O202" s="461" t="s">
        <v>160</v>
      </c>
      <c r="P202" s="120" t="s">
        <v>160</v>
      </c>
      <c r="Q202" s="29" t="s">
        <v>160</v>
      </c>
      <c r="R202" s="279" t="s">
        <v>160</v>
      </c>
      <c r="S202" s="29" t="s">
        <v>160</v>
      </c>
    </row>
    <row r="203" spans="1:19">
      <c r="A203" s="26">
        <v>159</v>
      </c>
      <c r="B203" s="342" t="s">
        <v>244</v>
      </c>
      <c r="C203" s="175" t="s">
        <v>720</v>
      </c>
      <c r="D203" s="183" t="s">
        <v>721</v>
      </c>
      <c r="E203" s="6">
        <v>2</v>
      </c>
      <c r="F203" s="120"/>
      <c r="G203" s="7"/>
      <c r="H203" s="142">
        <v>64</v>
      </c>
      <c r="I203" s="28">
        <v>2</v>
      </c>
      <c r="J203" s="459"/>
      <c r="K203" s="7"/>
      <c r="L203" s="460" t="s">
        <v>160</v>
      </c>
      <c r="M203" s="29" t="s">
        <v>160</v>
      </c>
      <c r="N203" s="120" t="s">
        <v>160</v>
      </c>
      <c r="O203" s="461" t="s">
        <v>160</v>
      </c>
      <c r="P203" s="120" t="s">
        <v>160</v>
      </c>
      <c r="Q203" s="29" t="s">
        <v>160</v>
      </c>
      <c r="R203" s="279" t="s">
        <v>160</v>
      </c>
      <c r="S203" s="29" t="s">
        <v>160</v>
      </c>
    </row>
    <row r="204" spans="1:19">
      <c r="A204" s="26">
        <v>159</v>
      </c>
      <c r="B204" s="342" t="s">
        <v>244</v>
      </c>
      <c r="C204" s="175" t="s">
        <v>807</v>
      </c>
      <c r="D204" s="183" t="s">
        <v>745</v>
      </c>
      <c r="E204" s="6">
        <v>2</v>
      </c>
      <c r="F204" s="120"/>
      <c r="G204" s="7"/>
      <c r="H204" s="142">
        <v>64</v>
      </c>
      <c r="I204" s="28">
        <v>2</v>
      </c>
      <c r="J204" s="459"/>
      <c r="K204" s="7"/>
      <c r="L204" s="460" t="s">
        <v>160</v>
      </c>
      <c r="M204" s="29" t="s">
        <v>160</v>
      </c>
      <c r="N204" s="120" t="s">
        <v>160</v>
      </c>
      <c r="O204" s="461" t="s">
        <v>160</v>
      </c>
      <c r="P204" s="120" t="s">
        <v>160</v>
      </c>
      <c r="Q204" s="29" t="s">
        <v>160</v>
      </c>
      <c r="R204" s="279" t="s">
        <v>160</v>
      </c>
      <c r="S204" s="29" t="s">
        <v>160</v>
      </c>
    </row>
    <row r="205" spans="1:19">
      <c r="A205" s="26">
        <v>159</v>
      </c>
      <c r="B205" s="342" t="s">
        <v>244</v>
      </c>
      <c r="C205" s="175" t="s">
        <v>808</v>
      </c>
      <c r="D205" s="183" t="s">
        <v>726</v>
      </c>
      <c r="E205" s="6">
        <v>2</v>
      </c>
      <c r="F205" s="120"/>
      <c r="G205" s="7"/>
      <c r="H205" s="142">
        <v>64</v>
      </c>
      <c r="I205" s="28">
        <v>2</v>
      </c>
      <c r="J205" s="459"/>
      <c r="K205" s="7"/>
      <c r="L205" s="460" t="s">
        <v>160</v>
      </c>
      <c r="M205" s="29" t="s">
        <v>160</v>
      </c>
      <c r="N205" s="120" t="s">
        <v>160</v>
      </c>
      <c r="O205" s="461" t="s">
        <v>160</v>
      </c>
      <c r="P205" s="120" t="s">
        <v>160</v>
      </c>
      <c r="Q205" s="29" t="s">
        <v>160</v>
      </c>
      <c r="R205" s="279" t="s">
        <v>160</v>
      </c>
      <c r="S205" s="29" t="s">
        <v>160</v>
      </c>
    </row>
    <row r="206" spans="1:19">
      <c r="A206" s="26">
        <v>159</v>
      </c>
      <c r="B206" s="342" t="s">
        <v>244</v>
      </c>
      <c r="C206" s="175" t="s">
        <v>714</v>
      </c>
      <c r="D206" s="183" t="s">
        <v>715</v>
      </c>
      <c r="E206" s="6">
        <v>2</v>
      </c>
      <c r="F206" s="120"/>
      <c r="G206" s="7"/>
      <c r="H206" s="142">
        <v>64</v>
      </c>
      <c r="I206" s="28">
        <v>2</v>
      </c>
      <c r="J206" s="459"/>
      <c r="K206" s="7"/>
      <c r="L206" s="460" t="s">
        <v>160</v>
      </c>
      <c r="M206" s="29" t="s">
        <v>160</v>
      </c>
      <c r="N206" s="120" t="s">
        <v>160</v>
      </c>
      <c r="O206" s="461" t="s">
        <v>160</v>
      </c>
      <c r="P206" s="120" t="s">
        <v>160</v>
      </c>
      <c r="Q206" s="29" t="s">
        <v>160</v>
      </c>
      <c r="R206" s="279" t="s">
        <v>160</v>
      </c>
      <c r="S206" s="29" t="s">
        <v>160</v>
      </c>
    </row>
    <row r="207" spans="1:19">
      <c r="A207" s="26">
        <v>159</v>
      </c>
      <c r="B207" s="342" t="s">
        <v>244</v>
      </c>
      <c r="C207" s="175" t="s">
        <v>757</v>
      </c>
      <c r="D207" s="183" t="s">
        <v>715</v>
      </c>
      <c r="E207" s="6">
        <v>2</v>
      </c>
      <c r="F207" s="120"/>
      <c r="G207" s="7"/>
      <c r="H207" s="142">
        <v>64</v>
      </c>
      <c r="I207" s="28">
        <v>2</v>
      </c>
      <c r="J207" s="459"/>
      <c r="K207" s="7"/>
      <c r="L207" s="460" t="s">
        <v>160</v>
      </c>
      <c r="M207" s="29" t="s">
        <v>160</v>
      </c>
      <c r="N207" s="120" t="s">
        <v>160</v>
      </c>
      <c r="O207" s="461" t="s">
        <v>160</v>
      </c>
      <c r="P207" s="120" t="s">
        <v>160</v>
      </c>
      <c r="Q207" s="29" t="s">
        <v>160</v>
      </c>
      <c r="R207" s="279" t="s">
        <v>160</v>
      </c>
      <c r="S207" s="29" t="s">
        <v>160</v>
      </c>
    </row>
    <row r="208" spans="1:19">
      <c r="A208" s="26">
        <v>159</v>
      </c>
      <c r="B208" s="342" t="s">
        <v>244</v>
      </c>
      <c r="C208" s="175" t="s">
        <v>712</v>
      </c>
      <c r="D208" s="183" t="s">
        <v>204</v>
      </c>
      <c r="E208" s="6">
        <v>2</v>
      </c>
      <c r="F208" s="120"/>
      <c r="G208" s="7"/>
      <c r="H208" s="142">
        <v>64</v>
      </c>
      <c r="I208" s="28">
        <v>2</v>
      </c>
      <c r="J208" s="459"/>
      <c r="K208" s="7"/>
      <c r="L208" s="460" t="s">
        <v>160</v>
      </c>
      <c r="M208" s="29" t="s">
        <v>160</v>
      </c>
      <c r="N208" s="120" t="s">
        <v>160</v>
      </c>
      <c r="O208" s="461" t="s">
        <v>160</v>
      </c>
      <c r="P208" s="120" t="s">
        <v>160</v>
      </c>
      <c r="Q208" s="29" t="s">
        <v>160</v>
      </c>
      <c r="R208" s="279" t="s">
        <v>160</v>
      </c>
      <c r="S208" s="29" t="s">
        <v>160</v>
      </c>
    </row>
    <row r="209" spans="1:19">
      <c r="A209" s="26">
        <v>159</v>
      </c>
      <c r="B209" s="342" t="s">
        <v>244</v>
      </c>
      <c r="C209" s="175" t="s">
        <v>750</v>
      </c>
      <c r="D209" s="183" t="s">
        <v>209</v>
      </c>
      <c r="E209" s="6">
        <v>2</v>
      </c>
      <c r="F209" s="120"/>
      <c r="G209" s="7"/>
      <c r="H209" s="142">
        <v>64</v>
      </c>
      <c r="I209" s="28">
        <v>2</v>
      </c>
      <c r="J209" s="459"/>
      <c r="K209" s="7"/>
      <c r="L209" s="460" t="s">
        <v>160</v>
      </c>
      <c r="M209" s="29" t="s">
        <v>160</v>
      </c>
      <c r="N209" s="120" t="s">
        <v>160</v>
      </c>
      <c r="O209" s="461" t="s">
        <v>160</v>
      </c>
      <c r="P209" s="120" t="s">
        <v>160</v>
      </c>
      <c r="Q209" s="29" t="s">
        <v>160</v>
      </c>
      <c r="R209" s="279" t="s">
        <v>160</v>
      </c>
      <c r="S209" s="29" t="s">
        <v>160</v>
      </c>
    </row>
    <row r="210" spans="1:19">
      <c r="A210" s="26">
        <v>159</v>
      </c>
      <c r="B210" s="342" t="s">
        <v>244</v>
      </c>
      <c r="C210" s="175" t="s">
        <v>738</v>
      </c>
      <c r="D210" s="183" t="s">
        <v>209</v>
      </c>
      <c r="E210" s="6">
        <v>2</v>
      </c>
      <c r="F210" s="120"/>
      <c r="G210" s="7"/>
      <c r="H210" s="142">
        <v>64</v>
      </c>
      <c r="I210" s="28">
        <v>2</v>
      </c>
      <c r="J210" s="459"/>
      <c r="K210" s="7"/>
      <c r="L210" s="460" t="s">
        <v>160</v>
      </c>
      <c r="M210" s="29" t="s">
        <v>160</v>
      </c>
      <c r="N210" s="120" t="s">
        <v>160</v>
      </c>
      <c r="O210" s="461" t="s">
        <v>160</v>
      </c>
      <c r="P210" s="120" t="s">
        <v>160</v>
      </c>
      <c r="Q210" s="29" t="s">
        <v>160</v>
      </c>
      <c r="R210" s="279" t="s">
        <v>160</v>
      </c>
      <c r="S210" s="29" t="s">
        <v>160</v>
      </c>
    </row>
    <row r="211" spans="1:19">
      <c r="A211" s="26">
        <v>159</v>
      </c>
      <c r="B211" s="342" t="s">
        <v>244</v>
      </c>
      <c r="C211" s="175" t="s">
        <v>718</v>
      </c>
      <c r="D211" s="183" t="s">
        <v>719</v>
      </c>
      <c r="E211" s="6">
        <v>2</v>
      </c>
      <c r="F211" s="120"/>
      <c r="G211" s="7"/>
      <c r="H211" s="142">
        <v>64</v>
      </c>
      <c r="I211" s="28">
        <v>2</v>
      </c>
      <c r="J211" s="459"/>
      <c r="K211" s="7"/>
      <c r="L211" s="460" t="s">
        <v>160</v>
      </c>
      <c r="M211" s="29" t="s">
        <v>160</v>
      </c>
      <c r="N211" s="120" t="s">
        <v>160</v>
      </c>
      <c r="O211" s="461" t="s">
        <v>160</v>
      </c>
      <c r="P211" s="120" t="s">
        <v>160</v>
      </c>
      <c r="Q211" s="29" t="s">
        <v>160</v>
      </c>
      <c r="R211" s="279" t="s">
        <v>160</v>
      </c>
      <c r="S211" s="29" t="s">
        <v>160</v>
      </c>
    </row>
    <row r="212" spans="1:19">
      <c r="A212" s="26">
        <v>159</v>
      </c>
      <c r="B212" s="342" t="s">
        <v>244</v>
      </c>
      <c r="C212" s="175" t="s">
        <v>732</v>
      </c>
      <c r="D212" s="183" t="s">
        <v>719</v>
      </c>
      <c r="E212" s="6">
        <v>2</v>
      </c>
      <c r="F212" s="120"/>
      <c r="G212" s="7"/>
      <c r="H212" s="142">
        <v>64</v>
      </c>
      <c r="I212" s="28">
        <v>2</v>
      </c>
      <c r="J212" s="459"/>
      <c r="K212" s="7"/>
      <c r="L212" s="460" t="s">
        <v>160</v>
      </c>
      <c r="M212" s="29" t="s">
        <v>160</v>
      </c>
      <c r="N212" s="120" t="s">
        <v>160</v>
      </c>
      <c r="O212" s="461" t="s">
        <v>160</v>
      </c>
      <c r="P212" s="120" t="s">
        <v>160</v>
      </c>
      <c r="Q212" s="29" t="s">
        <v>160</v>
      </c>
      <c r="R212" s="279" t="s">
        <v>160</v>
      </c>
      <c r="S212" s="29" t="s">
        <v>160</v>
      </c>
    </row>
    <row r="213" spans="1:19">
      <c r="A213" s="26">
        <v>159</v>
      </c>
      <c r="B213" s="342" t="s">
        <v>244</v>
      </c>
      <c r="C213" s="175" t="s">
        <v>728</v>
      </c>
      <c r="D213" s="183" t="s">
        <v>211</v>
      </c>
      <c r="E213" s="6">
        <v>2</v>
      </c>
      <c r="F213" s="120"/>
      <c r="G213" s="7"/>
      <c r="H213" s="142">
        <v>64</v>
      </c>
      <c r="I213" s="28">
        <v>2</v>
      </c>
      <c r="J213" s="459"/>
      <c r="K213" s="7"/>
      <c r="L213" s="460" t="s">
        <v>160</v>
      </c>
      <c r="M213" s="29" t="s">
        <v>160</v>
      </c>
      <c r="N213" s="120" t="s">
        <v>160</v>
      </c>
      <c r="O213" s="461" t="s">
        <v>160</v>
      </c>
      <c r="P213" s="120" t="s">
        <v>160</v>
      </c>
      <c r="Q213" s="29" t="s">
        <v>160</v>
      </c>
      <c r="R213" s="279" t="s">
        <v>160</v>
      </c>
      <c r="S213" s="29" t="s">
        <v>160</v>
      </c>
    </row>
    <row r="214" spans="1:19">
      <c r="A214" s="26">
        <v>159</v>
      </c>
      <c r="B214" s="342" t="s">
        <v>244</v>
      </c>
      <c r="C214" s="175" t="s">
        <v>551</v>
      </c>
      <c r="D214" s="183" t="s">
        <v>211</v>
      </c>
      <c r="E214" s="6">
        <v>2</v>
      </c>
      <c r="F214" s="120"/>
      <c r="G214" s="7"/>
      <c r="H214" s="142">
        <v>64</v>
      </c>
      <c r="I214" s="28">
        <v>2</v>
      </c>
      <c r="J214" s="459"/>
      <c r="K214" s="7"/>
      <c r="L214" s="460" t="s">
        <v>160</v>
      </c>
      <c r="M214" s="29" t="s">
        <v>160</v>
      </c>
      <c r="N214" s="120" t="s">
        <v>160</v>
      </c>
      <c r="O214" s="461" t="s">
        <v>160</v>
      </c>
      <c r="P214" s="120" t="s">
        <v>160</v>
      </c>
      <c r="Q214" s="29" t="s">
        <v>160</v>
      </c>
      <c r="R214" s="279" t="s">
        <v>160</v>
      </c>
      <c r="S214" s="29" t="s">
        <v>160</v>
      </c>
    </row>
    <row r="215" spans="1:19">
      <c r="A215" s="26">
        <v>159</v>
      </c>
      <c r="B215" s="342" t="s">
        <v>244</v>
      </c>
      <c r="C215" s="175" t="s">
        <v>716</v>
      </c>
      <c r="D215" s="183" t="s">
        <v>209</v>
      </c>
      <c r="E215" s="6">
        <v>2</v>
      </c>
      <c r="F215" s="120"/>
      <c r="G215" s="7"/>
      <c r="H215" s="142">
        <v>64</v>
      </c>
      <c r="I215" s="28">
        <v>2</v>
      </c>
      <c r="J215" s="459"/>
      <c r="K215" s="7"/>
      <c r="L215" s="460" t="s">
        <v>160</v>
      </c>
      <c r="M215" s="29" t="s">
        <v>160</v>
      </c>
      <c r="N215" s="120" t="s">
        <v>160</v>
      </c>
      <c r="O215" s="461" t="s">
        <v>160</v>
      </c>
      <c r="P215" s="120" t="s">
        <v>160</v>
      </c>
      <c r="Q215" s="29" t="s">
        <v>160</v>
      </c>
      <c r="R215" s="279" t="s">
        <v>160</v>
      </c>
      <c r="S215" s="29" t="s">
        <v>160</v>
      </c>
    </row>
    <row r="216" spans="1:19">
      <c r="A216" s="26">
        <v>159</v>
      </c>
      <c r="B216" s="342" t="s">
        <v>244</v>
      </c>
      <c r="C216" s="175" t="s">
        <v>741</v>
      </c>
      <c r="D216" s="183" t="s">
        <v>209</v>
      </c>
      <c r="E216" s="6">
        <v>2</v>
      </c>
      <c r="F216" s="120"/>
      <c r="G216" s="7"/>
      <c r="H216" s="142">
        <v>64</v>
      </c>
      <c r="I216" s="28">
        <v>2</v>
      </c>
      <c r="J216" s="459"/>
      <c r="K216" s="7"/>
      <c r="L216" s="460" t="s">
        <v>160</v>
      </c>
      <c r="M216" s="29" t="s">
        <v>160</v>
      </c>
      <c r="N216" s="120" t="s">
        <v>160</v>
      </c>
      <c r="O216" s="461" t="s">
        <v>160</v>
      </c>
      <c r="P216" s="120" t="s">
        <v>160</v>
      </c>
      <c r="Q216" s="29" t="s">
        <v>160</v>
      </c>
      <c r="R216" s="279" t="s">
        <v>160</v>
      </c>
      <c r="S216" s="29" t="s">
        <v>160</v>
      </c>
    </row>
    <row r="217" spans="1:19">
      <c r="A217" s="26">
        <v>159</v>
      </c>
      <c r="B217" s="342" t="s">
        <v>244</v>
      </c>
      <c r="C217" s="175" t="s">
        <v>339</v>
      </c>
      <c r="D217" s="183" t="s">
        <v>223</v>
      </c>
      <c r="E217" s="6">
        <v>2</v>
      </c>
      <c r="F217" s="120"/>
      <c r="G217" s="7"/>
      <c r="H217" s="142">
        <v>64</v>
      </c>
      <c r="I217" s="28">
        <v>2</v>
      </c>
      <c r="J217" s="459"/>
      <c r="K217" s="7"/>
      <c r="L217" s="460" t="s">
        <v>160</v>
      </c>
      <c r="M217" s="29" t="s">
        <v>160</v>
      </c>
      <c r="N217" s="120" t="s">
        <v>160</v>
      </c>
      <c r="O217" s="461" t="s">
        <v>160</v>
      </c>
      <c r="P217" s="120" t="s">
        <v>160</v>
      </c>
      <c r="Q217" s="29" t="s">
        <v>160</v>
      </c>
      <c r="R217" s="279" t="s">
        <v>160</v>
      </c>
      <c r="S217" s="29" t="s">
        <v>160</v>
      </c>
    </row>
    <row r="218" spans="1:19">
      <c r="A218" s="26">
        <v>159</v>
      </c>
      <c r="B218" s="342" t="s">
        <v>244</v>
      </c>
      <c r="C218" s="175" t="s">
        <v>809</v>
      </c>
      <c r="D218" s="183" t="s">
        <v>810</v>
      </c>
      <c r="E218" s="6">
        <v>2</v>
      </c>
      <c r="F218" s="120"/>
      <c r="G218" s="7"/>
      <c r="H218" s="142">
        <v>64</v>
      </c>
      <c r="I218" s="28">
        <v>2</v>
      </c>
      <c r="J218" s="459"/>
      <c r="K218" s="7"/>
      <c r="L218" s="460" t="s">
        <v>160</v>
      </c>
      <c r="M218" s="29" t="s">
        <v>160</v>
      </c>
      <c r="N218" s="120" t="s">
        <v>160</v>
      </c>
      <c r="O218" s="461" t="s">
        <v>160</v>
      </c>
      <c r="P218" s="120" t="s">
        <v>160</v>
      </c>
      <c r="Q218" s="29" t="s">
        <v>160</v>
      </c>
      <c r="R218" s="279" t="s">
        <v>160</v>
      </c>
      <c r="S218" s="29" t="s">
        <v>160</v>
      </c>
    </row>
    <row r="219" spans="1:19">
      <c r="A219" s="26">
        <v>159</v>
      </c>
      <c r="B219" s="342" t="s">
        <v>244</v>
      </c>
      <c r="C219" s="175" t="s">
        <v>811</v>
      </c>
      <c r="D219" s="183" t="s">
        <v>810</v>
      </c>
      <c r="E219" s="6">
        <v>2</v>
      </c>
      <c r="F219" s="120"/>
      <c r="G219" s="7"/>
      <c r="H219" s="142">
        <v>64</v>
      </c>
      <c r="I219" s="28">
        <v>2</v>
      </c>
      <c r="J219" s="459"/>
      <c r="K219" s="7"/>
      <c r="L219" s="460" t="s">
        <v>160</v>
      </c>
      <c r="M219" s="29" t="s">
        <v>160</v>
      </c>
      <c r="N219" s="120" t="s">
        <v>160</v>
      </c>
      <c r="O219" s="461" t="s">
        <v>160</v>
      </c>
      <c r="P219" s="120" t="s">
        <v>160</v>
      </c>
      <c r="Q219" s="29" t="s">
        <v>160</v>
      </c>
      <c r="R219" s="279" t="s">
        <v>160</v>
      </c>
      <c r="S219" s="29" t="s">
        <v>160</v>
      </c>
    </row>
    <row r="220" spans="1:19">
      <c r="A220" s="26">
        <v>159</v>
      </c>
      <c r="B220" s="342" t="s">
        <v>244</v>
      </c>
      <c r="C220" s="175" t="s">
        <v>401</v>
      </c>
      <c r="D220" s="183" t="s">
        <v>180</v>
      </c>
      <c r="E220" s="6">
        <v>2</v>
      </c>
      <c r="F220" s="120"/>
      <c r="G220" s="7"/>
      <c r="H220" s="142">
        <v>64</v>
      </c>
      <c r="I220" s="28">
        <v>2</v>
      </c>
      <c r="J220" s="459"/>
      <c r="K220" s="7"/>
      <c r="L220" s="460" t="s">
        <v>160</v>
      </c>
      <c r="M220" s="29" t="s">
        <v>160</v>
      </c>
      <c r="N220" s="120" t="s">
        <v>160</v>
      </c>
      <c r="O220" s="461" t="s">
        <v>160</v>
      </c>
      <c r="P220" s="120" t="s">
        <v>160</v>
      </c>
      <c r="Q220" s="29" t="s">
        <v>160</v>
      </c>
      <c r="R220" s="279" t="s">
        <v>160</v>
      </c>
      <c r="S220" s="29" t="s">
        <v>160</v>
      </c>
    </row>
    <row r="221" spans="1:19">
      <c r="A221" s="26">
        <v>159</v>
      </c>
      <c r="B221" s="342" t="s">
        <v>244</v>
      </c>
      <c r="C221" s="175" t="s">
        <v>812</v>
      </c>
      <c r="D221" s="183" t="s">
        <v>180</v>
      </c>
      <c r="E221" s="6">
        <v>2</v>
      </c>
      <c r="F221" s="120"/>
      <c r="G221" s="7"/>
      <c r="H221" s="142">
        <v>64</v>
      </c>
      <c r="I221" s="28">
        <v>2</v>
      </c>
      <c r="J221" s="459"/>
      <c r="K221" s="7"/>
      <c r="L221" s="460" t="s">
        <v>160</v>
      </c>
      <c r="M221" s="29" t="s">
        <v>160</v>
      </c>
      <c r="N221" s="120" t="s">
        <v>160</v>
      </c>
      <c r="O221" s="461" t="s">
        <v>160</v>
      </c>
      <c r="P221" s="120" t="s">
        <v>160</v>
      </c>
      <c r="Q221" s="29" t="s">
        <v>160</v>
      </c>
      <c r="R221" s="279" t="s">
        <v>160</v>
      </c>
      <c r="S221" s="29" t="s">
        <v>160</v>
      </c>
    </row>
    <row r="222" spans="1:19">
      <c r="A222" s="26">
        <v>171</v>
      </c>
      <c r="B222" s="342" t="s">
        <v>244</v>
      </c>
      <c r="C222" s="175" t="s">
        <v>732</v>
      </c>
      <c r="D222" s="183" t="s">
        <v>719</v>
      </c>
      <c r="E222" s="6">
        <v>2</v>
      </c>
      <c r="F222" s="120"/>
      <c r="G222" s="7"/>
      <c r="H222" s="142">
        <v>64</v>
      </c>
      <c r="I222" s="28">
        <v>2</v>
      </c>
      <c r="J222" s="459"/>
      <c r="K222" s="7"/>
      <c r="L222" s="460" t="s">
        <v>160</v>
      </c>
      <c r="M222" s="29" t="s">
        <v>160</v>
      </c>
      <c r="N222" s="120" t="s">
        <v>160</v>
      </c>
      <c r="O222" s="461" t="s">
        <v>160</v>
      </c>
      <c r="P222" s="120" t="s">
        <v>160</v>
      </c>
      <c r="Q222" s="29" t="s">
        <v>160</v>
      </c>
      <c r="R222" s="279"/>
      <c r="S222" s="29"/>
    </row>
    <row r="223" spans="1:19">
      <c r="A223" s="26">
        <v>171</v>
      </c>
      <c r="B223" s="342" t="s">
        <v>244</v>
      </c>
      <c r="C223" s="175" t="s">
        <v>728</v>
      </c>
      <c r="D223" s="183" t="s">
        <v>211</v>
      </c>
      <c r="E223" s="6">
        <v>2</v>
      </c>
      <c r="F223" s="120"/>
      <c r="G223" s="7"/>
      <c r="H223" s="142">
        <v>64</v>
      </c>
      <c r="I223" s="28">
        <v>2</v>
      </c>
      <c r="J223" s="459"/>
      <c r="K223" s="7"/>
      <c r="L223" s="460" t="s">
        <v>160</v>
      </c>
      <c r="M223" s="29" t="s">
        <v>160</v>
      </c>
      <c r="N223" s="120" t="s">
        <v>160</v>
      </c>
      <c r="O223" s="461" t="s">
        <v>160</v>
      </c>
      <c r="P223" s="120" t="s">
        <v>160</v>
      </c>
      <c r="Q223" s="29" t="s">
        <v>160</v>
      </c>
      <c r="R223" s="279"/>
      <c r="S223" s="29"/>
    </row>
    <row r="224" spans="1:19">
      <c r="A224" s="26">
        <v>171</v>
      </c>
      <c r="B224" s="342" t="s">
        <v>244</v>
      </c>
      <c r="C224" s="175" t="s">
        <v>551</v>
      </c>
      <c r="D224" s="183" t="s">
        <v>211</v>
      </c>
      <c r="E224" s="6">
        <v>2</v>
      </c>
      <c r="F224" s="120"/>
      <c r="G224" s="7"/>
      <c r="H224" s="142">
        <v>64</v>
      </c>
      <c r="I224" s="28">
        <v>2</v>
      </c>
      <c r="J224" s="459"/>
      <c r="K224" s="7"/>
      <c r="L224" s="460" t="s">
        <v>160</v>
      </c>
      <c r="M224" s="29" t="s">
        <v>160</v>
      </c>
      <c r="N224" s="120" t="s">
        <v>160</v>
      </c>
      <c r="O224" s="461" t="s">
        <v>160</v>
      </c>
      <c r="P224" s="120" t="s">
        <v>160</v>
      </c>
      <c r="Q224" s="29" t="s">
        <v>160</v>
      </c>
      <c r="R224" s="279"/>
      <c r="S224" s="29"/>
    </row>
    <row r="225" spans="1:19">
      <c r="A225" s="26">
        <v>171</v>
      </c>
      <c r="B225" s="342" t="s">
        <v>244</v>
      </c>
      <c r="C225" s="175" t="s">
        <v>716</v>
      </c>
      <c r="D225" s="183" t="s">
        <v>209</v>
      </c>
      <c r="E225" s="6">
        <v>2</v>
      </c>
      <c r="F225" s="120"/>
      <c r="G225" s="7"/>
      <c r="H225" s="142">
        <v>64</v>
      </c>
      <c r="I225" s="28">
        <v>2</v>
      </c>
      <c r="J225" s="459"/>
      <c r="K225" s="7"/>
      <c r="L225" s="460" t="s">
        <v>160</v>
      </c>
      <c r="M225" s="29" t="s">
        <v>160</v>
      </c>
      <c r="N225" s="120" t="s">
        <v>160</v>
      </c>
      <c r="O225" s="461" t="s">
        <v>160</v>
      </c>
      <c r="P225" s="120" t="s">
        <v>160</v>
      </c>
      <c r="Q225" s="29" t="s">
        <v>160</v>
      </c>
      <c r="R225" s="279"/>
      <c r="S225" s="29"/>
    </row>
    <row r="226" spans="1:19">
      <c r="A226" s="26">
        <v>171</v>
      </c>
      <c r="B226" s="342" t="s">
        <v>244</v>
      </c>
      <c r="C226" s="175" t="s">
        <v>741</v>
      </c>
      <c r="D226" s="183" t="s">
        <v>209</v>
      </c>
      <c r="E226" s="6">
        <v>2</v>
      </c>
      <c r="F226" s="120"/>
      <c r="G226" s="7"/>
      <c r="H226" s="142">
        <v>64</v>
      </c>
      <c r="I226" s="28">
        <v>2</v>
      </c>
      <c r="J226" s="459"/>
      <c r="K226" s="7"/>
      <c r="L226" s="460" t="s">
        <v>160</v>
      </c>
      <c r="M226" s="29" t="s">
        <v>160</v>
      </c>
      <c r="N226" s="120" t="s">
        <v>160</v>
      </c>
      <c r="O226" s="461" t="s">
        <v>160</v>
      </c>
      <c r="P226" s="120" t="s">
        <v>160</v>
      </c>
      <c r="Q226" s="29" t="s">
        <v>160</v>
      </c>
      <c r="R226" s="279"/>
      <c r="S226" s="29"/>
    </row>
    <row r="227" spans="1:19">
      <c r="A227" s="26">
        <v>171</v>
      </c>
      <c r="B227" s="342" t="s">
        <v>244</v>
      </c>
      <c r="C227" s="175" t="s">
        <v>339</v>
      </c>
      <c r="D227" s="183" t="s">
        <v>223</v>
      </c>
      <c r="E227" s="6">
        <v>2</v>
      </c>
      <c r="F227" s="120"/>
      <c r="G227" s="7"/>
      <c r="H227" s="142">
        <v>64</v>
      </c>
      <c r="I227" s="28">
        <v>2</v>
      </c>
      <c r="J227" s="459"/>
      <c r="K227" s="7"/>
      <c r="L227" s="460" t="s">
        <v>160</v>
      </c>
      <c r="M227" s="29" t="s">
        <v>160</v>
      </c>
      <c r="N227" s="120" t="s">
        <v>160</v>
      </c>
      <c r="O227" s="461" t="s">
        <v>160</v>
      </c>
      <c r="P227" s="120" t="s">
        <v>160</v>
      </c>
      <c r="Q227" s="29" t="s">
        <v>160</v>
      </c>
      <c r="R227" s="279"/>
      <c r="S227" s="29"/>
    </row>
    <row r="228" spans="1:19">
      <c r="A228" s="26">
        <v>171</v>
      </c>
      <c r="B228" s="342" t="s">
        <v>244</v>
      </c>
      <c r="C228" s="175" t="s">
        <v>809</v>
      </c>
      <c r="D228" s="183" t="s">
        <v>810</v>
      </c>
      <c r="E228" s="6">
        <v>2</v>
      </c>
      <c r="F228" s="120"/>
      <c r="G228" s="7"/>
      <c r="H228" s="142">
        <v>64</v>
      </c>
      <c r="I228" s="28">
        <v>2</v>
      </c>
      <c r="J228" s="459"/>
      <c r="K228" s="7"/>
      <c r="L228" s="460" t="s">
        <v>160</v>
      </c>
      <c r="M228" s="29" t="s">
        <v>160</v>
      </c>
      <c r="N228" s="120" t="s">
        <v>160</v>
      </c>
      <c r="O228" s="461" t="s">
        <v>160</v>
      </c>
      <c r="P228" s="120" t="s">
        <v>160</v>
      </c>
      <c r="Q228" s="29" t="s">
        <v>160</v>
      </c>
      <c r="R228" s="279"/>
      <c r="S228" s="29"/>
    </row>
    <row r="229" spans="1:19">
      <c r="A229" s="26">
        <v>171</v>
      </c>
      <c r="B229" s="342" t="s">
        <v>244</v>
      </c>
      <c r="C229" s="175" t="s">
        <v>811</v>
      </c>
      <c r="D229" s="183" t="s">
        <v>810</v>
      </c>
      <c r="E229" s="6">
        <v>2</v>
      </c>
      <c r="F229" s="120"/>
      <c r="G229" s="7"/>
      <c r="H229" s="142">
        <v>64</v>
      </c>
      <c r="I229" s="28">
        <v>2</v>
      </c>
      <c r="J229" s="459"/>
      <c r="K229" s="7"/>
      <c r="L229" s="460" t="s">
        <v>160</v>
      </c>
      <c r="M229" s="29" t="s">
        <v>160</v>
      </c>
      <c r="N229" s="120" t="s">
        <v>160</v>
      </c>
      <c r="O229" s="461" t="s">
        <v>160</v>
      </c>
      <c r="P229" s="120" t="s">
        <v>160</v>
      </c>
      <c r="Q229" s="29" t="s">
        <v>160</v>
      </c>
      <c r="R229" s="279"/>
      <c r="S229" s="29"/>
    </row>
    <row r="230" spans="1:19">
      <c r="A230" s="26">
        <v>171</v>
      </c>
      <c r="B230" s="342" t="s">
        <v>244</v>
      </c>
      <c r="C230" s="175" t="s">
        <v>401</v>
      </c>
      <c r="D230" s="183" t="s">
        <v>180</v>
      </c>
      <c r="E230" s="6">
        <v>2</v>
      </c>
      <c r="F230" s="120"/>
      <c r="G230" s="7"/>
      <c r="H230" s="142">
        <v>64</v>
      </c>
      <c r="I230" s="28">
        <v>2</v>
      </c>
      <c r="J230" s="459"/>
      <c r="K230" s="7"/>
      <c r="L230" s="460" t="s">
        <v>160</v>
      </c>
      <c r="M230" s="29" t="s">
        <v>160</v>
      </c>
      <c r="N230" s="120" t="s">
        <v>160</v>
      </c>
      <c r="O230" s="461" t="s">
        <v>160</v>
      </c>
      <c r="P230" s="120" t="s">
        <v>160</v>
      </c>
      <c r="Q230" s="29" t="s">
        <v>160</v>
      </c>
      <c r="R230" s="279"/>
      <c r="S230" s="29"/>
    </row>
    <row r="231" spans="1:19">
      <c r="A231" s="26">
        <v>171</v>
      </c>
      <c r="B231" s="342" t="s">
        <v>244</v>
      </c>
      <c r="C231" s="175" t="s">
        <v>812</v>
      </c>
      <c r="D231" s="183" t="s">
        <v>180</v>
      </c>
      <c r="E231" s="6">
        <v>2</v>
      </c>
      <c r="F231" s="120"/>
      <c r="G231" s="7"/>
      <c r="H231" s="142">
        <v>64</v>
      </c>
      <c r="I231" s="28">
        <v>2</v>
      </c>
      <c r="J231" s="459"/>
      <c r="K231" s="7"/>
      <c r="L231" s="460" t="s">
        <v>160</v>
      </c>
      <c r="M231" s="29" t="s">
        <v>160</v>
      </c>
      <c r="N231" s="120" t="s">
        <v>160</v>
      </c>
      <c r="O231" s="461" t="s">
        <v>160</v>
      </c>
      <c r="P231" s="120" t="s">
        <v>160</v>
      </c>
      <c r="Q231" s="29" t="s">
        <v>160</v>
      </c>
      <c r="R231" s="279"/>
      <c r="S231" s="29"/>
    </row>
    <row r="232" spans="1:19">
      <c r="A232" s="26"/>
      <c r="B232" s="342"/>
      <c r="C232" s="175"/>
      <c r="D232" s="183"/>
      <c r="E232" s="6"/>
      <c r="F232" s="120"/>
      <c r="G232" s="7"/>
      <c r="H232" s="142"/>
      <c r="I232" s="28"/>
      <c r="J232" s="459"/>
      <c r="K232" s="7"/>
      <c r="L232" s="460"/>
      <c r="M232" s="29"/>
      <c r="N232" s="120"/>
      <c r="O232" s="461"/>
      <c r="P232" s="120"/>
      <c r="Q232" s="29"/>
      <c r="R232" s="279"/>
      <c r="S232" s="29"/>
    </row>
    <row r="233" spans="1:19">
      <c r="A233" s="26"/>
      <c r="B233" s="342"/>
      <c r="C233" s="175"/>
      <c r="D233" s="183"/>
      <c r="E233" s="6"/>
      <c r="F233" s="120"/>
      <c r="G233" s="7"/>
      <c r="H233" s="142"/>
      <c r="I233" s="28"/>
      <c r="J233" s="459"/>
      <c r="K233" s="7"/>
      <c r="L233" s="460"/>
      <c r="M233" s="29"/>
      <c r="N233" s="120"/>
      <c r="O233" s="461"/>
      <c r="P233" s="120"/>
      <c r="Q233" s="29"/>
      <c r="R233" s="279"/>
      <c r="S233" s="29"/>
    </row>
    <row r="234" spans="1:19">
      <c r="A234" s="26"/>
      <c r="B234" s="342"/>
      <c r="C234" s="175"/>
      <c r="D234" s="183"/>
      <c r="E234" s="6"/>
      <c r="F234" s="120"/>
      <c r="G234" s="7"/>
      <c r="H234" s="142"/>
      <c r="I234" s="28"/>
      <c r="J234" s="459"/>
      <c r="K234" s="7"/>
      <c r="L234" s="460"/>
      <c r="M234" s="29"/>
      <c r="N234" s="120"/>
      <c r="O234" s="461"/>
      <c r="P234" s="120"/>
      <c r="Q234" s="29"/>
      <c r="R234" s="279"/>
      <c r="S234" s="29"/>
    </row>
    <row r="235" spans="1:19">
      <c r="A235" s="26"/>
      <c r="B235" s="342"/>
      <c r="C235" s="175"/>
      <c r="D235" s="183"/>
      <c r="E235" s="6"/>
      <c r="F235" s="120"/>
      <c r="G235" s="7"/>
      <c r="H235" s="142"/>
      <c r="I235" s="28"/>
      <c r="J235" s="459"/>
      <c r="K235" s="7"/>
      <c r="L235" s="460"/>
      <c r="M235" s="29"/>
      <c r="N235" s="120"/>
      <c r="O235" s="461"/>
      <c r="P235" s="120"/>
      <c r="Q235" s="29"/>
      <c r="R235" s="279"/>
      <c r="S235" s="29"/>
    </row>
    <row r="236" spans="1:19">
      <c r="A236" s="26"/>
      <c r="B236" s="342"/>
      <c r="C236" s="175"/>
      <c r="D236" s="183"/>
      <c r="E236" s="6"/>
      <c r="F236" s="120"/>
      <c r="G236" s="7"/>
      <c r="H236" s="142"/>
      <c r="I236" s="28"/>
      <c r="J236" s="459"/>
      <c r="K236" s="7"/>
      <c r="L236" s="460"/>
      <c r="M236" s="29"/>
      <c r="N236" s="120"/>
      <c r="O236" s="461"/>
      <c r="P236" s="120"/>
      <c r="Q236" s="29"/>
      <c r="R236" s="279"/>
      <c r="S236" s="29"/>
    </row>
    <row r="237" spans="1:19">
      <c r="A237" s="26"/>
      <c r="B237" s="342"/>
      <c r="C237" s="175"/>
      <c r="D237" s="183"/>
      <c r="E237" s="6"/>
      <c r="F237" s="120"/>
      <c r="G237" s="7"/>
      <c r="H237" s="142"/>
      <c r="I237" s="28"/>
      <c r="J237" s="459"/>
      <c r="K237" s="7"/>
      <c r="L237" s="460"/>
      <c r="M237" s="29"/>
      <c r="N237" s="120"/>
      <c r="O237" s="461"/>
      <c r="P237" s="120"/>
      <c r="Q237" s="29"/>
      <c r="R237" s="279"/>
      <c r="S237" s="29"/>
    </row>
    <row r="238" spans="1:19">
      <c r="A238" s="26"/>
      <c r="B238" s="342"/>
      <c r="C238" s="175"/>
      <c r="D238" s="183"/>
      <c r="E238" s="6"/>
      <c r="F238" s="120"/>
      <c r="G238" s="7"/>
      <c r="H238" s="142"/>
      <c r="I238" s="28"/>
      <c r="J238" s="459"/>
      <c r="K238" s="7"/>
      <c r="L238" s="460"/>
      <c r="M238" s="29"/>
      <c r="N238" s="120"/>
      <c r="O238" s="461"/>
      <c r="P238" s="120"/>
      <c r="Q238" s="29"/>
      <c r="R238" s="279"/>
      <c r="S238" s="29"/>
    </row>
    <row r="239" spans="1:19">
      <c r="A239" s="26"/>
      <c r="B239" s="342"/>
      <c r="C239" s="175"/>
      <c r="D239" s="183"/>
      <c r="E239" s="6"/>
      <c r="F239" s="120"/>
      <c r="G239" s="7"/>
      <c r="H239" s="142"/>
      <c r="I239" s="28"/>
      <c r="J239" s="459"/>
      <c r="K239" s="7"/>
      <c r="L239" s="460"/>
      <c r="M239" s="29"/>
      <c r="N239" s="120"/>
      <c r="O239" s="461"/>
      <c r="P239" s="120"/>
      <c r="Q239" s="29"/>
      <c r="R239" s="279"/>
      <c r="S239" s="29"/>
    </row>
    <row r="240" spans="1:19">
      <c r="A240" s="26"/>
      <c r="B240" s="342"/>
      <c r="C240" s="175"/>
      <c r="D240" s="183"/>
      <c r="E240" s="6"/>
      <c r="F240" s="120"/>
      <c r="G240" s="7"/>
      <c r="H240" s="142"/>
      <c r="I240" s="28"/>
      <c r="J240" s="459"/>
      <c r="K240" s="7"/>
      <c r="L240" s="460"/>
      <c r="M240" s="29"/>
      <c r="N240" s="120"/>
      <c r="O240" s="461"/>
      <c r="P240" s="120"/>
      <c r="Q240" s="29"/>
      <c r="R240" s="279"/>
      <c r="S240" s="29"/>
    </row>
    <row r="241" spans="7:7" s="11" customFormat="1">
      <c r="G241" s="148" t="str">
        <f>IF(F241=0,"",VLOOKUP(F241,得点テーブル!$B$6:$H$133,2,FALSE))</f>
        <v/>
      </c>
    </row>
    <row r="242" spans="7:7" s="11" customFormat="1">
      <c r="G242" s="148" t="str">
        <f>IF(F242=0,"",VLOOKUP(F242,得点テーブル!$B$6:$H$133,2,FALSE))</f>
        <v/>
      </c>
    </row>
    <row r="243" spans="7:7" s="11" customFormat="1">
      <c r="G243" s="148" t="str">
        <f>IF(F243=0,"",VLOOKUP(F243,得点テーブル!$B$6:$H$133,2,FALSE))</f>
        <v/>
      </c>
    </row>
    <row r="244" spans="7:7" s="11" customFormat="1">
      <c r="G244" s="148" t="str">
        <f>IF(F244=0,"",VLOOKUP(F244,得点テーブル!$B$6:$H$133,2,FALSE))</f>
        <v/>
      </c>
    </row>
    <row r="245" spans="7:7" s="11" customFormat="1">
      <c r="G245" s="148" t="str">
        <f>IF(F245=0,"",VLOOKUP(F245,得点テーブル!$B$6:$H$133,2,FALSE))</f>
        <v/>
      </c>
    </row>
    <row r="246" spans="7:7" s="11" customFormat="1">
      <c r="G246" s="148" t="str">
        <f>IF(F246=0,"",VLOOKUP(F246,得点テーブル!$B$6:$H$133,2,FALSE))</f>
        <v/>
      </c>
    </row>
    <row r="247" spans="7:7" s="11" customFormat="1">
      <c r="G247" s="148" t="str">
        <f>IF(F247=0,"",VLOOKUP(F247,得点テーブル!$B$6:$H$133,2,FALSE))</f>
        <v/>
      </c>
    </row>
    <row r="248" spans="7:7" s="11" customFormat="1">
      <c r="G248" s="148" t="str">
        <f>IF(F248=0,"",VLOOKUP(F248,得点テーブル!$B$6:$H$133,2,FALSE))</f>
        <v/>
      </c>
    </row>
    <row r="249" spans="7:7" s="11" customFormat="1">
      <c r="G249" s="148" t="str">
        <f>IF(F249=0,"",VLOOKUP(F249,得点テーブル!$B$6:$H$133,2,FALSE))</f>
        <v/>
      </c>
    </row>
    <row r="250" spans="7:7" s="11" customFormat="1">
      <c r="G250" s="148" t="str">
        <f>IF(F250=0,"",VLOOKUP(F250,得点テーブル!$B$6:$H$133,2,FALSE))</f>
        <v/>
      </c>
    </row>
    <row r="251" spans="7:7" s="11" customFormat="1">
      <c r="G251" s="148" t="str">
        <f>IF(F251=0,"",VLOOKUP(F251,得点テーブル!$B$6:$H$133,2,FALSE))</f>
        <v/>
      </c>
    </row>
    <row r="252" spans="7:7" s="11" customFormat="1">
      <c r="G252" s="148" t="str">
        <f>IF(F252=0,"",VLOOKUP(F252,得点テーブル!$B$6:$H$133,2,FALSE))</f>
        <v/>
      </c>
    </row>
    <row r="253" spans="7:7" s="11" customFormat="1">
      <c r="G253" s="148" t="str">
        <f>IF(F253=0,"",VLOOKUP(F253,得点テーブル!$B$6:$H$133,2,FALSE))</f>
        <v/>
      </c>
    </row>
    <row r="254" spans="7:7" s="11" customFormat="1">
      <c r="G254" s="148" t="str">
        <f>IF(F254=0,"",VLOOKUP(F254,得点テーブル!$B$6:$H$133,2,FALSE))</f>
        <v/>
      </c>
    </row>
    <row r="255" spans="7:7" s="11" customFormat="1">
      <c r="G255" s="148" t="str">
        <f>IF(F255=0,"",VLOOKUP(F255,得点テーブル!$B$6:$H$133,2,FALSE))</f>
        <v/>
      </c>
    </row>
    <row r="256" spans="7:7" s="11" customFormat="1">
      <c r="G256" s="148" t="str">
        <f>IF(F256=0,"",VLOOKUP(F256,得点テーブル!$B$6:$H$133,2,FALSE))</f>
        <v/>
      </c>
    </row>
    <row r="257" spans="7:7" s="11" customFormat="1">
      <c r="G257" s="148" t="str">
        <f>IF(F257=0,"",VLOOKUP(F257,得点テーブル!$B$6:$H$133,2,FALSE))</f>
        <v/>
      </c>
    </row>
    <row r="258" spans="7:7" s="11" customFormat="1">
      <c r="G258" s="148" t="str">
        <f>IF(F258=0,"",VLOOKUP(F258,得点テーブル!$B$6:$H$133,2,FALSE))</f>
        <v/>
      </c>
    </row>
    <row r="259" spans="7:7" s="11" customFormat="1">
      <c r="G259" s="148" t="str">
        <f>IF(F259=0,"",VLOOKUP(F259,得点テーブル!$B$6:$H$133,2,FALSE))</f>
        <v/>
      </c>
    </row>
    <row r="260" spans="7:7" s="11" customFormat="1">
      <c r="G260" s="148" t="str">
        <f>IF(F260=0,"",VLOOKUP(F260,得点テーブル!$B$6:$H$133,2,FALSE))</f>
        <v/>
      </c>
    </row>
    <row r="261" spans="7:7" s="11" customFormat="1">
      <c r="G261" s="148" t="str">
        <f>IF(F261=0,"",VLOOKUP(F261,得点テーブル!$B$6:$H$133,2,FALSE))</f>
        <v/>
      </c>
    </row>
    <row r="262" spans="7:7" s="11" customFormat="1">
      <c r="G262" s="148" t="str">
        <f>IF(F262=0,"",VLOOKUP(F262,得点テーブル!$B$6:$H$133,2,FALSE))</f>
        <v/>
      </c>
    </row>
    <row r="263" spans="7:7" s="11" customFormat="1">
      <c r="G263" s="148" t="str">
        <f>IF(F263=0,"",VLOOKUP(F263,得点テーブル!$B$6:$H$133,2,FALSE))</f>
        <v/>
      </c>
    </row>
    <row r="264" spans="7:7" s="11" customFormat="1">
      <c r="G264" s="148" t="str">
        <f>IF(F264=0,"",VLOOKUP(F264,得点テーブル!$B$6:$H$133,2,FALSE))</f>
        <v/>
      </c>
    </row>
    <row r="265" spans="7:7" s="11" customFormat="1">
      <c r="G265" s="148" t="str">
        <f>IF(F265=0,"",VLOOKUP(F265,得点テーブル!$B$6:$H$133,2,FALSE))</f>
        <v/>
      </c>
    </row>
    <row r="266" spans="7:7" s="11" customFormat="1"/>
    <row r="267" spans="7:7" s="11" customFormat="1"/>
    <row r="268" spans="7:7" s="11" customFormat="1"/>
  </sheetData>
  <mergeCells count="10">
    <mergeCell ref="A3:B4"/>
    <mergeCell ref="C3:C4"/>
    <mergeCell ref="D3:D4"/>
    <mergeCell ref="P3:Q3"/>
    <mergeCell ref="R3:S3"/>
    <mergeCell ref="F3:G3"/>
    <mergeCell ref="L3:M3"/>
    <mergeCell ref="N3:O3"/>
    <mergeCell ref="H3:I3"/>
    <mergeCell ref="J3:K3"/>
  </mergeCells>
  <phoneticPr fontId="7"/>
  <pageMargins left="0.59055118110236227" right="0.51181102362204722" top="0.70866141732283472" bottom="0.74803149606299213" header="0.47244094488188981" footer="0.51181102362204722"/>
  <pageSetup paperSize="9" scale="89" orientation="portrait" r:id="rId1"/>
  <headerFooter alignWithMargins="0"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3"/>
  <sheetViews>
    <sheetView view="pageBreakPreview" zoomScaleNormal="100" zoomScaleSheetLayoutView="100" workbookViewId="0">
      <selection activeCell="G150" sqref="G150"/>
    </sheetView>
  </sheetViews>
  <sheetFormatPr defaultColWidth="9" defaultRowHeight="13"/>
  <cols>
    <col min="1" max="1" width="3.6328125" style="30" customWidth="1"/>
    <col min="2" max="2" width="1.6328125" style="30" customWidth="1"/>
    <col min="3" max="3" width="11.6328125" style="128" customWidth="1"/>
    <col min="4" max="4" width="11.81640625" style="128" customWidth="1"/>
    <col min="5" max="5" width="5.6328125" style="30" customWidth="1"/>
    <col min="6" max="9" width="5.1796875" style="30" customWidth="1"/>
    <col min="10" max="10" width="5.1796875" style="107" customWidth="1"/>
    <col min="11" max="13" width="5.1796875" style="30" customWidth="1"/>
    <col min="14" max="14" width="5.1796875" style="107" customWidth="1"/>
    <col min="15" max="15" width="5.1796875" style="30" customWidth="1"/>
    <col min="16" max="16384" width="9" style="30"/>
  </cols>
  <sheetData>
    <row r="1" spans="1:16" customFormat="1" ht="23.25" customHeight="1">
      <c r="A1" t="s">
        <v>11</v>
      </c>
      <c r="C1" s="1"/>
      <c r="D1" s="148"/>
      <c r="F1" s="1" t="s">
        <v>156</v>
      </c>
      <c r="H1" s="1"/>
      <c r="J1" s="109"/>
      <c r="K1" s="30"/>
      <c r="L1" s="1"/>
      <c r="M1" t="str">
        <f>男子S!O1</f>
        <v>2024/3/31現在</v>
      </c>
      <c r="N1" s="109"/>
    </row>
    <row r="2" spans="1:16">
      <c r="A2" s="585" t="s">
        <v>171</v>
      </c>
      <c r="B2" s="586"/>
      <c r="C2" s="575" t="s">
        <v>12</v>
      </c>
      <c r="D2" s="577" t="s">
        <v>173</v>
      </c>
      <c r="E2" s="13" t="s">
        <v>174</v>
      </c>
      <c r="F2" s="582" t="s">
        <v>687</v>
      </c>
      <c r="G2" s="584"/>
      <c r="H2" s="592" t="s">
        <v>688</v>
      </c>
      <c r="I2" s="592"/>
      <c r="J2" s="582" t="str">
        <f>男子S!L3</f>
        <v>R5県選手権</v>
      </c>
      <c r="K2" s="584"/>
      <c r="L2" s="591" t="s">
        <v>882</v>
      </c>
      <c r="M2" s="584"/>
      <c r="N2" s="582" t="str">
        <f>男子S!P3</f>
        <v>R5熊谷杯</v>
      </c>
      <c r="O2" s="584"/>
    </row>
    <row r="3" spans="1:16">
      <c r="A3" s="587"/>
      <c r="B3" s="588"/>
      <c r="C3" s="576"/>
      <c r="D3" s="578"/>
      <c r="E3" s="14" t="s">
        <v>175</v>
      </c>
      <c r="F3" s="116" t="s">
        <v>176</v>
      </c>
      <c r="G3" s="15" t="s">
        <v>174</v>
      </c>
      <c r="H3" s="116" t="s">
        <v>189</v>
      </c>
      <c r="I3" s="15" t="s">
        <v>174</v>
      </c>
      <c r="J3" s="110" t="s">
        <v>176</v>
      </c>
      <c r="K3" s="15" t="s">
        <v>174</v>
      </c>
      <c r="L3" s="116" t="s">
        <v>176</v>
      </c>
      <c r="M3" s="15" t="s">
        <v>174</v>
      </c>
      <c r="N3" s="110" t="s">
        <v>176</v>
      </c>
      <c r="O3" s="15" t="s">
        <v>174</v>
      </c>
    </row>
    <row r="4" spans="1:16" ht="3" customHeight="1">
      <c r="A4" s="13"/>
      <c r="B4" s="363"/>
      <c r="C4" s="364"/>
      <c r="D4" s="365"/>
      <c r="E4" s="13"/>
      <c r="F4" s="366"/>
      <c r="G4" s="367"/>
      <c r="H4" s="368"/>
      <c r="I4" s="369"/>
      <c r="J4" s="370"/>
      <c r="K4" s="369"/>
      <c r="L4" s="366"/>
      <c r="M4" s="367"/>
      <c r="N4" s="366"/>
      <c r="O4" s="367"/>
    </row>
    <row r="5" spans="1:16" customFormat="1">
      <c r="A5" s="332">
        <v>1</v>
      </c>
      <c r="B5" s="342" t="s">
        <v>160</v>
      </c>
      <c r="C5" s="371" t="s">
        <v>863</v>
      </c>
      <c r="D5" s="238" t="s">
        <v>181</v>
      </c>
      <c r="E5" s="333">
        <v>300</v>
      </c>
      <c r="F5" s="372"/>
      <c r="G5" s="37"/>
      <c r="H5" s="373">
        <v>1</v>
      </c>
      <c r="I5" s="7">
        <v>150</v>
      </c>
      <c r="J5" s="452" t="s">
        <v>160</v>
      </c>
      <c r="K5" s="37" t="s">
        <v>160</v>
      </c>
      <c r="L5" s="534">
        <v>1</v>
      </c>
      <c r="M5" s="37">
        <v>150</v>
      </c>
      <c r="N5" s="374" t="s">
        <v>160</v>
      </c>
      <c r="O5" s="375" t="s">
        <v>160</v>
      </c>
    </row>
    <row r="6" spans="1:16" customFormat="1">
      <c r="A6" s="332">
        <v>2</v>
      </c>
      <c r="B6" s="342" t="s">
        <v>160</v>
      </c>
      <c r="C6" s="186" t="s">
        <v>347</v>
      </c>
      <c r="D6" s="160" t="s">
        <v>4</v>
      </c>
      <c r="E6" s="333">
        <v>270</v>
      </c>
      <c r="F6" s="372"/>
      <c r="G6" s="37"/>
      <c r="H6" s="373">
        <v>8</v>
      </c>
      <c r="I6" s="7">
        <v>40</v>
      </c>
      <c r="J6" s="452" t="s">
        <v>160</v>
      </c>
      <c r="K6" s="37" t="s">
        <v>160</v>
      </c>
      <c r="L6" s="534">
        <v>2</v>
      </c>
      <c r="M6" s="37">
        <v>100</v>
      </c>
      <c r="N6" s="374">
        <v>2</v>
      </c>
      <c r="O6" s="375">
        <v>130</v>
      </c>
    </row>
    <row r="7" spans="1:16" customFormat="1">
      <c r="A7" s="332">
        <v>3</v>
      </c>
      <c r="B7" s="342" t="s">
        <v>160</v>
      </c>
      <c r="C7" s="174" t="s">
        <v>383</v>
      </c>
      <c r="D7" s="160" t="s">
        <v>181</v>
      </c>
      <c r="E7" s="333">
        <v>230</v>
      </c>
      <c r="F7" s="372"/>
      <c r="G7" s="37"/>
      <c r="H7" s="373">
        <v>3</v>
      </c>
      <c r="I7" s="7">
        <v>80</v>
      </c>
      <c r="J7" s="452">
        <v>2</v>
      </c>
      <c r="K7" s="37">
        <v>150</v>
      </c>
      <c r="L7" s="534" t="s">
        <v>160</v>
      </c>
      <c r="M7" s="37" t="s">
        <v>160</v>
      </c>
      <c r="N7" s="374" t="s">
        <v>160</v>
      </c>
      <c r="O7" s="375" t="s">
        <v>160</v>
      </c>
    </row>
    <row r="8" spans="1:16" customFormat="1">
      <c r="A8" s="332">
        <v>4</v>
      </c>
      <c r="B8" s="342" t="s">
        <v>160</v>
      </c>
      <c r="C8" s="190" t="s">
        <v>814</v>
      </c>
      <c r="D8" s="183" t="s">
        <v>196</v>
      </c>
      <c r="E8" s="333">
        <v>200</v>
      </c>
      <c r="F8" s="372"/>
      <c r="G8" s="37"/>
      <c r="H8" s="373"/>
      <c r="I8" s="7"/>
      <c r="J8" s="452">
        <v>1</v>
      </c>
      <c r="K8" s="37">
        <v>200</v>
      </c>
      <c r="L8" s="534" t="s">
        <v>160</v>
      </c>
      <c r="M8" s="37" t="s">
        <v>160</v>
      </c>
      <c r="N8" s="374" t="s">
        <v>160</v>
      </c>
      <c r="O8" s="375" t="s">
        <v>160</v>
      </c>
    </row>
    <row r="9" spans="1:16">
      <c r="A9" s="332">
        <v>5</v>
      </c>
      <c r="B9" s="342" t="s">
        <v>160</v>
      </c>
      <c r="C9" s="174" t="s">
        <v>306</v>
      </c>
      <c r="D9" s="376" t="s">
        <v>201</v>
      </c>
      <c r="E9" s="333">
        <v>140</v>
      </c>
      <c r="F9" s="372"/>
      <c r="G9" s="37"/>
      <c r="H9" s="373">
        <v>8</v>
      </c>
      <c r="I9" s="7">
        <v>40</v>
      </c>
      <c r="J9" s="453">
        <v>4</v>
      </c>
      <c r="K9" s="37">
        <v>100</v>
      </c>
      <c r="L9" s="534" t="s">
        <v>160</v>
      </c>
      <c r="M9" s="37" t="s">
        <v>160</v>
      </c>
      <c r="N9" s="374" t="s">
        <v>160</v>
      </c>
      <c r="O9" s="375" t="s">
        <v>160</v>
      </c>
      <c r="P9"/>
    </row>
    <row r="10" spans="1:16" customFormat="1">
      <c r="A10" s="332">
        <v>6</v>
      </c>
      <c r="B10" s="342" t="s">
        <v>160</v>
      </c>
      <c r="C10" s="191" t="s">
        <v>251</v>
      </c>
      <c r="D10" s="183" t="s">
        <v>181</v>
      </c>
      <c r="E10" s="333">
        <v>100</v>
      </c>
      <c r="F10" s="211"/>
      <c r="G10" s="375"/>
      <c r="H10" s="377">
        <v>2</v>
      </c>
      <c r="I10" s="7">
        <v>100</v>
      </c>
      <c r="J10" s="378" t="s">
        <v>160</v>
      </c>
      <c r="K10" s="375" t="s">
        <v>160</v>
      </c>
      <c r="L10" s="535" t="s">
        <v>160</v>
      </c>
      <c r="M10" s="375" t="s">
        <v>160</v>
      </c>
      <c r="N10" s="379" t="s">
        <v>160</v>
      </c>
      <c r="O10" s="375" t="s">
        <v>160</v>
      </c>
    </row>
    <row r="11" spans="1:16" customFormat="1">
      <c r="A11" s="332">
        <v>6</v>
      </c>
      <c r="B11" s="342" t="s">
        <v>244</v>
      </c>
      <c r="C11" s="175" t="s">
        <v>313</v>
      </c>
      <c r="D11" s="380" t="s">
        <v>182</v>
      </c>
      <c r="E11" s="333">
        <v>100</v>
      </c>
      <c r="F11" s="211"/>
      <c r="G11" s="375"/>
      <c r="H11" s="377"/>
      <c r="I11" s="7" t="s">
        <v>160</v>
      </c>
      <c r="J11" s="378">
        <v>4</v>
      </c>
      <c r="K11" s="375">
        <v>100</v>
      </c>
      <c r="L11" s="535" t="s">
        <v>160</v>
      </c>
      <c r="M11" s="375" t="s">
        <v>160</v>
      </c>
      <c r="N11" s="379" t="s">
        <v>160</v>
      </c>
      <c r="O11" s="375" t="s">
        <v>160</v>
      </c>
    </row>
    <row r="12" spans="1:16" customFormat="1">
      <c r="A12" s="332">
        <v>8</v>
      </c>
      <c r="B12" s="342" t="s">
        <v>160</v>
      </c>
      <c r="C12" s="190" t="s">
        <v>319</v>
      </c>
      <c r="D12" s="169" t="s">
        <v>4</v>
      </c>
      <c r="E12" s="333">
        <v>95</v>
      </c>
      <c r="F12" s="211"/>
      <c r="G12" s="375"/>
      <c r="H12" s="377">
        <v>16</v>
      </c>
      <c r="I12" s="7">
        <v>25</v>
      </c>
      <c r="J12" s="378" t="s">
        <v>160</v>
      </c>
      <c r="K12" s="375" t="s">
        <v>160</v>
      </c>
      <c r="L12" s="535">
        <v>8</v>
      </c>
      <c r="M12" s="375">
        <v>40</v>
      </c>
      <c r="N12" s="379">
        <v>16</v>
      </c>
      <c r="O12" s="375">
        <v>30</v>
      </c>
    </row>
    <row r="13" spans="1:16" customFormat="1">
      <c r="A13" s="332">
        <v>8</v>
      </c>
      <c r="B13" s="342" t="s">
        <v>244</v>
      </c>
      <c r="C13" s="190" t="s">
        <v>867</v>
      </c>
      <c r="D13" s="381" t="s">
        <v>868</v>
      </c>
      <c r="E13" s="333">
        <v>95</v>
      </c>
      <c r="F13" s="211"/>
      <c r="G13" s="375"/>
      <c r="H13" s="377">
        <v>16</v>
      </c>
      <c r="I13" s="7">
        <v>25</v>
      </c>
      <c r="J13" s="378" t="s">
        <v>160</v>
      </c>
      <c r="K13" s="375" t="s">
        <v>160</v>
      </c>
      <c r="L13" s="535">
        <v>8</v>
      </c>
      <c r="M13" s="375">
        <v>40</v>
      </c>
      <c r="N13" s="379">
        <v>16</v>
      </c>
      <c r="O13" s="375">
        <v>30</v>
      </c>
    </row>
    <row r="14" spans="1:16" customFormat="1">
      <c r="A14" s="332">
        <v>10</v>
      </c>
      <c r="B14" s="342" t="s">
        <v>160</v>
      </c>
      <c r="C14" s="382" t="s">
        <v>281</v>
      </c>
      <c r="D14" s="183" t="s">
        <v>201</v>
      </c>
      <c r="E14" s="333">
        <v>85</v>
      </c>
      <c r="F14" s="211"/>
      <c r="G14" s="375"/>
      <c r="H14" s="377">
        <v>16</v>
      </c>
      <c r="I14" s="7">
        <v>25</v>
      </c>
      <c r="J14" s="378">
        <v>8</v>
      </c>
      <c r="K14" s="375">
        <v>60</v>
      </c>
      <c r="L14" s="535" t="s">
        <v>160</v>
      </c>
      <c r="M14" s="375" t="s">
        <v>160</v>
      </c>
      <c r="N14" s="379" t="s">
        <v>160</v>
      </c>
      <c r="O14" s="375" t="s">
        <v>160</v>
      </c>
    </row>
    <row r="15" spans="1:16" customFormat="1">
      <c r="A15" s="332">
        <v>10</v>
      </c>
      <c r="B15" s="342" t="s">
        <v>244</v>
      </c>
      <c r="C15" s="190" t="s">
        <v>864</v>
      </c>
      <c r="D15" s="177" t="s">
        <v>182</v>
      </c>
      <c r="E15" s="333">
        <v>85</v>
      </c>
      <c r="F15" s="211"/>
      <c r="G15" s="375"/>
      <c r="H15" s="377">
        <v>16</v>
      </c>
      <c r="I15" s="7">
        <v>25</v>
      </c>
      <c r="J15" s="378">
        <v>8</v>
      </c>
      <c r="K15" s="375">
        <v>60</v>
      </c>
      <c r="L15" s="535" t="s">
        <v>160</v>
      </c>
      <c r="M15" s="375" t="s">
        <v>160</v>
      </c>
      <c r="N15" s="379" t="s">
        <v>160</v>
      </c>
      <c r="O15" s="375" t="s">
        <v>160</v>
      </c>
    </row>
    <row r="16" spans="1:16" customFormat="1">
      <c r="A16" s="332">
        <v>12</v>
      </c>
      <c r="B16" s="342" t="s">
        <v>160</v>
      </c>
      <c r="C16" s="383" t="s">
        <v>380</v>
      </c>
      <c r="D16" s="188" t="s">
        <v>178</v>
      </c>
      <c r="E16" s="333">
        <v>70</v>
      </c>
      <c r="F16" s="211"/>
      <c r="G16" s="375"/>
      <c r="H16" s="377">
        <v>4</v>
      </c>
      <c r="I16" s="7">
        <v>70</v>
      </c>
      <c r="J16" s="378" t="s">
        <v>160</v>
      </c>
      <c r="K16" s="375" t="s">
        <v>160</v>
      </c>
      <c r="L16" s="535" t="s">
        <v>160</v>
      </c>
      <c r="M16" s="375" t="s">
        <v>160</v>
      </c>
      <c r="N16" s="379" t="s">
        <v>160</v>
      </c>
      <c r="O16" s="375" t="s">
        <v>160</v>
      </c>
    </row>
    <row r="17" spans="1:16" customFormat="1">
      <c r="A17" s="332">
        <v>12</v>
      </c>
      <c r="B17" s="342" t="s">
        <v>244</v>
      </c>
      <c r="C17" s="383" t="s">
        <v>388</v>
      </c>
      <c r="D17" s="213" t="s">
        <v>185</v>
      </c>
      <c r="E17" s="333">
        <v>70</v>
      </c>
      <c r="F17" s="211"/>
      <c r="G17" s="375"/>
      <c r="H17" s="377">
        <v>8</v>
      </c>
      <c r="I17" s="7">
        <v>40</v>
      </c>
      <c r="J17" s="378" t="s">
        <v>160</v>
      </c>
      <c r="K17" s="375" t="s">
        <v>160</v>
      </c>
      <c r="L17" s="535" t="s">
        <v>160</v>
      </c>
      <c r="M17" s="375" t="s">
        <v>160</v>
      </c>
      <c r="N17" s="379">
        <v>16</v>
      </c>
      <c r="O17" s="375">
        <v>30</v>
      </c>
    </row>
    <row r="18" spans="1:16" customFormat="1">
      <c r="A18" s="332">
        <v>12</v>
      </c>
      <c r="B18" s="342" t="s">
        <v>244</v>
      </c>
      <c r="C18" s="382" t="s">
        <v>330</v>
      </c>
      <c r="D18" s="183" t="s">
        <v>201</v>
      </c>
      <c r="E18" s="333">
        <v>70</v>
      </c>
      <c r="F18" s="211"/>
      <c r="G18" s="375"/>
      <c r="H18" s="377"/>
      <c r="I18" s="7" t="s">
        <v>160</v>
      </c>
      <c r="J18" s="378" t="s">
        <v>160</v>
      </c>
      <c r="K18" s="375" t="s">
        <v>160</v>
      </c>
      <c r="L18" s="535">
        <v>8</v>
      </c>
      <c r="M18" s="375">
        <v>40</v>
      </c>
      <c r="N18" s="379">
        <v>16</v>
      </c>
      <c r="O18" s="375">
        <v>30</v>
      </c>
    </row>
    <row r="19" spans="1:16" customFormat="1">
      <c r="A19" s="332">
        <v>15</v>
      </c>
      <c r="B19" s="342" t="s">
        <v>160</v>
      </c>
      <c r="C19" s="190" t="s">
        <v>865</v>
      </c>
      <c r="D19" s="183" t="s">
        <v>866</v>
      </c>
      <c r="E19" s="333">
        <v>40</v>
      </c>
      <c r="F19" s="211"/>
      <c r="G19" s="375"/>
      <c r="H19" s="377">
        <v>8</v>
      </c>
      <c r="I19" s="7">
        <v>40</v>
      </c>
      <c r="J19" s="378" t="s">
        <v>160</v>
      </c>
      <c r="K19" s="375" t="s">
        <v>160</v>
      </c>
      <c r="L19" s="535" t="s">
        <v>160</v>
      </c>
      <c r="M19" s="375" t="s">
        <v>160</v>
      </c>
      <c r="N19" s="379" t="s">
        <v>160</v>
      </c>
      <c r="O19" s="375" t="s">
        <v>160</v>
      </c>
    </row>
    <row r="20" spans="1:16" customFormat="1">
      <c r="A20" s="332">
        <v>16</v>
      </c>
      <c r="B20" s="342" t="s">
        <v>160</v>
      </c>
      <c r="C20" s="190" t="s">
        <v>869</v>
      </c>
      <c r="D20" s="183" t="s">
        <v>422</v>
      </c>
      <c r="E20" s="333">
        <v>30</v>
      </c>
      <c r="F20" s="211"/>
      <c r="G20" s="375"/>
      <c r="H20" s="377"/>
      <c r="I20" s="7" t="s">
        <v>160</v>
      </c>
      <c r="J20" s="378" t="s">
        <v>160</v>
      </c>
      <c r="K20" s="375" t="s">
        <v>160</v>
      </c>
      <c r="L20" s="535" t="s">
        <v>160</v>
      </c>
      <c r="M20" s="375" t="s">
        <v>160</v>
      </c>
      <c r="N20" s="379">
        <v>16</v>
      </c>
      <c r="O20" s="375">
        <v>30</v>
      </c>
    </row>
    <row r="21" spans="1:16" customFormat="1">
      <c r="A21" s="332">
        <v>16</v>
      </c>
      <c r="B21" s="342" t="s">
        <v>244</v>
      </c>
      <c r="C21" s="382" t="s">
        <v>993</v>
      </c>
      <c r="D21" s="176" t="s">
        <v>4</v>
      </c>
      <c r="E21" s="333">
        <v>30</v>
      </c>
      <c r="F21" s="211"/>
      <c r="G21" s="375"/>
      <c r="H21" s="377"/>
      <c r="I21" s="7"/>
      <c r="J21" s="378"/>
      <c r="K21" s="375"/>
      <c r="L21" s="535"/>
      <c r="M21" s="375"/>
      <c r="N21" s="379">
        <v>16</v>
      </c>
      <c r="O21" s="375">
        <v>30</v>
      </c>
    </row>
    <row r="22" spans="1:16" customFormat="1">
      <c r="A22" s="332">
        <v>18</v>
      </c>
      <c r="B22" s="342" t="s">
        <v>160</v>
      </c>
      <c r="C22" s="174" t="s">
        <v>382</v>
      </c>
      <c r="D22" s="376" t="s">
        <v>181</v>
      </c>
      <c r="E22" s="333">
        <v>25</v>
      </c>
      <c r="F22" s="211"/>
      <c r="G22" s="375"/>
      <c r="H22" s="377">
        <v>16</v>
      </c>
      <c r="I22" s="7">
        <v>25</v>
      </c>
      <c r="J22" s="378" t="s">
        <v>160</v>
      </c>
      <c r="K22" s="375" t="s">
        <v>160</v>
      </c>
      <c r="L22" s="535" t="s">
        <v>160</v>
      </c>
      <c r="M22" s="375" t="s">
        <v>160</v>
      </c>
      <c r="N22" s="379" t="s">
        <v>160</v>
      </c>
      <c r="O22" s="375" t="s">
        <v>160</v>
      </c>
    </row>
    <row r="23" spans="1:16" customFormat="1">
      <c r="A23" s="332">
        <v>18</v>
      </c>
      <c r="B23" s="342" t="s">
        <v>244</v>
      </c>
      <c r="C23" s="190" t="s">
        <v>284</v>
      </c>
      <c r="D23" s="183" t="s">
        <v>181</v>
      </c>
      <c r="E23" s="333">
        <v>25</v>
      </c>
      <c r="F23" s="211"/>
      <c r="G23" s="375"/>
      <c r="H23" s="377">
        <v>16</v>
      </c>
      <c r="I23" s="7">
        <v>25</v>
      </c>
      <c r="J23" s="378" t="s">
        <v>160</v>
      </c>
      <c r="K23" s="375" t="s">
        <v>160</v>
      </c>
      <c r="L23" s="535" t="s">
        <v>160</v>
      </c>
      <c r="M23" s="375" t="s">
        <v>160</v>
      </c>
      <c r="N23" s="379" t="s">
        <v>160</v>
      </c>
      <c r="O23" s="375" t="s">
        <v>160</v>
      </c>
    </row>
    <row r="24" spans="1:16" customFormat="1">
      <c r="A24" s="26"/>
      <c r="B24" s="26"/>
      <c r="C24" s="382"/>
      <c r="D24" s="183"/>
      <c r="E24" s="384"/>
      <c r="F24" s="211"/>
      <c r="G24" s="375"/>
      <c r="H24" s="377"/>
      <c r="I24" s="161"/>
      <c r="J24" s="378"/>
      <c r="K24" s="375"/>
      <c r="L24" s="535"/>
      <c r="M24" s="375"/>
      <c r="N24" s="379"/>
      <c r="O24" s="375"/>
    </row>
    <row r="25" spans="1:16" ht="3" customHeight="1">
      <c r="C25" s="30"/>
      <c r="D25" s="30"/>
      <c r="I25" s="385" t="s">
        <v>160</v>
      </c>
      <c r="N25" s="30"/>
    </row>
    <row r="26" spans="1:16" customFormat="1" ht="19.5" customHeight="1">
      <c r="A26" t="s">
        <v>11</v>
      </c>
      <c r="C26" s="1"/>
      <c r="D26" s="148"/>
      <c r="F26" t="s">
        <v>871</v>
      </c>
      <c r="H26" s="30"/>
      <c r="I26" s="30"/>
      <c r="J26" s="109"/>
      <c r="K26" s="30"/>
      <c r="L26" s="1"/>
      <c r="M26" t="str">
        <f>M1</f>
        <v>2024/3/31現在</v>
      </c>
      <c r="N26" s="109"/>
    </row>
    <row r="27" spans="1:16" ht="4.5" customHeight="1">
      <c r="C27" s="30"/>
      <c r="D27" s="30"/>
    </row>
    <row r="28" spans="1:16" ht="13.5" customHeight="1">
      <c r="A28" s="585" t="s">
        <v>171</v>
      </c>
      <c r="B28" s="586"/>
      <c r="C28" s="575" t="s">
        <v>12</v>
      </c>
      <c r="D28" s="577" t="s">
        <v>173</v>
      </c>
      <c r="E28" s="13" t="s">
        <v>174</v>
      </c>
      <c r="F28" s="582" t="str">
        <f>F2</f>
        <v>R5会長杯</v>
      </c>
      <c r="G28" s="584"/>
      <c r="H28" s="582" t="str">
        <f t="shared" ref="H28" si="0">H2</f>
        <v>R5マスターズ</v>
      </c>
      <c r="I28" s="584"/>
      <c r="J28" s="582" t="str">
        <f t="shared" ref="J28" si="1">J2</f>
        <v>R5県選手権</v>
      </c>
      <c r="K28" s="584"/>
      <c r="L28" s="582" t="str">
        <f>L2</f>
        <v>R5南九州ベテラン</v>
      </c>
      <c r="M28" s="584"/>
      <c r="N28" s="591" t="str">
        <f>N2</f>
        <v>R5熊谷杯</v>
      </c>
      <c r="O28" s="584"/>
    </row>
    <row r="29" spans="1:16" ht="13.5" customHeight="1">
      <c r="A29" s="587"/>
      <c r="B29" s="588"/>
      <c r="C29" s="576"/>
      <c r="D29" s="578"/>
      <c r="E29" s="14" t="s">
        <v>175</v>
      </c>
      <c r="F29" s="116" t="s">
        <v>176</v>
      </c>
      <c r="G29" s="15" t="s">
        <v>174</v>
      </c>
      <c r="H29" s="116" t="s">
        <v>176</v>
      </c>
      <c r="I29" s="15" t="s">
        <v>174</v>
      </c>
      <c r="J29" s="110" t="s">
        <v>176</v>
      </c>
      <c r="K29" s="15" t="s">
        <v>174</v>
      </c>
      <c r="L29" s="116" t="s">
        <v>176</v>
      </c>
      <c r="M29" s="15" t="s">
        <v>174</v>
      </c>
      <c r="N29" s="110" t="s">
        <v>176</v>
      </c>
      <c r="O29" s="15" t="s">
        <v>174</v>
      </c>
    </row>
    <row r="30" spans="1:16" ht="3" customHeight="1">
      <c r="A30" s="13"/>
      <c r="B30" s="363"/>
      <c r="C30" s="364"/>
      <c r="D30" s="365"/>
      <c r="E30" s="13"/>
      <c r="F30" s="366"/>
      <c r="G30" s="367"/>
      <c r="H30" s="368"/>
      <c r="I30" s="369"/>
      <c r="J30" s="370"/>
      <c r="K30" s="369"/>
      <c r="L30" s="366"/>
      <c r="M30" s="367"/>
      <c r="N30" s="370"/>
      <c r="O30" s="369"/>
    </row>
    <row r="31" spans="1:16" customFormat="1">
      <c r="A31" s="26">
        <v>1</v>
      </c>
      <c r="B31" s="342" t="s">
        <v>160</v>
      </c>
      <c r="C31" s="386" t="s">
        <v>902</v>
      </c>
      <c r="D31" s="177" t="s">
        <v>178</v>
      </c>
      <c r="E31" s="6">
        <v>150</v>
      </c>
      <c r="F31" s="387"/>
      <c r="G31" s="7"/>
      <c r="H31" s="388"/>
      <c r="I31" s="7"/>
      <c r="J31" s="146"/>
      <c r="K31" s="37"/>
      <c r="L31" s="388">
        <v>1</v>
      </c>
      <c r="M31" s="37">
        <v>150</v>
      </c>
      <c r="N31" s="389"/>
      <c r="O31" s="37"/>
    </row>
    <row r="32" spans="1:16" customFormat="1">
      <c r="A32" s="26">
        <v>2</v>
      </c>
      <c r="B32" s="342" t="s">
        <v>160</v>
      </c>
      <c r="C32" s="174" t="s">
        <v>903</v>
      </c>
      <c r="D32" s="310" t="s">
        <v>181</v>
      </c>
      <c r="E32" s="6">
        <v>100</v>
      </c>
      <c r="F32" s="372"/>
      <c r="G32" s="7"/>
      <c r="H32" s="390"/>
      <c r="I32" s="7"/>
      <c r="J32" s="127"/>
      <c r="K32" s="37"/>
      <c r="L32" s="387">
        <v>2</v>
      </c>
      <c r="M32" s="37">
        <v>100</v>
      </c>
      <c r="N32" s="391"/>
      <c r="O32" s="37"/>
      <c r="P32" s="30"/>
    </row>
    <row r="33" spans="1:16" ht="13.5" customHeight="1">
      <c r="A33" s="26">
        <v>3</v>
      </c>
      <c r="B33" s="342" t="s">
        <v>160</v>
      </c>
      <c r="C33" s="190" t="s">
        <v>904</v>
      </c>
      <c r="D33" s="176" t="s">
        <v>181</v>
      </c>
      <c r="E33" s="6">
        <v>70</v>
      </c>
      <c r="F33" s="372"/>
      <c r="G33" s="7"/>
      <c r="H33" s="390"/>
      <c r="I33" s="7"/>
      <c r="J33" s="392"/>
      <c r="K33" s="37"/>
      <c r="L33" s="387">
        <v>4</v>
      </c>
      <c r="M33" s="37">
        <v>70</v>
      </c>
      <c r="N33" s="391"/>
      <c r="O33" s="37"/>
    </row>
    <row r="34" spans="1:16" ht="13.5" customHeight="1">
      <c r="A34" s="26">
        <v>4</v>
      </c>
      <c r="B34" s="342" t="s">
        <v>160</v>
      </c>
      <c r="C34" s="393" t="s">
        <v>905</v>
      </c>
      <c r="D34" s="394" t="s">
        <v>181</v>
      </c>
      <c r="E34" s="6">
        <v>40</v>
      </c>
      <c r="F34" s="135"/>
      <c r="G34" s="7"/>
      <c r="H34" s="135"/>
      <c r="I34" s="7"/>
      <c r="J34" s="146"/>
      <c r="K34" s="37"/>
      <c r="L34" s="135">
        <v>8</v>
      </c>
      <c r="M34" s="37">
        <v>40</v>
      </c>
      <c r="N34" s="146"/>
      <c r="O34" s="37"/>
      <c r="P34"/>
    </row>
    <row r="35" spans="1:16" customFormat="1">
      <c r="A35" s="26">
        <v>4</v>
      </c>
      <c r="B35" s="342" t="s">
        <v>244</v>
      </c>
      <c r="C35" s="190" t="s">
        <v>906</v>
      </c>
      <c r="D35" s="187" t="s">
        <v>181</v>
      </c>
      <c r="E35" s="6">
        <v>40</v>
      </c>
      <c r="F35" s="135"/>
      <c r="G35" s="7"/>
      <c r="H35" s="135"/>
      <c r="I35" s="7"/>
      <c r="J35" s="391"/>
      <c r="K35" s="37"/>
      <c r="L35" s="135">
        <v>8</v>
      </c>
      <c r="M35" s="37">
        <v>40</v>
      </c>
      <c r="N35" s="391"/>
      <c r="O35" s="37"/>
    </row>
    <row r="36" spans="1:16" customFormat="1">
      <c r="A36" s="26"/>
      <c r="B36" s="342"/>
      <c r="C36" s="174"/>
      <c r="D36" s="183"/>
      <c r="E36" s="6"/>
      <c r="F36" s="400"/>
      <c r="G36" s="7"/>
      <c r="H36" s="397"/>
      <c r="I36" s="7"/>
      <c r="J36" s="391"/>
      <c r="K36" s="37"/>
      <c r="L36" s="398"/>
      <c r="M36" s="37"/>
      <c r="N36" s="391"/>
      <c r="O36" s="37"/>
      <c r="P36" s="30"/>
    </row>
    <row r="37" spans="1:16" customFormat="1" ht="9" customHeight="1">
      <c r="A37" s="12"/>
      <c r="B37" s="11"/>
      <c r="C37" s="470"/>
      <c r="D37" s="470"/>
      <c r="E37" s="54"/>
      <c r="F37" s="414"/>
      <c r="G37" s="471"/>
      <c r="H37" s="414"/>
      <c r="I37" s="471"/>
      <c r="J37" s="415"/>
      <c r="K37" s="472"/>
      <c r="L37" s="414"/>
      <c r="M37" s="472"/>
      <c r="N37" s="415"/>
      <c r="O37" s="472"/>
      <c r="P37" s="30"/>
    </row>
    <row r="38" spans="1:16" customFormat="1" ht="19.5" customHeight="1">
      <c r="A38" t="s">
        <v>11</v>
      </c>
      <c r="C38" s="1"/>
      <c r="D38" s="148"/>
      <c r="F38" s="1" t="s">
        <v>157</v>
      </c>
      <c r="H38" s="30"/>
      <c r="I38" s="30"/>
      <c r="J38" s="109"/>
      <c r="K38" s="30"/>
      <c r="L38" s="1"/>
      <c r="M38" t="str">
        <f>M1</f>
        <v>2024/3/31現在</v>
      </c>
      <c r="N38" s="109"/>
    </row>
    <row r="39" spans="1:16" ht="4.5" customHeight="1">
      <c r="C39" s="30"/>
      <c r="D39" s="30"/>
    </row>
    <row r="40" spans="1:16" ht="13.5" customHeight="1">
      <c r="A40" s="585" t="s">
        <v>171</v>
      </c>
      <c r="B40" s="586"/>
      <c r="C40" s="575" t="s">
        <v>12</v>
      </c>
      <c r="D40" s="577" t="s">
        <v>173</v>
      </c>
      <c r="E40" s="13" t="s">
        <v>174</v>
      </c>
      <c r="F40" s="582" t="str">
        <f>F2</f>
        <v>R5会長杯</v>
      </c>
      <c r="G40" s="584"/>
      <c r="H40" s="582" t="str">
        <f>H2</f>
        <v>R5マスターズ</v>
      </c>
      <c r="I40" s="584"/>
      <c r="J40" s="582" t="str">
        <f>J2</f>
        <v>R5県選手権</v>
      </c>
      <c r="K40" s="584"/>
      <c r="L40" s="582" t="str">
        <f>L2</f>
        <v>R5南九州ベテラン</v>
      </c>
      <c r="M40" s="584"/>
      <c r="N40" s="582" t="str">
        <f>N2</f>
        <v>R5熊谷杯</v>
      </c>
      <c r="O40" s="584"/>
    </row>
    <row r="41" spans="1:16" ht="13.5" customHeight="1">
      <c r="A41" s="587"/>
      <c r="B41" s="588"/>
      <c r="C41" s="576"/>
      <c r="D41" s="578"/>
      <c r="E41" s="14" t="s">
        <v>175</v>
      </c>
      <c r="F41" s="116" t="s">
        <v>176</v>
      </c>
      <c r="G41" s="15" t="s">
        <v>174</v>
      </c>
      <c r="H41" s="116" t="s">
        <v>176</v>
      </c>
      <c r="I41" s="15" t="s">
        <v>174</v>
      </c>
      <c r="J41" s="110" t="s">
        <v>176</v>
      </c>
      <c r="K41" s="15" t="s">
        <v>174</v>
      </c>
      <c r="L41" s="116" t="s">
        <v>176</v>
      </c>
      <c r="M41" s="15" t="s">
        <v>174</v>
      </c>
      <c r="N41" s="110" t="s">
        <v>176</v>
      </c>
      <c r="O41" s="15" t="s">
        <v>174</v>
      </c>
    </row>
    <row r="42" spans="1:16" ht="3" customHeight="1">
      <c r="A42" s="13"/>
      <c r="B42" s="363"/>
      <c r="C42" s="364"/>
      <c r="D42" s="365"/>
      <c r="E42" s="13"/>
      <c r="F42" s="366"/>
      <c r="G42" s="367"/>
      <c r="H42" s="368"/>
      <c r="I42" s="369"/>
      <c r="J42" s="370"/>
      <c r="K42" s="369"/>
      <c r="L42" s="366"/>
      <c r="M42" s="367"/>
      <c r="N42" s="370"/>
      <c r="O42" s="369"/>
    </row>
    <row r="43" spans="1:16" customFormat="1">
      <c r="A43" s="26">
        <v>1</v>
      </c>
      <c r="B43" s="342" t="s">
        <v>160</v>
      </c>
      <c r="C43" s="386" t="s">
        <v>315</v>
      </c>
      <c r="D43" s="177" t="s">
        <v>215</v>
      </c>
      <c r="E43" s="6">
        <v>350</v>
      </c>
      <c r="F43" s="387"/>
      <c r="G43" s="7"/>
      <c r="H43" s="388">
        <v>1</v>
      </c>
      <c r="I43" s="7">
        <v>150</v>
      </c>
      <c r="J43" s="146">
        <v>1</v>
      </c>
      <c r="K43" s="37">
        <v>200</v>
      </c>
      <c r="L43" s="388" t="s">
        <v>160</v>
      </c>
      <c r="M43" s="37" t="s">
        <v>160</v>
      </c>
      <c r="N43" s="389" t="s">
        <v>160</v>
      </c>
      <c r="O43" s="37" t="s">
        <v>160</v>
      </c>
    </row>
    <row r="44" spans="1:16" customFormat="1">
      <c r="A44" s="26">
        <v>2</v>
      </c>
      <c r="B44" s="342" t="s">
        <v>160</v>
      </c>
      <c r="C44" s="174" t="s">
        <v>420</v>
      </c>
      <c r="D44" s="310" t="s">
        <v>6</v>
      </c>
      <c r="E44" s="6">
        <v>330</v>
      </c>
      <c r="F44" s="372">
        <v>2</v>
      </c>
      <c r="G44" s="7">
        <v>100</v>
      </c>
      <c r="H44" s="390">
        <v>2</v>
      </c>
      <c r="I44" s="7">
        <v>100</v>
      </c>
      <c r="J44" s="127">
        <v>4</v>
      </c>
      <c r="K44" s="37">
        <v>100</v>
      </c>
      <c r="L44" s="387" t="s">
        <v>160</v>
      </c>
      <c r="M44" s="37" t="s">
        <v>160</v>
      </c>
      <c r="N44" s="391">
        <v>16</v>
      </c>
      <c r="O44" s="37">
        <v>30</v>
      </c>
      <c r="P44" s="30"/>
    </row>
    <row r="45" spans="1:16" ht="13.5" customHeight="1">
      <c r="A45" s="26">
        <v>3</v>
      </c>
      <c r="B45" s="342" t="s">
        <v>160</v>
      </c>
      <c r="C45" s="190" t="s">
        <v>419</v>
      </c>
      <c r="D45" s="176" t="s">
        <v>700</v>
      </c>
      <c r="E45" s="6">
        <v>255</v>
      </c>
      <c r="F45" s="372">
        <v>4</v>
      </c>
      <c r="G45" s="7">
        <v>70</v>
      </c>
      <c r="H45" s="390">
        <v>16</v>
      </c>
      <c r="I45" s="7">
        <v>25</v>
      </c>
      <c r="J45" s="392">
        <v>16</v>
      </c>
      <c r="K45" s="37">
        <v>40</v>
      </c>
      <c r="L45" s="387">
        <v>4</v>
      </c>
      <c r="M45" s="37">
        <v>70</v>
      </c>
      <c r="N45" s="391">
        <v>8</v>
      </c>
      <c r="O45" s="37">
        <v>50</v>
      </c>
    </row>
    <row r="46" spans="1:16" ht="13.5" customHeight="1">
      <c r="A46" s="26">
        <v>4</v>
      </c>
      <c r="B46" s="342" t="s">
        <v>160</v>
      </c>
      <c r="C46" s="393" t="s">
        <v>421</v>
      </c>
      <c r="D46" s="394" t="s">
        <v>182</v>
      </c>
      <c r="E46" s="6">
        <v>250</v>
      </c>
      <c r="F46" s="135">
        <v>4</v>
      </c>
      <c r="G46" s="7">
        <v>70</v>
      </c>
      <c r="H46" s="135"/>
      <c r="I46" s="7" t="s">
        <v>160</v>
      </c>
      <c r="J46" s="146">
        <v>2</v>
      </c>
      <c r="K46" s="37">
        <v>150</v>
      </c>
      <c r="L46" s="135" t="s">
        <v>160</v>
      </c>
      <c r="M46" s="37" t="s">
        <v>160</v>
      </c>
      <c r="N46" s="146">
        <v>16</v>
      </c>
      <c r="O46" s="37">
        <v>30</v>
      </c>
      <c r="P46"/>
    </row>
    <row r="47" spans="1:16" customFormat="1">
      <c r="A47" s="26">
        <v>5</v>
      </c>
      <c r="B47" s="342" t="s">
        <v>160</v>
      </c>
      <c r="C47" s="190" t="s">
        <v>816</v>
      </c>
      <c r="D47" s="187" t="s">
        <v>180</v>
      </c>
      <c r="E47" s="6">
        <v>240</v>
      </c>
      <c r="F47" s="135"/>
      <c r="G47" s="7"/>
      <c r="H47" s="135"/>
      <c r="I47" s="7"/>
      <c r="J47" s="391">
        <v>8</v>
      </c>
      <c r="K47" s="37">
        <v>60</v>
      </c>
      <c r="L47" s="135">
        <v>1</v>
      </c>
      <c r="M47" s="37">
        <v>150</v>
      </c>
      <c r="N47" s="391">
        <v>16</v>
      </c>
      <c r="O47" s="37">
        <v>30</v>
      </c>
    </row>
    <row r="48" spans="1:16" ht="13.5" customHeight="1">
      <c r="A48" s="26">
        <v>6</v>
      </c>
      <c r="B48" s="342" t="s">
        <v>160</v>
      </c>
      <c r="C48" s="395" t="s">
        <v>355</v>
      </c>
      <c r="D48" s="177" t="s">
        <v>182</v>
      </c>
      <c r="E48" s="6">
        <v>200</v>
      </c>
      <c r="F48" s="396">
        <v>1</v>
      </c>
      <c r="G48" s="7">
        <v>150</v>
      </c>
      <c r="H48" s="397"/>
      <c r="I48" s="7" t="s">
        <v>160</v>
      </c>
      <c r="J48" s="391" t="s">
        <v>160</v>
      </c>
      <c r="K48" s="37" t="s">
        <v>160</v>
      </c>
      <c r="L48" s="398" t="s">
        <v>160</v>
      </c>
      <c r="M48" s="37" t="s">
        <v>160</v>
      </c>
      <c r="N48" s="391">
        <v>8</v>
      </c>
      <c r="O48" s="37">
        <v>50</v>
      </c>
      <c r="P48"/>
    </row>
    <row r="49" spans="1:16" ht="13.5" customHeight="1">
      <c r="A49" s="26">
        <v>7</v>
      </c>
      <c r="B49" s="342" t="s">
        <v>160</v>
      </c>
      <c r="C49" s="399" t="s">
        <v>272</v>
      </c>
      <c r="D49" s="177" t="s">
        <v>185</v>
      </c>
      <c r="E49" s="6">
        <v>180</v>
      </c>
      <c r="F49" s="400"/>
      <c r="G49" s="7" t="s">
        <v>160</v>
      </c>
      <c r="H49" s="397"/>
      <c r="I49" s="7" t="s">
        <v>160</v>
      </c>
      <c r="J49" s="391" t="s">
        <v>160</v>
      </c>
      <c r="K49" s="37" t="s">
        <v>160</v>
      </c>
      <c r="L49" s="398" t="s">
        <v>160</v>
      </c>
      <c r="M49" s="37" t="s">
        <v>160</v>
      </c>
      <c r="N49" s="391">
        <v>1</v>
      </c>
      <c r="O49" s="37">
        <v>180</v>
      </c>
    </row>
    <row r="50" spans="1:16" customFormat="1">
      <c r="A50" s="26">
        <v>8</v>
      </c>
      <c r="B50" s="342" t="s">
        <v>160</v>
      </c>
      <c r="C50" s="174" t="s">
        <v>407</v>
      </c>
      <c r="D50" s="183" t="s">
        <v>821</v>
      </c>
      <c r="E50" s="6">
        <v>140</v>
      </c>
      <c r="F50" s="400">
        <v>8</v>
      </c>
      <c r="G50" s="7">
        <v>40</v>
      </c>
      <c r="H50" s="397">
        <v>8</v>
      </c>
      <c r="I50" s="7">
        <v>40</v>
      </c>
      <c r="J50" s="391">
        <v>8</v>
      </c>
      <c r="K50" s="37">
        <v>60</v>
      </c>
      <c r="L50" s="398" t="s">
        <v>160</v>
      </c>
      <c r="M50" s="37" t="s">
        <v>160</v>
      </c>
      <c r="N50" s="391" t="s">
        <v>160</v>
      </c>
      <c r="O50" s="37" t="s">
        <v>160</v>
      </c>
      <c r="P50" s="30"/>
    </row>
    <row r="51" spans="1:16" customFormat="1">
      <c r="A51" s="26">
        <v>8</v>
      </c>
      <c r="B51" s="342" t="s">
        <v>244</v>
      </c>
      <c r="C51" s="401" t="s">
        <v>411</v>
      </c>
      <c r="D51" s="177" t="s">
        <v>178</v>
      </c>
      <c r="E51" s="6">
        <v>140</v>
      </c>
      <c r="F51" s="400">
        <v>8</v>
      </c>
      <c r="G51" s="7">
        <v>40</v>
      </c>
      <c r="H51" s="397"/>
      <c r="I51" s="7" t="s">
        <v>160</v>
      </c>
      <c r="J51" s="391">
        <v>8</v>
      </c>
      <c r="K51" s="37">
        <v>60</v>
      </c>
      <c r="L51" s="398">
        <v>16</v>
      </c>
      <c r="M51" s="37">
        <v>20</v>
      </c>
      <c r="N51" s="391">
        <v>32</v>
      </c>
      <c r="O51" s="37">
        <v>20</v>
      </c>
    </row>
    <row r="52" spans="1:16" customFormat="1">
      <c r="A52" s="26">
        <v>8</v>
      </c>
      <c r="B52" s="342" t="s">
        <v>244</v>
      </c>
      <c r="C52" s="174" t="s">
        <v>552</v>
      </c>
      <c r="D52" s="177" t="s">
        <v>182</v>
      </c>
      <c r="E52" s="6">
        <v>140</v>
      </c>
      <c r="F52" s="402">
        <v>8</v>
      </c>
      <c r="G52" s="7">
        <v>40</v>
      </c>
      <c r="H52" s="403">
        <v>8</v>
      </c>
      <c r="I52" s="7">
        <v>40</v>
      </c>
      <c r="J52" s="454">
        <v>8</v>
      </c>
      <c r="K52" s="37">
        <v>60</v>
      </c>
      <c r="L52" s="536" t="s">
        <v>160</v>
      </c>
      <c r="M52" s="37" t="s">
        <v>160</v>
      </c>
      <c r="N52" s="404" t="s">
        <v>160</v>
      </c>
      <c r="O52" s="375" t="s">
        <v>160</v>
      </c>
      <c r="P52" s="30"/>
    </row>
    <row r="53" spans="1:16" ht="13.5" customHeight="1">
      <c r="A53" s="26">
        <v>11</v>
      </c>
      <c r="B53" s="342" t="s">
        <v>160</v>
      </c>
      <c r="C53" s="203" t="s">
        <v>352</v>
      </c>
      <c r="D53" s="35" t="s">
        <v>228</v>
      </c>
      <c r="E53" s="6">
        <v>100</v>
      </c>
      <c r="F53" s="387"/>
      <c r="G53" s="7" t="s">
        <v>160</v>
      </c>
      <c r="H53" s="397"/>
      <c r="I53" s="7" t="s">
        <v>160</v>
      </c>
      <c r="J53" s="391">
        <v>4</v>
      </c>
      <c r="K53" s="37">
        <v>100</v>
      </c>
      <c r="L53" s="398" t="s">
        <v>160</v>
      </c>
      <c r="M53" s="37" t="s">
        <v>160</v>
      </c>
      <c r="N53" s="391" t="s">
        <v>160</v>
      </c>
      <c r="O53" s="37" t="s">
        <v>160</v>
      </c>
      <c r="P53"/>
    </row>
    <row r="54" spans="1:16" ht="13.5" customHeight="1">
      <c r="A54" s="26">
        <v>11</v>
      </c>
      <c r="B54" s="342" t="s">
        <v>244</v>
      </c>
      <c r="C54" s="399" t="s">
        <v>353</v>
      </c>
      <c r="D54" s="177" t="s">
        <v>668</v>
      </c>
      <c r="E54" s="6">
        <v>100</v>
      </c>
      <c r="F54" s="387"/>
      <c r="G54" s="7" t="s">
        <v>160</v>
      </c>
      <c r="H54" s="405">
        <v>4</v>
      </c>
      <c r="I54" s="7">
        <v>70</v>
      </c>
      <c r="J54" s="391" t="s">
        <v>160</v>
      </c>
      <c r="K54" s="37" t="s">
        <v>160</v>
      </c>
      <c r="L54" s="398" t="s">
        <v>160</v>
      </c>
      <c r="M54" s="37" t="s">
        <v>160</v>
      </c>
      <c r="N54" s="391">
        <v>16</v>
      </c>
      <c r="O54" s="37">
        <v>30</v>
      </c>
      <c r="P54"/>
    </row>
    <row r="55" spans="1:16" ht="13.5" customHeight="1">
      <c r="A55" s="26">
        <v>13</v>
      </c>
      <c r="B55" s="342" t="s">
        <v>160</v>
      </c>
      <c r="C55" s="174" t="s">
        <v>689</v>
      </c>
      <c r="D55" s="406" t="s">
        <v>185</v>
      </c>
      <c r="E55" s="6">
        <v>90</v>
      </c>
      <c r="F55" s="387"/>
      <c r="G55" s="7"/>
      <c r="H55" s="397">
        <v>4</v>
      </c>
      <c r="I55" s="7">
        <v>70</v>
      </c>
      <c r="J55" s="391" t="s">
        <v>160</v>
      </c>
      <c r="K55" s="37" t="s">
        <v>160</v>
      </c>
      <c r="L55" s="398" t="s">
        <v>160</v>
      </c>
      <c r="M55" s="37" t="s">
        <v>160</v>
      </c>
      <c r="N55" s="391">
        <v>32</v>
      </c>
      <c r="O55" s="37">
        <v>20</v>
      </c>
      <c r="P55"/>
    </row>
    <row r="56" spans="1:16" ht="13.5" customHeight="1">
      <c r="A56" s="26">
        <v>14</v>
      </c>
      <c r="B56" s="342" t="s">
        <v>160</v>
      </c>
      <c r="C56" s="174" t="s">
        <v>690</v>
      </c>
      <c r="D56" s="183" t="s">
        <v>182</v>
      </c>
      <c r="E56" s="6">
        <v>80</v>
      </c>
      <c r="F56" s="387"/>
      <c r="G56" s="7"/>
      <c r="H56" s="397">
        <v>8</v>
      </c>
      <c r="I56" s="7">
        <v>40</v>
      </c>
      <c r="J56" s="391">
        <v>16</v>
      </c>
      <c r="K56" s="37">
        <v>40</v>
      </c>
      <c r="L56" s="398" t="s">
        <v>160</v>
      </c>
      <c r="M56" s="37" t="s">
        <v>160</v>
      </c>
      <c r="N56" s="391" t="s">
        <v>160</v>
      </c>
      <c r="O56" s="37" t="s">
        <v>160</v>
      </c>
      <c r="P56"/>
    </row>
    <row r="57" spans="1:16" ht="13.5" customHeight="1">
      <c r="A57" s="26">
        <v>15</v>
      </c>
      <c r="B57" s="342" t="s">
        <v>160</v>
      </c>
      <c r="C57" s="399" t="s">
        <v>577</v>
      </c>
      <c r="D57" s="183" t="s">
        <v>422</v>
      </c>
      <c r="E57" s="6">
        <v>60</v>
      </c>
      <c r="F57" s="387"/>
      <c r="G57" s="7"/>
      <c r="H57" s="397">
        <v>8</v>
      </c>
      <c r="I57" s="7">
        <v>40</v>
      </c>
      <c r="J57" s="391" t="s">
        <v>160</v>
      </c>
      <c r="K57" s="37" t="s">
        <v>160</v>
      </c>
      <c r="L57" s="398" t="s">
        <v>160</v>
      </c>
      <c r="M57" s="37" t="s">
        <v>160</v>
      </c>
      <c r="N57" s="391">
        <v>32</v>
      </c>
      <c r="O57" s="37">
        <v>20</v>
      </c>
      <c r="P57"/>
    </row>
    <row r="58" spans="1:16" ht="13.5" customHeight="1">
      <c r="A58" s="26">
        <v>16</v>
      </c>
      <c r="B58" s="342" t="s">
        <v>160</v>
      </c>
      <c r="C58" s="173" t="s">
        <v>380</v>
      </c>
      <c r="D58" s="183" t="s">
        <v>178</v>
      </c>
      <c r="E58" s="6">
        <v>50</v>
      </c>
      <c r="F58" s="387"/>
      <c r="G58" s="7"/>
      <c r="H58" s="397"/>
      <c r="I58" s="7"/>
      <c r="J58" s="391"/>
      <c r="K58" s="37"/>
      <c r="L58" s="398"/>
      <c r="M58" s="37"/>
      <c r="N58" s="391">
        <v>8</v>
      </c>
      <c r="O58" s="37">
        <v>50</v>
      </c>
      <c r="P58"/>
    </row>
    <row r="59" spans="1:16" ht="13.5" customHeight="1">
      <c r="A59" s="26">
        <v>17</v>
      </c>
      <c r="B59" s="342" t="s">
        <v>160</v>
      </c>
      <c r="C59" s="175" t="s">
        <v>320</v>
      </c>
      <c r="D59" s="183" t="s">
        <v>4</v>
      </c>
      <c r="E59" s="6">
        <v>40</v>
      </c>
      <c r="F59" s="387"/>
      <c r="G59" s="7" t="s">
        <v>160</v>
      </c>
      <c r="H59" s="397"/>
      <c r="I59" s="7" t="s">
        <v>160</v>
      </c>
      <c r="J59" s="391" t="s">
        <v>160</v>
      </c>
      <c r="K59" s="37" t="s">
        <v>160</v>
      </c>
      <c r="L59" s="398">
        <v>16</v>
      </c>
      <c r="M59" s="37">
        <v>20</v>
      </c>
      <c r="N59" s="404">
        <v>32</v>
      </c>
      <c r="O59" s="37">
        <v>20</v>
      </c>
    </row>
    <row r="60" spans="1:16" ht="13.5" customHeight="1">
      <c r="A60" s="26">
        <v>17</v>
      </c>
      <c r="B60" s="342" t="s">
        <v>244</v>
      </c>
      <c r="C60" s="175" t="s">
        <v>327</v>
      </c>
      <c r="D60" s="407" t="s">
        <v>178</v>
      </c>
      <c r="E60" s="6">
        <v>40</v>
      </c>
      <c r="F60" s="387"/>
      <c r="G60" s="7" t="s">
        <v>160</v>
      </c>
      <c r="H60" s="397"/>
      <c r="I60" s="7" t="s">
        <v>160</v>
      </c>
      <c r="J60" s="391" t="s">
        <v>160</v>
      </c>
      <c r="K60" s="37" t="s">
        <v>160</v>
      </c>
      <c r="L60" s="398">
        <v>16</v>
      </c>
      <c r="M60" s="37">
        <v>20</v>
      </c>
      <c r="N60" s="404">
        <v>32</v>
      </c>
      <c r="O60" s="37">
        <v>20</v>
      </c>
    </row>
    <row r="61" spans="1:16" ht="13.5" customHeight="1">
      <c r="A61" s="26">
        <v>17</v>
      </c>
      <c r="B61" s="342" t="s">
        <v>244</v>
      </c>
      <c r="C61" s="399" t="s">
        <v>423</v>
      </c>
      <c r="D61" s="177" t="s">
        <v>2</v>
      </c>
      <c r="E61" s="6">
        <v>40</v>
      </c>
      <c r="F61" s="387"/>
      <c r="G61" s="7" t="s">
        <v>160</v>
      </c>
      <c r="H61" s="397"/>
      <c r="I61" s="7" t="s">
        <v>160</v>
      </c>
      <c r="J61" s="391">
        <v>16</v>
      </c>
      <c r="K61" s="37">
        <v>40</v>
      </c>
      <c r="L61" s="398" t="s">
        <v>160</v>
      </c>
      <c r="M61" s="37" t="s">
        <v>160</v>
      </c>
      <c r="N61" s="391" t="s">
        <v>160</v>
      </c>
      <c r="O61" s="37" t="s">
        <v>160</v>
      </c>
      <c r="P61"/>
    </row>
    <row r="62" spans="1:16" ht="13.5" customHeight="1">
      <c r="A62" s="26">
        <v>17</v>
      </c>
      <c r="B62" s="342" t="s">
        <v>244</v>
      </c>
      <c r="C62" s="408" t="s">
        <v>681</v>
      </c>
      <c r="D62" s="409" t="s">
        <v>181</v>
      </c>
      <c r="E62" s="6">
        <v>40</v>
      </c>
      <c r="F62" s="387">
        <v>8</v>
      </c>
      <c r="G62" s="7">
        <v>40</v>
      </c>
      <c r="H62" s="397"/>
      <c r="I62" s="7" t="s">
        <v>160</v>
      </c>
      <c r="J62" s="391" t="s">
        <v>160</v>
      </c>
      <c r="K62" s="37" t="s">
        <v>160</v>
      </c>
      <c r="L62" s="398" t="s">
        <v>160</v>
      </c>
      <c r="M62" s="37" t="s">
        <v>160</v>
      </c>
      <c r="N62" s="391" t="s">
        <v>160</v>
      </c>
      <c r="O62" s="37" t="s">
        <v>160</v>
      </c>
      <c r="P62"/>
    </row>
    <row r="63" spans="1:16" ht="13.5" customHeight="1">
      <c r="A63" s="26">
        <v>17</v>
      </c>
      <c r="B63" s="342" t="s">
        <v>244</v>
      </c>
      <c r="C63" s="410" t="s">
        <v>817</v>
      </c>
      <c r="D63" s="411" t="s">
        <v>19</v>
      </c>
      <c r="E63" s="6">
        <v>40</v>
      </c>
      <c r="F63" s="387"/>
      <c r="G63" s="7"/>
      <c r="H63" s="397"/>
      <c r="I63" s="7"/>
      <c r="J63" s="391">
        <v>16</v>
      </c>
      <c r="K63" s="37">
        <v>40</v>
      </c>
      <c r="L63" s="398" t="s">
        <v>160</v>
      </c>
      <c r="M63" s="37" t="s">
        <v>160</v>
      </c>
      <c r="N63" s="391" t="s">
        <v>160</v>
      </c>
      <c r="O63" s="37" t="s">
        <v>160</v>
      </c>
      <c r="P63"/>
    </row>
    <row r="64" spans="1:16" ht="13.5" customHeight="1">
      <c r="A64" s="26">
        <v>17</v>
      </c>
      <c r="B64" s="342" t="s">
        <v>244</v>
      </c>
      <c r="C64" s="174" t="s">
        <v>907</v>
      </c>
      <c r="D64" s="380" t="s">
        <v>182</v>
      </c>
      <c r="E64" s="6">
        <v>40</v>
      </c>
      <c r="F64" s="387"/>
      <c r="G64" s="7"/>
      <c r="H64" s="397"/>
      <c r="I64" s="7"/>
      <c r="J64" s="391"/>
      <c r="K64" s="37"/>
      <c r="L64" s="398">
        <v>8</v>
      </c>
      <c r="M64" s="37">
        <v>40</v>
      </c>
      <c r="N64" s="391" t="s">
        <v>160</v>
      </c>
      <c r="O64" s="37" t="s">
        <v>160</v>
      </c>
      <c r="P64"/>
    </row>
    <row r="65" spans="1:16" ht="13.5" customHeight="1">
      <c r="A65" s="26">
        <v>23</v>
      </c>
      <c r="B65" s="342" t="s">
        <v>160</v>
      </c>
      <c r="C65" s="189" t="s">
        <v>398</v>
      </c>
      <c r="D65" s="412" t="s">
        <v>178</v>
      </c>
      <c r="E65" s="6">
        <v>25</v>
      </c>
      <c r="F65" s="387"/>
      <c r="G65" s="7" t="s">
        <v>160</v>
      </c>
      <c r="H65" s="397">
        <v>16</v>
      </c>
      <c r="I65" s="7">
        <v>25</v>
      </c>
      <c r="J65" s="391" t="s">
        <v>160</v>
      </c>
      <c r="K65" s="37" t="s">
        <v>160</v>
      </c>
      <c r="L65" s="398" t="s">
        <v>160</v>
      </c>
      <c r="M65" s="37" t="s">
        <v>160</v>
      </c>
      <c r="N65" s="391" t="s">
        <v>160</v>
      </c>
      <c r="O65" s="37" t="s">
        <v>160</v>
      </c>
      <c r="P65"/>
    </row>
    <row r="66" spans="1:16" ht="13.5" customHeight="1">
      <c r="A66" s="26">
        <v>24</v>
      </c>
      <c r="B66" s="549" t="s">
        <v>160</v>
      </c>
      <c r="C66" s="189" t="s">
        <v>354</v>
      </c>
      <c r="D66" s="550" t="s">
        <v>4</v>
      </c>
      <c r="E66" s="6">
        <v>20</v>
      </c>
      <c r="F66" s="387"/>
      <c r="G66" s="7" t="s">
        <v>160</v>
      </c>
      <c r="H66" s="397"/>
      <c r="I66" s="477" t="s">
        <v>160</v>
      </c>
      <c r="J66" s="391" t="s">
        <v>160</v>
      </c>
      <c r="K66" s="37" t="s">
        <v>160</v>
      </c>
      <c r="L66" s="398" t="s">
        <v>160</v>
      </c>
      <c r="M66" s="37" t="s">
        <v>160</v>
      </c>
      <c r="N66" s="391">
        <v>32</v>
      </c>
      <c r="O66" s="37">
        <v>20</v>
      </c>
      <c r="P66"/>
    </row>
    <row r="67" spans="1:16" ht="13.5" customHeight="1">
      <c r="A67" s="26">
        <v>24</v>
      </c>
      <c r="B67" s="549" t="s">
        <v>244</v>
      </c>
      <c r="C67" s="189" t="s">
        <v>350</v>
      </c>
      <c r="D67" s="550" t="s">
        <v>3</v>
      </c>
      <c r="E67" s="6">
        <v>20</v>
      </c>
      <c r="F67" s="387"/>
      <c r="G67" s="7"/>
      <c r="H67" s="397"/>
      <c r="I67" s="477"/>
      <c r="J67" s="391"/>
      <c r="K67" s="37"/>
      <c r="L67" s="398"/>
      <c r="M67" s="37"/>
      <c r="N67" s="391">
        <v>32</v>
      </c>
      <c r="O67" s="37">
        <v>20</v>
      </c>
      <c r="P67"/>
    </row>
    <row r="68" spans="1:16" ht="13.5" customHeight="1">
      <c r="A68" s="26">
        <v>24</v>
      </c>
      <c r="B68" s="549" t="s">
        <v>244</v>
      </c>
      <c r="C68" s="189" t="s">
        <v>403</v>
      </c>
      <c r="D68" s="550" t="s">
        <v>181</v>
      </c>
      <c r="E68" s="6">
        <v>20</v>
      </c>
      <c r="F68" s="387"/>
      <c r="G68" s="7"/>
      <c r="H68" s="397"/>
      <c r="I68" s="477"/>
      <c r="J68" s="391"/>
      <c r="K68" s="37"/>
      <c r="L68" s="398"/>
      <c r="M68" s="37"/>
      <c r="N68" s="391">
        <v>32</v>
      </c>
      <c r="O68" s="37">
        <v>20</v>
      </c>
      <c r="P68"/>
    </row>
    <row r="69" spans="1:16" ht="13.5" customHeight="1">
      <c r="A69" s="26">
        <v>24</v>
      </c>
      <c r="B69" s="549" t="s">
        <v>244</v>
      </c>
      <c r="C69" s="189" t="s">
        <v>723</v>
      </c>
      <c r="D69" s="550" t="s">
        <v>181</v>
      </c>
      <c r="E69" s="6">
        <v>20</v>
      </c>
      <c r="F69" s="387"/>
      <c r="G69" s="7"/>
      <c r="H69" s="397"/>
      <c r="I69" s="477"/>
      <c r="J69" s="391"/>
      <c r="K69" s="37"/>
      <c r="L69" s="398"/>
      <c r="M69" s="37"/>
      <c r="N69" s="391">
        <v>32</v>
      </c>
      <c r="O69" s="37">
        <v>20</v>
      </c>
      <c r="P69"/>
    </row>
    <row r="70" spans="1:16" ht="13.5" customHeight="1">
      <c r="A70" s="26">
        <v>24</v>
      </c>
      <c r="B70" s="549" t="s">
        <v>244</v>
      </c>
      <c r="C70" s="189" t="s">
        <v>994</v>
      </c>
      <c r="D70" s="550" t="s">
        <v>19</v>
      </c>
      <c r="E70" s="6">
        <v>20</v>
      </c>
      <c r="F70" s="387"/>
      <c r="G70" s="7"/>
      <c r="H70" s="397"/>
      <c r="I70" s="477"/>
      <c r="J70" s="391"/>
      <c r="K70" s="37"/>
      <c r="L70" s="398"/>
      <c r="M70" s="37"/>
      <c r="N70" s="391">
        <v>32</v>
      </c>
      <c r="O70" s="37">
        <v>20</v>
      </c>
      <c r="P70"/>
    </row>
    <row r="71" spans="1:16" ht="13.5" customHeight="1">
      <c r="A71" s="26">
        <v>24</v>
      </c>
      <c r="B71" s="549" t="s">
        <v>244</v>
      </c>
      <c r="C71" s="189" t="s">
        <v>995</v>
      </c>
      <c r="D71" s="550" t="s">
        <v>181</v>
      </c>
      <c r="E71" s="6">
        <v>20</v>
      </c>
      <c r="F71" s="387"/>
      <c r="G71" s="7"/>
      <c r="H71" s="397"/>
      <c r="I71" s="477"/>
      <c r="J71" s="391"/>
      <c r="K71" s="37"/>
      <c r="L71" s="398"/>
      <c r="M71" s="37"/>
      <c r="N71" s="391">
        <v>32</v>
      </c>
      <c r="O71" s="37">
        <v>20</v>
      </c>
      <c r="P71"/>
    </row>
    <row r="72" spans="1:16" ht="13.5" customHeight="1">
      <c r="A72" s="26">
        <v>24</v>
      </c>
      <c r="B72" s="549" t="s">
        <v>244</v>
      </c>
      <c r="C72" s="189" t="s">
        <v>996</v>
      </c>
      <c r="D72" s="550" t="s">
        <v>178</v>
      </c>
      <c r="E72" s="6">
        <v>20</v>
      </c>
      <c r="F72" s="387"/>
      <c r="G72" s="7"/>
      <c r="H72" s="397"/>
      <c r="I72" s="477"/>
      <c r="J72" s="391"/>
      <c r="K72" s="37"/>
      <c r="L72" s="398"/>
      <c r="M72" s="37"/>
      <c r="N72" s="391">
        <v>32</v>
      </c>
      <c r="O72" s="37">
        <v>20</v>
      </c>
      <c r="P72"/>
    </row>
    <row r="73" spans="1:16" ht="13.5" customHeight="1">
      <c r="A73" s="26"/>
      <c r="B73" s="549"/>
      <c r="C73" s="189"/>
      <c r="D73" s="550"/>
      <c r="E73" s="6"/>
      <c r="F73" s="387"/>
      <c r="G73" s="7"/>
      <c r="H73" s="397"/>
      <c r="I73" s="477"/>
      <c r="J73" s="391"/>
      <c r="K73" s="37"/>
      <c r="L73" s="398"/>
      <c r="M73" s="37"/>
      <c r="N73" s="391"/>
      <c r="O73" s="37"/>
      <c r="P73"/>
    </row>
    <row r="74" spans="1:16" ht="13.5" customHeight="1">
      <c r="A74" s="26"/>
      <c r="B74" s="26" t="str">
        <f>IF(E74=0,"",IF(A74=A62,"T",""))</f>
        <v/>
      </c>
      <c r="C74" s="194"/>
      <c r="D74" s="407"/>
      <c r="E74" s="26"/>
      <c r="F74" s="387"/>
      <c r="G74" s="37"/>
      <c r="H74" s="397"/>
      <c r="I74" s="36" t="str">
        <f>IF(H74=0,"",VLOOKUP(H74,得点テーブル!$B$6:$H$133,3,0))</f>
        <v/>
      </c>
      <c r="J74" s="391"/>
      <c r="K74" s="37" t="str">
        <f>IF(J74=0,"",VLOOKUP(J74,得点テーブル!$B$6:$H$133,5,FALSE))</f>
        <v/>
      </c>
      <c r="L74" s="398"/>
      <c r="M74" s="37" t="str">
        <f>IF(L74=0,"",VLOOKUP(L74,得点テーブル!$B$6:$H$133,6,FALSE))</f>
        <v/>
      </c>
      <c r="N74" s="391"/>
      <c r="O74" s="37" t="str">
        <f>IF(N74=0,"",VLOOKUP(N74,得点テーブル!$B$6:$H$133,7,FALSE))</f>
        <v/>
      </c>
      <c r="P74"/>
    </row>
    <row r="75" spans="1:16" ht="3" customHeight="1">
      <c r="C75" s="30"/>
      <c r="D75" s="30"/>
      <c r="I75" s="385" t="s">
        <v>160</v>
      </c>
      <c r="N75" s="30"/>
    </row>
    <row r="76" spans="1:16" customFormat="1" ht="19.5" customHeight="1">
      <c r="A76" t="s">
        <v>11</v>
      </c>
      <c r="C76" s="1"/>
      <c r="D76" s="148"/>
      <c r="F76" t="s">
        <v>872</v>
      </c>
      <c r="H76" s="30"/>
      <c r="I76" s="30"/>
      <c r="J76" s="109"/>
      <c r="K76" s="30"/>
      <c r="L76" s="1"/>
      <c r="M76" t="str">
        <f>$M$1</f>
        <v>2024/3/31現在</v>
      </c>
      <c r="N76" s="109"/>
    </row>
    <row r="77" spans="1:16" ht="4.5" customHeight="1">
      <c r="C77" s="30"/>
      <c r="D77" s="30"/>
    </row>
    <row r="78" spans="1:16" ht="13.5" customHeight="1">
      <c r="A78" s="585" t="s">
        <v>171</v>
      </c>
      <c r="B78" s="586"/>
      <c r="C78" s="575" t="s">
        <v>12</v>
      </c>
      <c r="D78" s="577" t="s">
        <v>173</v>
      </c>
      <c r="E78" s="13" t="s">
        <v>174</v>
      </c>
      <c r="F78" s="582" t="str">
        <f>$F$2</f>
        <v>R5会長杯</v>
      </c>
      <c r="G78" s="584"/>
      <c r="H78" s="582" t="str">
        <f>$H$2</f>
        <v>R5マスターズ</v>
      </c>
      <c r="I78" s="584"/>
      <c r="J78" s="582" t="str">
        <f>$J$2</f>
        <v>R5県選手権</v>
      </c>
      <c r="K78" s="584"/>
      <c r="L78" s="582" t="str">
        <f>$L$2</f>
        <v>R5南九州ベテラン</v>
      </c>
      <c r="M78" s="584"/>
      <c r="N78" s="591" t="str">
        <f>$N$2</f>
        <v>R5熊谷杯</v>
      </c>
      <c r="O78" s="584"/>
    </row>
    <row r="79" spans="1:16" ht="13.5" customHeight="1">
      <c r="A79" s="587"/>
      <c r="B79" s="588"/>
      <c r="C79" s="576"/>
      <c r="D79" s="578"/>
      <c r="E79" s="14" t="s">
        <v>175</v>
      </c>
      <c r="F79" s="116" t="s">
        <v>176</v>
      </c>
      <c r="G79" s="15" t="s">
        <v>174</v>
      </c>
      <c r="H79" s="116" t="s">
        <v>176</v>
      </c>
      <c r="I79" s="15" t="s">
        <v>174</v>
      </c>
      <c r="J79" s="110" t="s">
        <v>176</v>
      </c>
      <c r="K79" s="15" t="s">
        <v>174</v>
      </c>
      <c r="L79" s="116" t="s">
        <v>176</v>
      </c>
      <c r="M79" s="15" t="s">
        <v>174</v>
      </c>
      <c r="N79" s="110" t="s">
        <v>176</v>
      </c>
      <c r="O79" s="15" t="s">
        <v>174</v>
      </c>
    </row>
    <row r="80" spans="1:16" ht="3" customHeight="1">
      <c r="A80" s="13"/>
      <c r="B80" s="363"/>
      <c r="C80" s="364"/>
      <c r="D80" s="365"/>
      <c r="E80" s="13"/>
      <c r="F80" s="366"/>
      <c r="G80" s="367"/>
      <c r="H80" s="368"/>
      <c r="I80" s="369"/>
      <c r="J80" s="370"/>
      <c r="K80" s="369"/>
      <c r="L80" s="366"/>
      <c r="M80" s="367"/>
      <c r="N80" s="370"/>
      <c r="O80" s="369"/>
    </row>
    <row r="81" spans="1:16" customFormat="1">
      <c r="A81" s="26">
        <v>1</v>
      </c>
      <c r="B81" s="342" t="s">
        <v>160</v>
      </c>
      <c r="C81" s="386" t="s">
        <v>908</v>
      </c>
      <c r="D81" s="177" t="s">
        <v>185</v>
      </c>
      <c r="E81" s="6">
        <v>150</v>
      </c>
      <c r="F81" s="387"/>
      <c r="G81" s="7"/>
      <c r="H81" s="388"/>
      <c r="I81" s="7"/>
      <c r="J81" s="146"/>
      <c r="K81" s="37"/>
      <c r="L81" s="388">
        <v>1</v>
      </c>
      <c r="M81" s="37">
        <v>150</v>
      </c>
      <c r="N81" s="389"/>
      <c r="O81" s="37"/>
    </row>
    <row r="82" spans="1:16" customFormat="1">
      <c r="A82" s="26">
        <v>2</v>
      </c>
      <c r="B82" s="342" t="s">
        <v>160</v>
      </c>
      <c r="C82" s="174" t="s">
        <v>909</v>
      </c>
      <c r="D82" s="310" t="s">
        <v>185</v>
      </c>
      <c r="E82" s="6">
        <v>70</v>
      </c>
      <c r="F82" s="372"/>
      <c r="G82" s="7"/>
      <c r="H82" s="390"/>
      <c r="I82" s="7"/>
      <c r="J82" s="127"/>
      <c r="K82" s="37"/>
      <c r="L82" s="387">
        <v>4</v>
      </c>
      <c r="M82" s="37">
        <v>70</v>
      </c>
      <c r="N82" s="391"/>
      <c r="O82" s="37"/>
      <c r="P82" s="30"/>
    </row>
    <row r="83" spans="1:16" ht="13.5" customHeight="1">
      <c r="A83" s="26">
        <v>3</v>
      </c>
      <c r="B83" s="342" t="s">
        <v>160</v>
      </c>
      <c r="C83" s="190" t="s">
        <v>910</v>
      </c>
      <c r="D83" s="176" t="s">
        <v>182</v>
      </c>
      <c r="E83" s="6">
        <v>40</v>
      </c>
      <c r="F83" s="372"/>
      <c r="G83" s="7"/>
      <c r="H83" s="390"/>
      <c r="I83" s="7"/>
      <c r="J83" s="392"/>
      <c r="K83" s="37"/>
      <c r="L83" s="387">
        <v>8</v>
      </c>
      <c r="M83" s="37">
        <v>40</v>
      </c>
      <c r="N83" s="391"/>
      <c r="O83" s="37"/>
    </row>
    <row r="84" spans="1:16" ht="13.5" customHeight="1">
      <c r="A84" s="26">
        <v>4</v>
      </c>
      <c r="B84" s="342" t="s">
        <v>160</v>
      </c>
      <c r="C84" s="393" t="s">
        <v>911</v>
      </c>
      <c r="D84" s="394" t="s">
        <v>821</v>
      </c>
      <c r="E84" s="6">
        <v>20</v>
      </c>
      <c r="F84" s="135"/>
      <c r="G84" s="7"/>
      <c r="H84" s="135"/>
      <c r="I84" s="7"/>
      <c r="J84" s="146"/>
      <c r="K84" s="37"/>
      <c r="L84" s="135">
        <v>16</v>
      </c>
      <c r="M84" s="37">
        <v>20</v>
      </c>
      <c r="N84" s="146"/>
      <c r="O84" s="37"/>
      <c r="P84"/>
    </row>
    <row r="85" spans="1:16" customFormat="1">
      <c r="A85" s="26">
        <v>4</v>
      </c>
      <c r="B85" s="342" t="s">
        <v>244</v>
      </c>
      <c r="C85" s="190" t="s">
        <v>912</v>
      </c>
      <c r="D85" s="187" t="s">
        <v>178</v>
      </c>
      <c r="E85" s="6">
        <v>20</v>
      </c>
      <c r="F85" s="135"/>
      <c r="G85" s="7"/>
      <c r="H85" s="135"/>
      <c r="I85" s="7"/>
      <c r="J85" s="391"/>
      <c r="K85" s="37"/>
      <c r="L85" s="135">
        <v>16</v>
      </c>
      <c r="M85" s="37">
        <v>20</v>
      </c>
      <c r="N85" s="391"/>
      <c r="O85" s="37"/>
    </row>
    <row r="86" spans="1:16" customFormat="1">
      <c r="A86" s="26"/>
      <c r="B86" s="342"/>
      <c r="C86" s="174"/>
      <c r="D86" s="183"/>
      <c r="E86" s="6"/>
      <c r="F86" s="400"/>
      <c r="G86" s="7"/>
      <c r="H86" s="397"/>
      <c r="I86" s="7"/>
      <c r="J86" s="391"/>
      <c r="K86" s="37"/>
      <c r="L86" s="398"/>
      <c r="M86" s="37"/>
      <c r="N86" s="391"/>
      <c r="O86" s="37"/>
      <c r="P86" s="30"/>
    </row>
    <row r="87" spans="1:16" ht="3" customHeight="1">
      <c r="A87" s="12"/>
      <c r="B87" s="12"/>
      <c r="C87" s="12"/>
      <c r="D87" s="413"/>
      <c r="E87" s="12"/>
      <c r="F87" s="414"/>
      <c r="G87" s="12"/>
      <c r="H87" s="414"/>
      <c r="I87" s="12"/>
      <c r="J87" s="415"/>
      <c r="K87" s="12"/>
      <c r="L87" s="414"/>
      <c r="M87" s="12"/>
      <c r="N87" s="415"/>
      <c r="O87" s="12"/>
    </row>
    <row r="88" spans="1:16" customFormat="1" ht="17.25" customHeight="1">
      <c r="A88" t="s">
        <v>11</v>
      </c>
      <c r="C88" s="1"/>
      <c r="D88" s="148"/>
      <c r="F88" s="1" t="s">
        <v>158</v>
      </c>
      <c r="H88" s="30"/>
      <c r="I88" s="30"/>
      <c r="J88" s="109"/>
      <c r="K88" s="30"/>
      <c r="L88" s="30"/>
      <c r="M88" t="str">
        <f>M1</f>
        <v>2024/3/31現在</v>
      </c>
      <c r="N88" s="109"/>
    </row>
    <row r="89" spans="1:16" ht="4.5" customHeight="1">
      <c r="C89" s="30"/>
      <c r="D89" s="416"/>
    </row>
    <row r="90" spans="1:16" ht="15.75" customHeight="1">
      <c r="A90" s="585" t="s">
        <v>171</v>
      </c>
      <c r="B90" s="586"/>
      <c r="C90" s="575" t="s">
        <v>12</v>
      </c>
      <c r="D90" s="577" t="s">
        <v>173</v>
      </c>
      <c r="E90" s="13" t="s">
        <v>174</v>
      </c>
      <c r="F90" s="582" t="str">
        <f>F40</f>
        <v>R5会長杯</v>
      </c>
      <c r="G90" s="584"/>
      <c r="H90" s="582" t="str">
        <f>H40</f>
        <v>R5マスターズ</v>
      </c>
      <c r="I90" s="584"/>
      <c r="J90" s="582" t="str">
        <f>J40</f>
        <v>R5県選手権</v>
      </c>
      <c r="K90" s="584"/>
      <c r="L90" s="582" t="str">
        <f>L40</f>
        <v>R5南九州ベテラン</v>
      </c>
      <c r="M90" s="584"/>
      <c r="N90" s="582" t="str">
        <f>N40</f>
        <v>R5熊谷杯</v>
      </c>
      <c r="O90" s="584"/>
    </row>
    <row r="91" spans="1:16" ht="15.75" customHeight="1">
      <c r="A91" s="587"/>
      <c r="B91" s="588"/>
      <c r="C91" s="576"/>
      <c r="D91" s="578"/>
      <c r="E91" s="14" t="s">
        <v>175</v>
      </c>
      <c r="F91" s="116" t="s">
        <v>176</v>
      </c>
      <c r="G91" s="15" t="s">
        <v>174</v>
      </c>
      <c r="H91" s="116" t="s">
        <v>176</v>
      </c>
      <c r="I91" s="15" t="s">
        <v>174</v>
      </c>
      <c r="J91" s="110" t="s">
        <v>176</v>
      </c>
      <c r="K91" s="15" t="s">
        <v>174</v>
      </c>
      <c r="L91" s="116" t="s">
        <v>176</v>
      </c>
      <c r="M91" s="15" t="s">
        <v>174</v>
      </c>
      <c r="N91" s="110" t="s">
        <v>176</v>
      </c>
      <c r="O91" s="15" t="s">
        <v>174</v>
      </c>
    </row>
    <row r="92" spans="1:16" ht="3" customHeight="1">
      <c r="A92" s="363"/>
      <c r="B92" s="363"/>
      <c r="C92" s="417"/>
      <c r="D92" s="418"/>
      <c r="E92" s="419"/>
      <c r="F92" s="420"/>
      <c r="G92" s="421"/>
      <c r="H92" s="422"/>
      <c r="I92" s="423"/>
      <c r="J92" s="424"/>
      <c r="K92" s="423"/>
      <c r="L92" s="420"/>
      <c r="M92" s="421"/>
      <c r="N92" s="424"/>
      <c r="O92" s="423"/>
    </row>
    <row r="93" spans="1:16" ht="13.5" customHeight="1">
      <c r="A93" s="26">
        <v>1</v>
      </c>
      <c r="B93" s="342" t="s">
        <v>160</v>
      </c>
      <c r="C93" s="190" t="s">
        <v>329</v>
      </c>
      <c r="D93" s="183" t="s">
        <v>225</v>
      </c>
      <c r="E93" s="6">
        <v>410</v>
      </c>
      <c r="F93" s="124">
        <v>2</v>
      </c>
      <c r="G93" s="7">
        <v>100</v>
      </c>
      <c r="H93" s="373">
        <v>2</v>
      </c>
      <c r="I93" s="7">
        <v>100</v>
      </c>
      <c r="J93" s="456">
        <v>2</v>
      </c>
      <c r="K93" s="37">
        <v>150</v>
      </c>
      <c r="L93" s="124">
        <v>8</v>
      </c>
      <c r="M93" s="37">
        <v>40</v>
      </c>
      <c r="N93" s="127">
        <v>32</v>
      </c>
      <c r="O93" s="37">
        <v>20</v>
      </c>
    </row>
    <row r="94" spans="1:16">
      <c r="A94" s="26">
        <v>2</v>
      </c>
      <c r="B94" s="342" t="s">
        <v>160</v>
      </c>
      <c r="C94" s="174" t="s">
        <v>312</v>
      </c>
      <c r="D94" s="164" t="s">
        <v>182</v>
      </c>
      <c r="E94" s="6">
        <v>350</v>
      </c>
      <c r="F94" s="52">
        <v>8</v>
      </c>
      <c r="G94" s="7">
        <v>40</v>
      </c>
      <c r="H94" s="398">
        <v>8</v>
      </c>
      <c r="I94" s="7">
        <v>40</v>
      </c>
      <c r="J94" s="455">
        <v>1</v>
      </c>
      <c r="K94" s="37">
        <v>200</v>
      </c>
      <c r="L94" s="52">
        <v>8</v>
      </c>
      <c r="M94" s="37">
        <v>40</v>
      </c>
      <c r="N94" s="127">
        <v>16</v>
      </c>
      <c r="O94" s="37">
        <v>30</v>
      </c>
    </row>
    <row r="95" spans="1:16" ht="13.5" customHeight="1">
      <c r="A95" s="26">
        <v>3</v>
      </c>
      <c r="B95" s="342" t="s">
        <v>160</v>
      </c>
      <c r="C95" s="190" t="s">
        <v>366</v>
      </c>
      <c r="D95" s="425" t="s">
        <v>182</v>
      </c>
      <c r="E95" s="6">
        <v>250</v>
      </c>
      <c r="F95" s="52"/>
      <c r="G95" s="7"/>
      <c r="H95" s="398">
        <v>1</v>
      </c>
      <c r="I95" s="7">
        <v>150</v>
      </c>
      <c r="J95" s="456">
        <v>4</v>
      </c>
      <c r="K95" s="37">
        <v>100</v>
      </c>
      <c r="L95" s="52" t="s">
        <v>160</v>
      </c>
      <c r="M95" s="37" t="s">
        <v>160</v>
      </c>
      <c r="N95" s="127" t="s">
        <v>160</v>
      </c>
      <c r="O95" s="37" t="s">
        <v>160</v>
      </c>
    </row>
    <row r="96" spans="1:16" ht="13.5" customHeight="1">
      <c r="A96" s="26">
        <v>4</v>
      </c>
      <c r="B96" s="342" t="s">
        <v>160</v>
      </c>
      <c r="C96" s="399" t="s">
        <v>365</v>
      </c>
      <c r="D96" s="176" t="s">
        <v>182</v>
      </c>
      <c r="E96" s="6">
        <v>230</v>
      </c>
      <c r="F96" s="426">
        <v>1</v>
      </c>
      <c r="G96" s="7">
        <v>150</v>
      </c>
      <c r="H96" s="373"/>
      <c r="I96" s="7" t="s">
        <v>160</v>
      </c>
      <c r="J96" s="456">
        <v>8</v>
      </c>
      <c r="K96" s="37">
        <v>60</v>
      </c>
      <c r="L96" s="52" t="s">
        <v>160</v>
      </c>
      <c r="M96" s="37" t="s">
        <v>160</v>
      </c>
      <c r="N96" s="127">
        <v>32</v>
      </c>
      <c r="O96" s="37">
        <v>20</v>
      </c>
    </row>
    <row r="97" spans="1:16" customFormat="1">
      <c r="A97" s="26">
        <v>5</v>
      </c>
      <c r="B97" s="342" t="s">
        <v>160</v>
      </c>
      <c r="C97" s="427" t="s">
        <v>331</v>
      </c>
      <c r="D97" s="164" t="s">
        <v>221</v>
      </c>
      <c r="E97" s="6">
        <v>215</v>
      </c>
      <c r="F97" s="52">
        <v>4</v>
      </c>
      <c r="G97" s="7">
        <v>70</v>
      </c>
      <c r="H97" s="398">
        <v>16</v>
      </c>
      <c r="I97" s="7">
        <v>25</v>
      </c>
      <c r="J97" s="456">
        <v>4</v>
      </c>
      <c r="K97" s="37">
        <v>100</v>
      </c>
      <c r="L97" s="52" t="s">
        <v>160</v>
      </c>
      <c r="M97" s="37" t="s">
        <v>160</v>
      </c>
      <c r="N97" s="127">
        <v>32</v>
      </c>
      <c r="O97" s="37">
        <v>20</v>
      </c>
      <c r="P97" s="30"/>
    </row>
    <row r="98" spans="1:16" customFormat="1">
      <c r="A98" s="26">
        <v>6</v>
      </c>
      <c r="B98" s="342" t="s">
        <v>160</v>
      </c>
      <c r="C98" s="174" t="s">
        <v>364</v>
      </c>
      <c r="D98" s="183" t="s">
        <v>184</v>
      </c>
      <c r="E98" s="6">
        <v>140</v>
      </c>
      <c r="F98" s="52">
        <v>8</v>
      </c>
      <c r="G98" s="7">
        <v>40</v>
      </c>
      <c r="H98" s="398"/>
      <c r="I98" s="7" t="s">
        <v>160</v>
      </c>
      <c r="J98" s="130" t="s">
        <v>160</v>
      </c>
      <c r="K98" s="37" t="s">
        <v>160</v>
      </c>
      <c r="L98" s="52">
        <v>2</v>
      </c>
      <c r="M98" s="37">
        <v>100</v>
      </c>
      <c r="N98" s="127" t="s">
        <v>160</v>
      </c>
      <c r="O98" s="37" t="s">
        <v>160</v>
      </c>
      <c r="P98" s="30"/>
    </row>
    <row r="99" spans="1:16" customFormat="1">
      <c r="A99" s="26">
        <v>7</v>
      </c>
      <c r="B99" s="342" t="s">
        <v>160</v>
      </c>
      <c r="C99" s="174" t="s">
        <v>395</v>
      </c>
      <c r="D99" s="177" t="s">
        <v>821</v>
      </c>
      <c r="E99" s="6">
        <v>120</v>
      </c>
      <c r="F99" s="52"/>
      <c r="G99" s="7"/>
      <c r="H99" s="398">
        <v>8</v>
      </c>
      <c r="I99" s="7">
        <v>40</v>
      </c>
      <c r="J99" s="130">
        <v>8</v>
      </c>
      <c r="K99" s="37">
        <v>60</v>
      </c>
      <c r="L99" s="52" t="s">
        <v>160</v>
      </c>
      <c r="M99" s="37" t="s">
        <v>160</v>
      </c>
      <c r="N99" s="127">
        <v>32</v>
      </c>
      <c r="O99" s="37">
        <v>20</v>
      </c>
    </row>
    <row r="100" spans="1:16" customFormat="1">
      <c r="A100" s="26">
        <v>7</v>
      </c>
      <c r="B100" s="342" t="s">
        <v>244</v>
      </c>
      <c r="C100" s="174" t="s">
        <v>315</v>
      </c>
      <c r="D100" s="177" t="s">
        <v>215</v>
      </c>
      <c r="E100" s="6">
        <v>120</v>
      </c>
      <c r="F100" s="52"/>
      <c r="G100" s="7" t="s">
        <v>160</v>
      </c>
      <c r="H100" s="398">
        <v>4</v>
      </c>
      <c r="I100" s="7">
        <v>70</v>
      </c>
      <c r="J100" s="130" t="s">
        <v>160</v>
      </c>
      <c r="K100" s="37" t="s">
        <v>160</v>
      </c>
      <c r="L100" s="52" t="s">
        <v>160</v>
      </c>
      <c r="M100" s="37" t="s">
        <v>160</v>
      </c>
      <c r="N100" s="127">
        <v>8</v>
      </c>
      <c r="O100" s="37">
        <v>50</v>
      </c>
      <c r="P100" s="30"/>
    </row>
    <row r="101" spans="1:16" ht="13.5" customHeight="1">
      <c r="A101" s="26">
        <v>9</v>
      </c>
      <c r="B101" s="342" t="s">
        <v>160</v>
      </c>
      <c r="C101" s="174" t="s">
        <v>684</v>
      </c>
      <c r="D101" s="187" t="s">
        <v>182</v>
      </c>
      <c r="E101" s="6">
        <v>80</v>
      </c>
      <c r="F101" s="52">
        <v>8</v>
      </c>
      <c r="G101" s="7">
        <v>40</v>
      </c>
      <c r="H101" s="398">
        <v>8</v>
      </c>
      <c r="I101" s="7">
        <v>40</v>
      </c>
      <c r="J101" s="130" t="s">
        <v>160</v>
      </c>
      <c r="K101" s="37" t="s">
        <v>160</v>
      </c>
      <c r="L101" s="52" t="s">
        <v>160</v>
      </c>
      <c r="M101" s="37" t="s">
        <v>160</v>
      </c>
      <c r="N101" s="392" t="s">
        <v>160</v>
      </c>
      <c r="O101" s="37" t="s">
        <v>160</v>
      </c>
    </row>
    <row r="102" spans="1:16" ht="13.5" customHeight="1">
      <c r="A102" s="26">
        <v>9</v>
      </c>
      <c r="B102" s="342" t="s">
        <v>244</v>
      </c>
      <c r="C102" s="174" t="s">
        <v>414</v>
      </c>
      <c r="D102" s="183" t="s">
        <v>182</v>
      </c>
      <c r="E102" s="6">
        <v>80</v>
      </c>
      <c r="F102" s="52"/>
      <c r="G102" s="7"/>
      <c r="H102" s="398"/>
      <c r="I102" s="7"/>
      <c r="J102" s="130">
        <v>8</v>
      </c>
      <c r="K102" s="37">
        <v>60</v>
      </c>
      <c r="L102" s="52" t="s">
        <v>160</v>
      </c>
      <c r="M102" s="37" t="s">
        <v>160</v>
      </c>
      <c r="N102" s="392">
        <v>32</v>
      </c>
      <c r="O102" s="37">
        <v>20</v>
      </c>
    </row>
    <row r="103" spans="1:16">
      <c r="A103" s="26">
        <v>11</v>
      </c>
      <c r="B103" s="342" t="s">
        <v>160</v>
      </c>
      <c r="C103" s="175" t="s">
        <v>361</v>
      </c>
      <c r="D103" s="428" t="s">
        <v>184</v>
      </c>
      <c r="E103" s="6">
        <v>70</v>
      </c>
      <c r="F103" s="52"/>
      <c r="G103" s="7" t="s">
        <v>160</v>
      </c>
      <c r="H103" s="398"/>
      <c r="I103" s="7" t="s">
        <v>160</v>
      </c>
      <c r="J103" s="130" t="s">
        <v>160</v>
      </c>
      <c r="K103" s="37" t="s">
        <v>160</v>
      </c>
      <c r="L103" s="52">
        <v>16</v>
      </c>
      <c r="M103" s="37">
        <v>20</v>
      </c>
      <c r="N103" s="392">
        <v>8</v>
      </c>
      <c r="O103" s="37">
        <v>50</v>
      </c>
    </row>
    <row r="104" spans="1:16">
      <c r="A104" s="26">
        <v>11</v>
      </c>
      <c r="B104" s="342" t="s">
        <v>244</v>
      </c>
      <c r="C104" s="174" t="s">
        <v>325</v>
      </c>
      <c r="D104" s="35" t="s">
        <v>18</v>
      </c>
      <c r="E104" s="6">
        <v>70</v>
      </c>
      <c r="F104" s="52">
        <v>4</v>
      </c>
      <c r="G104" s="7">
        <v>70</v>
      </c>
      <c r="H104" s="398"/>
      <c r="I104" s="7" t="s">
        <v>160</v>
      </c>
      <c r="J104" s="130" t="s">
        <v>160</v>
      </c>
      <c r="K104" s="37" t="s">
        <v>160</v>
      </c>
      <c r="L104" s="52" t="s">
        <v>160</v>
      </c>
      <c r="M104" s="37" t="s">
        <v>160</v>
      </c>
      <c r="N104" s="392" t="s">
        <v>160</v>
      </c>
      <c r="O104" s="37" t="s">
        <v>160</v>
      </c>
    </row>
    <row r="105" spans="1:16" ht="13.5" customHeight="1">
      <c r="A105" s="26">
        <v>11</v>
      </c>
      <c r="B105" s="342" t="s">
        <v>244</v>
      </c>
      <c r="C105" s="38" t="s">
        <v>683</v>
      </c>
      <c r="D105" s="177" t="s">
        <v>217</v>
      </c>
      <c r="E105" s="6">
        <v>70</v>
      </c>
      <c r="F105" s="52"/>
      <c r="G105" s="7"/>
      <c r="H105" s="390">
        <v>4</v>
      </c>
      <c r="I105" s="7">
        <v>70</v>
      </c>
      <c r="J105" s="456" t="s">
        <v>160</v>
      </c>
      <c r="K105" s="37" t="s">
        <v>160</v>
      </c>
      <c r="L105" s="52" t="s">
        <v>160</v>
      </c>
      <c r="M105" s="37" t="s">
        <v>160</v>
      </c>
      <c r="N105" s="127" t="s">
        <v>160</v>
      </c>
      <c r="O105" s="37" t="s">
        <v>160</v>
      </c>
    </row>
    <row r="106" spans="1:16" ht="13.5" customHeight="1">
      <c r="A106" s="26">
        <v>14</v>
      </c>
      <c r="B106" s="342" t="s">
        <v>160</v>
      </c>
      <c r="C106" s="175" t="s">
        <v>406</v>
      </c>
      <c r="D106" s="184" t="s">
        <v>2</v>
      </c>
      <c r="E106" s="6">
        <v>40</v>
      </c>
      <c r="F106" s="52">
        <v>8</v>
      </c>
      <c r="G106" s="7">
        <v>40</v>
      </c>
      <c r="H106" s="398"/>
      <c r="I106" s="7" t="s">
        <v>160</v>
      </c>
      <c r="J106" s="130" t="s">
        <v>160</v>
      </c>
      <c r="K106" s="37" t="s">
        <v>160</v>
      </c>
      <c r="L106" s="52" t="s">
        <v>160</v>
      </c>
      <c r="M106" s="37" t="s">
        <v>160</v>
      </c>
      <c r="N106" s="127" t="s">
        <v>160</v>
      </c>
      <c r="O106" s="37" t="s">
        <v>160</v>
      </c>
    </row>
    <row r="107" spans="1:16" ht="13.5" customHeight="1">
      <c r="A107" s="26">
        <v>14</v>
      </c>
      <c r="B107" s="342" t="s">
        <v>244</v>
      </c>
      <c r="C107" s="191" t="s">
        <v>426</v>
      </c>
      <c r="D107" s="35" t="s">
        <v>219</v>
      </c>
      <c r="E107" s="6">
        <v>40</v>
      </c>
      <c r="F107" s="52"/>
      <c r="G107" s="7"/>
      <c r="H107" s="390">
        <v>8</v>
      </c>
      <c r="I107" s="7">
        <v>40</v>
      </c>
      <c r="J107" s="130" t="s">
        <v>160</v>
      </c>
      <c r="K107" s="37" t="s">
        <v>160</v>
      </c>
      <c r="L107" s="52" t="s">
        <v>160</v>
      </c>
      <c r="M107" s="37" t="s">
        <v>160</v>
      </c>
      <c r="N107" s="127" t="s">
        <v>160</v>
      </c>
      <c r="O107" s="37" t="s">
        <v>160</v>
      </c>
    </row>
    <row r="108" spans="1:16" ht="13.5" customHeight="1">
      <c r="A108" s="26">
        <v>16</v>
      </c>
      <c r="B108" s="342" t="s">
        <v>160</v>
      </c>
      <c r="C108" s="191" t="s">
        <v>757</v>
      </c>
      <c r="D108" s="551" t="s">
        <v>715</v>
      </c>
      <c r="E108" s="6">
        <v>30</v>
      </c>
      <c r="F108" s="52"/>
      <c r="G108" s="7"/>
      <c r="H108" s="390"/>
      <c r="I108" s="7"/>
      <c r="J108" s="130"/>
      <c r="K108" s="37"/>
      <c r="L108" s="52"/>
      <c r="M108" s="37"/>
      <c r="N108" s="127">
        <v>16</v>
      </c>
      <c r="O108" s="37">
        <v>30</v>
      </c>
    </row>
    <row r="109" spans="1:16" ht="13.5" customHeight="1">
      <c r="A109" s="26">
        <v>17</v>
      </c>
      <c r="B109" s="342" t="s">
        <v>160</v>
      </c>
      <c r="C109" s="191" t="s">
        <v>363</v>
      </c>
      <c r="D109" s="551" t="s">
        <v>182</v>
      </c>
      <c r="E109" s="6">
        <v>25</v>
      </c>
      <c r="F109" s="52"/>
      <c r="G109" s="7" t="s">
        <v>160</v>
      </c>
      <c r="H109" s="390">
        <v>16</v>
      </c>
      <c r="I109" s="7">
        <v>25</v>
      </c>
      <c r="J109" s="130" t="s">
        <v>160</v>
      </c>
      <c r="K109" s="37" t="s">
        <v>160</v>
      </c>
      <c r="L109" s="52" t="s">
        <v>160</v>
      </c>
      <c r="M109" s="37" t="s">
        <v>160</v>
      </c>
      <c r="N109" s="127" t="s">
        <v>160</v>
      </c>
      <c r="O109" s="37" t="s">
        <v>160</v>
      </c>
    </row>
    <row r="110" spans="1:16" ht="13.5" customHeight="1">
      <c r="A110" s="26">
        <v>18</v>
      </c>
      <c r="B110" s="342" t="s">
        <v>160</v>
      </c>
      <c r="C110" s="191" t="s">
        <v>997</v>
      </c>
      <c r="D110" s="551" t="s">
        <v>216</v>
      </c>
      <c r="E110" s="6">
        <v>20</v>
      </c>
      <c r="F110" s="52"/>
      <c r="G110" s="7"/>
      <c r="H110" s="390"/>
      <c r="I110" s="7"/>
      <c r="J110" s="130"/>
      <c r="K110" s="37"/>
      <c r="L110" s="52"/>
      <c r="M110" s="37"/>
      <c r="N110" s="127">
        <v>32</v>
      </c>
      <c r="O110" s="37">
        <v>20</v>
      </c>
    </row>
    <row r="111" spans="1:16" ht="13.5" customHeight="1">
      <c r="A111" s="26">
        <v>18</v>
      </c>
      <c r="B111" s="342" t="s">
        <v>244</v>
      </c>
      <c r="C111" s="191" t="s">
        <v>998</v>
      </c>
      <c r="D111" s="169" t="s">
        <v>216</v>
      </c>
      <c r="E111" s="6">
        <v>20</v>
      </c>
      <c r="F111" s="52"/>
      <c r="G111" s="7"/>
      <c r="H111" s="398"/>
      <c r="I111" s="7"/>
      <c r="J111" s="130"/>
      <c r="K111" s="37"/>
      <c r="L111" s="52"/>
      <c r="M111" s="37"/>
      <c r="N111" s="127">
        <v>32</v>
      </c>
      <c r="O111" s="37">
        <v>20</v>
      </c>
    </row>
    <row r="112" spans="1:16" ht="13.5" customHeight="1">
      <c r="A112" s="26">
        <v>18</v>
      </c>
      <c r="B112" s="342" t="s">
        <v>244</v>
      </c>
      <c r="C112" s="190" t="s">
        <v>381</v>
      </c>
      <c r="D112" s="164" t="s">
        <v>182</v>
      </c>
      <c r="E112" s="6">
        <v>20</v>
      </c>
      <c r="F112" s="52"/>
      <c r="G112" s="7"/>
      <c r="H112" s="398"/>
      <c r="I112" s="7"/>
      <c r="J112" s="130"/>
      <c r="K112" s="37"/>
      <c r="L112" s="52"/>
      <c r="M112" s="37"/>
      <c r="N112" s="127">
        <v>32</v>
      </c>
      <c r="O112" s="37">
        <v>20</v>
      </c>
    </row>
    <row r="113" spans="1:16" ht="13" customHeight="1">
      <c r="A113" s="26"/>
      <c r="B113" s="42"/>
      <c r="C113" s="285"/>
      <c r="D113" s="429"/>
      <c r="E113" s="6"/>
      <c r="F113" s="52"/>
      <c r="G113" s="7"/>
      <c r="H113" s="398"/>
      <c r="I113" s="36"/>
      <c r="J113" s="130"/>
      <c r="K113" s="37"/>
      <c r="L113" s="52"/>
      <c r="M113" s="37"/>
      <c r="N113" s="127"/>
      <c r="O113" s="37"/>
    </row>
    <row r="114" spans="1:16" ht="3" customHeight="1">
      <c r="C114" s="30"/>
      <c r="D114" s="30"/>
      <c r="I114" s="385" t="s">
        <v>160</v>
      </c>
      <c r="N114" s="30"/>
    </row>
    <row r="115" spans="1:16" customFormat="1" ht="19.5" customHeight="1">
      <c r="A115" t="s">
        <v>11</v>
      </c>
      <c r="C115" s="1"/>
      <c r="D115" s="148"/>
      <c r="F115" t="s">
        <v>873</v>
      </c>
      <c r="H115" s="30"/>
      <c r="I115" s="30"/>
      <c r="J115" s="109"/>
      <c r="K115" s="30"/>
      <c r="L115" s="1"/>
      <c r="M115" t="str">
        <f>$M$1</f>
        <v>2024/3/31現在</v>
      </c>
      <c r="N115" s="109"/>
    </row>
    <row r="116" spans="1:16" ht="4.5" customHeight="1">
      <c r="C116" s="30"/>
      <c r="D116" s="30"/>
    </row>
    <row r="117" spans="1:16" ht="13.5" customHeight="1">
      <c r="A117" s="585" t="s">
        <v>171</v>
      </c>
      <c r="B117" s="586"/>
      <c r="C117" s="575" t="s">
        <v>12</v>
      </c>
      <c r="D117" s="577" t="s">
        <v>173</v>
      </c>
      <c r="E117" s="13" t="s">
        <v>174</v>
      </c>
      <c r="F117" s="582" t="str">
        <f>$F$2</f>
        <v>R5会長杯</v>
      </c>
      <c r="G117" s="584"/>
      <c r="H117" s="582" t="str">
        <f>$H$2</f>
        <v>R5マスターズ</v>
      </c>
      <c r="I117" s="584"/>
      <c r="J117" s="582" t="str">
        <f>$J$2</f>
        <v>R5県選手権</v>
      </c>
      <c r="K117" s="584"/>
      <c r="L117" s="582" t="str">
        <f>$L$2</f>
        <v>R5南九州ベテラン</v>
      </c>
      <c r="M117" s="584"/>
      <c r="N117" s="591" t="str">
        <f>$N$2</f>
        <v>R5熊谷杯</v>
      </c>
      <c r="O117" s="584"/>
    </row>
    <row r="118" spans="1:16" ht="13.5" customHeight="1">
      <c r="A118" s="587"/>
      <c r="B118" s="588"/>
      <c r="C118" s="576"/>
      <c r="D118" s="578"/>
      <c r="E118" s="14" t="s">
        <v>175</v>
      </c>
      <c r="F118" s="116" t="s">
        <v>176</v>
      </c>
      <c r="G118" s="15" t="s">
        <v>174</v>
      </c>
      <c r="H118" s="116" t="s">
        <v>176</v>
      </c>
      <c r="I118" s="15" t="s">
        <v>174</v>
      </c>
      <c r="J118" s="110" t="s">
        <v>176</v>
      </c>
      <c r="K118" s="15" t="s">
        <v>174</v>
      </c>
      <c r="L118" s="116" t="s">
        <v>176</v>
      </c>
      <c r="M118" s="15" t="s">
        <v>174</v>
      </c>
      <c r="N118" s="110" t="s">
        <v>176</v>
      </c>
      <c r="O118" s="15" t="s">
        <v>174</v>
      </c>
    </row>
    <row r="119" spans="1:16" ht="3" customHeight="1">
      <c r="A119" s="13"/>
      <c r="B119" s="363"/>
      <c r="C119" s="364"/>
      <c r="D119" s="365"/>
      <c r="E119" s="13"/>
      <c r="F119" s="366"/>
      <c r="G119" s="367"/>
      <c r="H119" s="368"/>
      <c r="I119" s="369"/>
      <c r="J119" s="370"/>
      <c r="K119" s="369"/>
      <c r="L119" s="366"/>
      <c r="M119" s="367"/>
      <c r="N119" s="370"/>
      <c r="O119" s="369"/>
    </row>
    <row r="120" spans="1:16" customFormat="1">
      <c r="A120" s="26">
        <v>1</v>
      </c>
      <c r="B120" s="342" t="s">
        <v>160</v>
      </c>
      <c r="C120" s="386" t="s">
        <v>913</v>
      </c>
      <c r="D120" s="177" t="s">
        <v>215</v>
      </c>
      <c r="E120" s="6">
        <v>100</v>
      </c>
      <c r="F120" s="387"/>
      <c r="G120" s="7"/>
      <c r="H120" s="388"/>
      <c r="I120" s="7"/>
      <c r="J120" s="146"/>
      <c r="K120" s="37"/>
      <c r="L120" s="388">
        <v>2</v>
      </c>
      <c r="M120" s="37">
        <v>100</v>
      </c>
      <c r="N120" s="389"/>
      <c r="O120" s="37"/>
    </row>
    <row r="121" spans="1:16" customFormat="1">
      <c r="A121" s="26">
        <v>2</v>
      </c>
      <c r="B121" s="342" t="s">
        <v>160</v>
      </c>
      <c r="C121" s="174" t="s">
        <v>914</v>
      </c>
      <c r="D121" s="310" t="s">
        <v>821</v>
      </c>
      <c r="E121" s="6">
        <v>40</v>
      </c>
      <c r="F121" s="372"/>
      <c r="G121" s="7"/>
      <c r="H121" s="390"/>
      <c r="I121" s="7"/>
      <c r="J121" s="127"/>
      <c r="K121" s="37"/>
      <c r="L121" s="387">
        <v>8</v>
      </c>
      <c r="M121" s="37">
        <v>40</v>
      </c>
      <c r="N121" s="391"/>
      <c r="O121" s="37"/>
      <c r="P121" s="30"/>
    </row>
    <row r="122" spans="1:16" ht="13.5" customHeight="1">
      <c r="A122" s="26">
        <v>3</v>
      </c>
      <c r="B122" s="342" t="s">
        <v>160</v>
      </c>
      <c r="C122" s="190" t="s">
        <v>915</v>
      </c>
      <c r="D122" s="176" t="s">
        <v>916</v>
      </c>
      <c r="E122" s="6">
        <v>20</v>
      </c>
      <c r="F122" s="372"/>
      <c r="G122" s="7"/>
      <c r="H122" s="390"/>
      <c r="I122" s="7"/>
      <c r="J122" s="392"/>
      <c r="K122" s="37"/>
      <c r="L122" s="387">
        <v>16</v>
      </c>
      <c r="M122" s="37">
        <v>20</v>
      </c>
      <c r="N122" s="391"/>
      <c r="O122" s="37"/>
    </row>
    <row r="123" spans="1:16" ht="13.5" customHeight="1">
      <c r="A123" s="26">
        <v>3</v>
      </c>
      <c r="B123" s="342" t="s">
        <v>244</v>
      </c>
      <c r="C123" s="393" t="s">
        <v>917</v>
      </c>
      <c r="D123" s="394" t="s">
        <v>182</v>
      </c>
      <c r="E123" s="6">
        <v>20</v>
      </c>
      <c r="F123" s="135"/>
      <c r="G123" s="7"/>
      <c r="H123" s="135"/>
      <c r="I123" s="7"/>
      <c r="J123" s="146"/>
      <c r="K123" s="37"/>
      <c r="L123" s="135">
        <v>16</v>
      </c>
      <c r="M123" s="37">
        <v>20</v>
      </c>
      <c r="N123" s="146"/>
      <c r="O123" s="37"/>
      <c r="P123"/>
    </row>
    <row r="124" spans="1:16" customFormat="1">
      <c r="A124" s="26">
        <v>3</v>
      </c>
      <c r="B124" s="342" t="s">
        <v>244</v>
      </c>
      <c r="C124" s="190" t="s">
        <v>918</v>
      </c>
      <c r="D124" s="187" t="s">
        <v>215</v>
      </c>
      <c r="E124" s="6">
        <v>20</v>
      </c>
      <c r="F124" s="135"/>
      <c r="G124" s="7"/>
      <c r="H124" s="135"/>
      <c r="I124" s="7"/>
      <c r="J124" s="391"/>
      <c r="K124" s="37"/>
      <c r="L124" s="135">
        <v>16</v>
      </c>
      <c r="M124" s="37">
        <v>20</v>
      </c>
      <c r="N124" s="391"/>
      <c r="O124" s="37"/>
    </row>
    <row r="125" spans="1:16" customFormat="1">
      <c r="A125" s="26"/>
      <c r="B125" s="342"/>
      <c r="C125" s="174"/>
      <c r="D125" s="183"/>
      <c r="E125" s="6"/>
      <c r="F125" s="400"/>
      <c r="G125" s="7"/>
      <c r="H125" s="397"/>
      <c r="I125" s="7"/>
      <c r="J125" s="391"/>
      <c r="K125" s="37"/>
      <c r="L125" s="398"/>
      <c r="M125" s="37"/>
      <c r="N125" s="391"/>
      <c r="O125" s="37"/>
      <c r="P125" s="30"/>
    </row>
    <row r="126" spans="1:16" ht="3" customHeight="1">
      <c r="A126" s="12"/>
      <c r="B126" s="12"/>
      <c r="C126" s="12"/>
      <c r="D126" s="12"/>
      <c r="E126" s="12"/>
      <c r="F126" s="414"/>
      <c r="G126" s="12"/>
      <c r="H126" s="414"/>
      <c r="I126" s="12"/>
      <c r="J126" s="415"/>
      <c r="K126" s="12"/>
      <c r="L126" s="414"/>
      <c r="M126" s="12"/>
      <c r="N126" s="415"/>
      <c r="O126" s="12"/>
    </row>
    <row r="127" spans="1:16" customFormat="1" ht="18" customHeight="1">
      <c r="A127" t="s">
        <v>11</v>
      </c>
      <c r="C127" s="1"/>
      <c r="D127" s="148"/>
      <c r="F127" s="1" t="s">
        <v>159</v>
      </c>
      <c r="H127" s="30"/>
      <c r="I127" s="30"/>
      <c r="J127" s="109"/>
      <c r="K127" s="30"/>
      <c r="L127" s="30"/>
      <c r="M127" t="str">
        <f>M1</f>
        <v>2024/3/31現在</v>
      </c>
      <c r="N127" s="109"/>
    </row>
    <row r="128" spans="1:16" ht="4.5" customHeight="1">
      <c r="C128" s="30"/>
      <c r="D128" s="30"/>
      <c r="J128" s="131"/>
      <c r="K128" s="43"/>
    </row>
    <row r="129" spans="1:15" ht="15.75" customHeight="1">
      <c r="A129" s="585" t="s">
        <v>171</v>
      </c>
      <c r="B129" s="586"/>
      <c r="C129" s="575" t="s">
        <v>12</v>
      </c>
      <c r="D129" s="589" t="s">
        <v>173</v>
      </c>
      <c r="E129" s="13" t="s">
        <v>174</v>
      </c>
      <c r="F129" s="580" t="str">
        <f>F90</f>
        <v>R5会長杯</v>
      </c>
      <c r="G129" s="580"/>
      <c r="H129" s="580" t="str">
        <f>H90</f>
        <v>R5マスターズ</v>
      </c>
      <c r="I129" s="580"/>
      <c r="J129" s="580" t="str">
        <f>J90</f>
        <v>R5県選手権</v>
      </c>
      <c r="K129" s="580"/>
      <c r="L129" s="580" t="str">
        <f>L90</f>
        <v>R5南九州ベテラン</v>
      </c>
      <c r="M129" s="580"/>
      <c r="N129" s="580" t="str">
        <f>N90</f>
        <v>R5熊谷杯</v>
      </c>
      <c r="O129" s="580"/>
    </row>
    <row r="130" spans="1:15" ht="15.75" customHeight="1">
      <c r="A130" s="587"/>
      <c r="B130" s="588"/>
      <c r="C130" s="576"/>
      <c r="D130" s="590"/>
      <c r="E130" s="14" t="s">
        <v>175</v>
      </c>
      <c r="F130" s="116" t="s">
        <v>176</v>
      </c>
      <c r="G130" s="15" t="s">
        <v>174</v>
      </c>
      <c r="H130" s="116" t="s">
        <v>176</v>
      </c>
      <c r="I130" s="15" t="s">
        <v>174</v>
      </c>
      <c r="J130" s="110" t="s">
        <v>176</v>
      </c>
      <c r="K130" s="15" t="s">
        <v>174</v>
      </c>
      <c r="L130" s="116" t="s">
        <v>176</v>
      </c>
      <c r="M130" s="15" t="s">
        <v>174</v>
      </c>
      <c r="N130" s="110" t="s">
        <v>176</v>
      </c>
      <c r="O130" s="15" t="s">
        <v>174</v>
      </c>
    </row>
    <row r="131" spans="1:15" ht="3" customHeight="1">
      <c r="A131" s="363"/>
      <c r="B131" s="363"/>
      <c r="C131" s="417"/>
      <c r="D131" s="430"/>
      <c r="E131" s="431"/>
      <c r="F131" s="420"/>
      <c r="G131" s="421"/>
      <c r="H131" s="422"/>
      <c r="I131" s="423"/>
      <c r="J131" s="424"/>
      <c r="K131" s="423"/>
      <c r="L131" s="420"/>
      <c r="M131" s="421"/>
      <c r="N131" s="420"/>
      <c r="O131" s="421"/>
    </row>
    <row r="132" spans="1:15" ht="13.5" customHeight="1">
      <c r="A132" s="26">
        <v>1</v>
      </c>
      <c r="B132" s="342" t="s">
        <v>160</v>
      </c>
      <c r="C132" s="432" t="s">
        <v>818</v>
      </c>
      <c r="D132" s="164" t="s">
        <v>182</v>
      </c>
      <c r="E132" s="6">
        <v>320</v>
      </c>
      <c r="F132" s="52"/>
      <c r="G132" s="37"/>
      <c r="H132" s="210">
        <v>1</v>
      </c>
      <c r="I132" s="7">
        <v>150</v>
      </c>
      <c r="J132" s="130">
        <v>4</v>
      </c>
      <c r="K132" s="37">
        <v>100</v>
      </c>
      <c r="L132" s="52">
        <v>8</v>
      </c>
      <c r="M132" s="37">
        <v>40</v>
      </c>
      <c r="N132" s="433">
        <v>16</v>
      </c>
      <c r="O132" s="37">
        <v>30</v>
      </c>
    </row>
    <row r="133" spans="1:15" ht="13.5" customHeight="1">
      <c r="A133" s="26">
        <v>2</v>
      </c>
      <c r="B133" s="342" t="s">
        <v>160</v>
      </c>
      <c r="C133" s="427" t="s">
        <v>425</v>
      </c>
      <c r="D133" s="35" t="s">
        <v>5</v>
      </c>
      <c r="E133" s="6">
        <v>270</v>
      </c>
      <c r="F133" s="45"/>
      <c r="G133" s="37"/>
      <c r="H133" s="202">
        <v>2</v>
      </c>
      <c r="I133" s="7">
        <v>100</v>
      </c>
      <c r="J133" s="457">
        <v>4</v>
      </c>
      <c r="K133" s="37">
        <v>100</v>
      </c>
      <c r="L133" s="45">
        <v>8</v>
      </c>
      <c r="M133" s="37">
        <v>40</v>
      </c>
      <c r="N133" s="434">
        <v>16</v>
      </c>
      <c r="O133" s="37">
        <v>30</v>
      </c>
    </row>
    <row r="134" spans="1:15" ht="13.5" customHeight="1">
      <c r="A134" s="26">
        <v>3</v>
      </c>
      <c r="B134" s="342" t="s">
        <v>160</v>
      </c>
      <c r="C134" s="227" t="s">
        <v>303</v>
      </c>
      <c r="D134" s="192" t="s">
        <v>199</v>
      </c>
      <c r="E134" s="6">
        <v>230</v>
      </c>
      <c r="F134" s="45"/>
      <c r="G134" s="37"/>
      <c r="H134" s="202"/>
      <c r="I134" s="7" t="s">
        <v>160</v>
      </c>
      <c r="J134" s="457">
        <v>1</v>
      </c>
      <c r="K134" s="37">
        <v>200</v>
      </c>
      <c r="L134" s="45" t="s">
        <v>160</v>
      </c>
      <c r="M134" s="37" t="s">
        <v>160</v>
      </c>
      <c r="N134" s="434">
        <v>16</v>
      </c>
      <c r="O134" s="37">
        <v>30</v>
      </c>
    </row>
    <row r="135" spans="1:15" ht="13.5" customHeight="1">
      <c r="A135" s="26">
        <v>4</v>
      </c>
      <c r="B135" s="342" t="s">
        <v>160</v>
      </c>
      <c r="C135" s="190" t="s">
        <v>326</v>
      </c>
      <c r="D135" s="228" t="s">
        <v>821</v>
      </c>
      <c r="E135" s="6">
        <v>200</v>
      </c>
      <c r="F135" s="45"/>
      <c r="G135" s="37"/>
      <c r="H135" s="202"/>
      <c r="I135" s="7" t="s">
        <v>160</v>
      </c>
      <c r="J135" s="457">
        <v>2</v>
      </c>
      <c r="K135" s="37">
        <v>150</v>
      </c>
      <c r="L135" s="45" t="s">
        <v>160</v>
      </c>
      <c r="M135" s="37" t="s">
        <v>160</v>
      </c>
      <c r="N135" s="434">
        <v>8</v>
      </c>
      <c r="O135" s="37">
        <v>50</v>
      </c>
    </row>
    <row r="136" spans="1:15" ht="13.5" customHeight="1">
      <c r="A136" s="26">
        <v>5</v>
      </c>
      <c r="B136" s="342" t="s">
        <v>160</v>
      </c>
      <c r="C136" s="246" t="s">
        <v>919</v>
      </c>
      <c r="D136" s="177" t="s">
        <v>182</v>
      </c>
      <c r="E136" s="6">
        <v>190</v>
      </c>
      <c r="F136" s="45"/>
      <c r="G136" s="37"/>
      <c r="H136" s="202"/>
      <c r="I136" s="7"/>
      <c r="J136" s="457"/>
      <c r="K136" s="37"/>
      <c r="L136" s="45">
        <v>2</v>
      </c>
      <c r="M136" s="37">
        <v>100</v>
      </c>
      <c r="N136" s="434">
        <v>4</v>
      </c>
      <c r="O136" s="37">
        <v>90</v>
      </c>
    </row>
    <row r="137" spans="1:15" ht="13.5" customHeight="1">
      <c r="A137" s="26">
        <v>6</v>
      </c>
      <c r="B137" s="342" t="s">
        <v>160</v>
      </c>
      <c r="C137" s="227" t="s">
        <v>324</v>
      </c>
      <c r="D137" s="435" t="s">
        <v>3</v>
      </c>
      <c r="E137" s="6">
        <v>180</v>
      </c>
      <c r="F137" s="45"/>
      <c r="G137" s="37"/>
      <c r="H137" s="202"/>
      <c r="I137" s="7" t="s">
        <v>160</v>
      </c>
      <c r="J137" s="457">
        <v>8</v>
      </c>
      <c r="K137" s="37">
        <v>60</v>
      </c>
      <c r="L137" s="45">
        <v>4</v>
      </c>
      <c r="M137" s="37">
        <v>70</v>
      </c>
      <c r="N137" s="434">
        <v>8</v>
      </c>
      <c r="O137" s="37">
        <v>50</v>
      </c>
    </row>
    <row r="138" spans="1:15" ht="13.5" customHeight="1">
      <c r="A138" s="26">
        <v>7</v>
      </c>
      <c r="B138" s="342" t="s">
        <v>160</v>
      </c>
      <c r="C138" s="191" t="s">
        <v>424</v>
      </c>
      <c r="D138" s="177" t="s">
        <v>225</v>
      </c>
      <c r="E138" s="6">
        <v>110</v>
      </c>
      <c r="F138" s="45"/>
      <c r="G138" s="37"/>
      <c r="H138" s="202"/>
      <c r="I138" s="7" t="s">
        <v>160</v>
      </c>
      <c r="J138" s="457">
        <v>8</v>
      </c>
      <c r="K138" s="37">
        <v>60</v>
      </c>
      <c r="L138" s="45" t="s">
        <v>160</v>
      </c>
      <c r="M138" s="37" t="s">
        <v>160</v>
      </c>
      <c r="N138" s="434">
        <v>8</v>
      </c>
      <c r="O138" s="37">
        <v>50</v>
      </c>
    </row>
    <row r="139" spans="1:15" ht="13.5" customHeight="1">
      <c r="A139" s="476">
        <v>8</v>
      </c>
      <c r="B139" s="342" t="s">
        <v>160</v>
      </c>
      <c r="C139" s="191" t="s">
        <v>400</v>
      </c>
      <c r="D139" s="177" t="s">
        <v>18</v>
      </c>
      <c r="E139" s="6">
        <v>80</v>
      </c>
      <c r="F139" s="45"/>
      <c r="G139" s="37"/>
      <c r="H139" s="202">
        <v>3</v>
      </c>
      <c r="I139" s="477">
        <v>80</v>
      </c>
      <c r="J139" s="457" t="s">
        <v>160</v>
      </c>
      <c r="K139" s="37" t="s">
        <v>160</v>
      </c>
      <c r="L139" s="45" t="s">
        <v>160</v>
      </c>
      <c r="M139" s="37" t="s">
        <v>160</v>
      </c>
      <c r="N139" s="434" t="s">
        <v>160</v>
      </c>
      <c r="O139" s="37" t="s">
        <v>160</v>
      </c>
    </row>
    <row r="140" spans="1:15" ht="13.5" customHeight="1">
      <c r="A140" s="476">
        <v>9</v>
      </c>
      <c r="B140" s="342" t="s">
        <v>160</v>
      </c>
      <c r="C140" s="191" t="s">
        <v>920</v>
      </c>
      <c r="D140" s="177" t="s">
        <v>182</v>
      </c>
      <c r="E140" s="6">
        <v>70</v>
      </c>
      <c r="F140" s="45"/>
      <c r="G140" s="37"/>
      <c r="H140" s="202"/>
      <c r="I140" s="477"/>
      <c r="J140" s="457"/>
      <c r="K140" s="37"/>
      <c r="L140" s="45">
        <v>4</v>
      </c>
      <c r="M140" s="37">
        <v>70</v>
      </c>
      <c r="N140" s="434" t="s">
        <v>160</v>
      </c>
      <c r="O140" s="37" t="s">
        <v>160</v>
      </c>
    </row>
    <row r="141" spans="1:15" ht="13.5" customHeight="1">
      <c r="A141" s="476">
        <v>10</v>
      </c>
      <c r="B141" s="342" t="s">
        <v>160</v>
      </c>
      <c r="C141" s="191" t="s">
        <v>402</v>
      </c>
      <c r="D141" s="177" t="s">
        <v>182</v>
      </c>
      <c r="E141" s="6">
        <v>50</v>
      </c>
      <c r="F141" s="45"/>
      <c r="G141" s="37"/>
      <c r="H141" s="202"/>
      <c r="I141" s="477"/>
      <c r="J141" s="457"/>
      <c r="K141" s="37"/>
      <c r="L141" s="45"/>
      <c r="M141" s="37"/>
      <c r="N141" s="434">
        <v>8</v>
      </c>
      <c r="O141" s="37">
        <v>50</v>
      </c>
    </row>
    <row r="142" spans="1:15" ht="13.5" customHeight="1">
      <c r="A142" s="476">
        <v>11</v>
      </c>
      <c r="B142" s="342" t="s">
        <v>160</v>
      </c>
      <c r="C142" s="191" t="s">
        <v>921</v>
      </c>
      <c r="D142" s="177" t="s">
        <v>922</v>
      </c>
      <c r="E142" s="6">
        <v>20</v>
      </c>
      <c r="F142" s="45"/>
      <c r="G142" s="37"/>
      <c r="H142" s="202"/>
      <c r="I142" s="477"/>
      <c r="J142" s="457"/>
      <c r="K142" s="37"/>
      <c r="L142" s="45">
        <v>16</v>
      </c>
      <c r="M142" s="37">
        <v>20</v>
      </c>
      <c r="N142" s="434" t="s">
        <v>160</v>
      </c>
      <c r="O142" s="37" t="s">
        <v>160</v>
      </c>
    </row>
    <row r="143" spans="1:15" ht="13.5" customHeight="1">
      <c r="A143" s="42"/>
      <c r="B143" s="42"/>
      <c r="C143" s="191"/>
      <c r="D143" s="177"/>
      <c r="E143" s="26"/>
      <c r="F143" s="45"/>
      <c r="G143" s="37"/>
      <c r="H143" s="202"/>
      <c r="I143" s="36"/>
      <c r="J143" s="457"/>
      <c r="K143" s="37"/>
      <c r="L143" s="45"/>
      <c r="M143" s="37"/>
      <c r="N143" s="312"/>
      <c r="O143" s="37"/>
    </row>
    <row r="144" spans="1:15" ht="3" customHeight="1">
      <c r="A144" s="40"/>
      <c r="B144" s="40"/>
      <c r="C144" s="40"/>
      <c r="D144" s="40"/>
      <c r="E144" s="40"/>
      <c r="F144" s="50"/>
      <c r="G144" s="40"/>
      <c r="H144" s="50"/>
      <c r="I144" s="40"/>
      <c r="J144" s="415"/>
      <c r="K144" s="12"/>
      <c r="L144" s="414"/>
      <c r="M144" s="12"/>
      <c r="N144" s="126"/>
      <c r="O144" s="40"/>
    </row>
    <row r="145" spans="1:16" customFormat="1" ht="18" customHeight="1">
      <c r="A145" t="s">
        <v>11</v>
      </c>
      <c r="C145" s="1"/>
      <c r="D145" s="148"/>
      <c r="F145" t="s">
        <v>202</v>
      </c>
      <c r="H145" s="30"/>
      <c r="I145" s="30"/>
      <c r="J145" s="109"/>
      <c r="K145" s="30"/>
      <c r="L145" s="30"/>
      <c r="M145" t="str">
        <f>M1</f>
        <v>2024/3/31現在</v>
      </c>
      <c r="N145" s="109"/>
    </row>
    <row r="146" spans="1:16" ht="4.5" customHeight="1">
      <c r="C146" s="30"/>
      <c r="D146" s="30"/>
      <c r="J146" s="131"/>
      <c r="K146" s="43"/>
    </row>
    <row r="147" spans="1:16" ht="15.75" customHeight="1">
      <c r="A147" s="585" t="s">
        <v>171</v>
      </c>
      <c r="B147" s="586"/>
      <c r="C147" s="575" t="s">
        <v>12</v>
      </c>
      <c r="D147" s="589" t="s">
        <v>173</v>
      </c>
      <c r="E147" s="13" t="s">
        <v>174</v>
      </c>
      <c r="F147" s="580" t="str">
        <f>F129</f>
        <v>R5会長杯</v>
      </c>
      <c r="G147" s="580"/>
      <c r="H147" s="580" t="str">
        <f>H129</f>
        <v>R5マスターズ</v>
      </c>
      <c r="I147" s="580"/>
      <c r="J147" s="580" t="str">
        <f>J129</f>
        <v>R5県選手権</v>
      </c>
      <c r="K147" s="580"/>
      <c r="L147" s="580" t="str">
        <f>L129</f>
        <v>R5南九州ベテラン</v>
      </c>
      <c r="M147" s="580"/>
      <c r="N147" s="581" t="str">
        <f>N129</f>
        <v>R5熊谷杯</v>
      </c>
      <c r="O147" s="581"/>
    </row>
    <row r="148" spans="1:16" ht="15.75" customHeight="1">
      <c r="A148" s="587"/>
      <c r="B148" s="588"/>
      <c r="C148" s="576"/>
      <c r="D148" s="590"/>
      <c r="E148" s="14" t="s">
        <v>175</v>
      </c>
      <c r="F148" s="116" t="s">
        <v>176</v>
      </c>
      <c r="G148" s="15" t="s">
        <v>174</v>
      </c>
      <c r="H148" s="116" t="s">
        <v>176</v>
      </c>
      <c r="I148" s="15" t="s">
        <v>174</v>
      </c>
      <c r="J148" s="110" t="s">
        <v>176</v>
      </c>
      <c r="K148" s="15" t="s">
        <v>174</v>
      </c>
      <c r="L148" s="116" t="s">
        <v>176</v>
      </c>
      <c r="M148" s="15" t="s">
        <v>174</v>
      </c>
      <c r="N148" s="110" t="s">
        <v>176</v>
      </c>
      <c r="O148" s="15" t="s">
        <v>174</v>
      </c>
    </row>
    <row r="149" spans="1:16" ht="3" customHeight="1">
      <c r="A149" s="32"/>
      <c r="B149" s="32"/>
      <c r="C149" s="19"/>
      <c r="D149" s="20"/>
      <c r="E149" s="44"/>
      <c r="F149" s="117"/>
      <c r="G149" s="24"/>
      <c r="H149" s="118"/>
      <c r="I149" s="25"/>
      <c r="J149" s="424"/>
      <c r="K149" s="423"/>
      <c r="L149" s="420"/>
      <c r="M149" s="421"/>
      <c r="N149" s="115"/>
      <c r="O149" s="25"/>
    </row>
    <row r="150" spans="1:16" ht="13.5" customHeight="1">
      <c r="A150" s="42">
        <v>1</v>
      </c>
      <c r="B150" s="342" t="s">
        <v>160</v>
      </c>
      <c r="C150" s="218" t="s">
        <v>372</v>
      </c>
      <c r="D150" s="177" t="s">
        <v>191</v>
      </c>
      <c r="E150" s="6">
        <v>160</v>
      </c>
      <c r="F150" s="52"/>
      <c r="G150" s="37"/>
      <c r="H150" s="210"/>
      <c r="I150" s="36"/>
      <c r="J150" s="130"/>
      <c r="K150" s="37"/>
      <c r="L150" s="52">
        <v>4</v>
      </c>
      <c r="M150" s="37">
        <v>70</v>
      </c>
      <c r="N150" s="311">
        <v>4</v>
      </c>
      <c r="O150" s="37">
        <v>90</v>
      </c>
    </row>
    <row r="151" spans="1:16" ht="13.5" customHeight="1">
      <c r="A151" s="42">
        <v>2</v>
      </c>
      <c r="B151" s="342" t="s">
        <v>160</v>
      </c>
      <c r="C151" s="218" t="s">
        <v>371</v>
      </c>
      <c r="D151" s="177" t="s">
        <v>178</v>
      </c>
      <c r="E151" s="6">
        <v>120</v>
      </c>
      <c r="F151" s="52"/>
      <c r="G151" s="37"/>
      <c r="H151" s="210"/>
      <c r="I151" s="36"/>
      <c r="J151" s="130"/>
      <c r="K151" s="37"/>
      <c r="L151" s="52">
        <v>4</v>
      </c>
      <c r="M151" s="37">
        <v>70</v>
      </c>
      <c r="N151" s="311">
        <v>8</v>
      </c>
      <c r="O151" s="37">
        <v>50</v>
      </c>
    </row>
    <row r="152" spans="1:16" ht="13.5" customHeight="1">
      <c r="A152" s="42">
        <v>3</v>
      </c>
      <c r="B152" s="342" t="s">
        <v>160</v>
      </c>
      <c r="C152" s="227" t="s">
        <v>428</v>
      </c>
      <c r="D152" s="268" t="s">
        <v>216</v>
      </c>
      <c r="E152" s="6">
        <v>50</v>
      </c>
      <c r="F152" s="45"/>
      <c r="G152" s="37"/>
      <c r="H152" s="202"/>
      <c r="I152" s="36"/>
      <c r="J152" s="457"/>
      <c r="K152" s="37"/>
      <c r="L152" s="45" t="s">
        <v>160</v>
      </c>
      <c r="M152" s="37" t="s">
        <v>160</v>
      </c>
      <c r="N152" s="312">
        <v>8</v>
      </c>
      <c r="O152" s="37">
        <v>50</v>
      </c>
    </row>
    <row r="153" spans="1:16" ht="13.5" customHeight="1">
      <c r="A153" s="42">
        <v>3</v>
      </c>
      <c r="B153" s="342" t="s">
        <v>244</v>
      </c>
      <c r="C153" s="218" t="s">
        <v>999</v>
      </c>
      <c r="D153" s="187" t="s">
        <v>1000</v>
      </c>
      <c r="E153" s="6">
        <v>50</v>
      </c>
      <c r="F153" s="52"/>
      <c r="G153" s="37"/>
      <c r="H153" s="210"/>
      <c r="I153" s="36"/>
      <c r="J153" s="130"/>
      <c r="K153" s="37"/>
      <c r="L153" s="52"/>
      <c r="M153" s="37"/>
      <c r="N153" s="311">
        <v>8</v>
      </c>
      <c r="O153" s="37">
        <v>50</v>
      </c>
    </row>
    <row r="154" spans="1:16" ht="13.5" customHeight="1">
      <c r="A154" s="42">
        <v>5</v>
      </c>
      <c r="B154" s="342" t="s">
        <v>160</v>
      </c>
      <c r="C154" s="218" t="s">
        <v>427</v>
      </c>
      <c r="D154" s="187" t="s">
        <v>185</v>
      </c>
      <c r="E154" s="6">
        <v>30</v>
      </c>
      <c r="F154" s="52"/>
      <c r="G154" s="37"/>
      <c r="H154" s="210"/>
      <c r="I154" s="36"/>
      <c r="J154" s="130"/>
      <c r="K154" s="37"/>
      <c r="L154" s="52" t="s">
        <v>160</v>
      </c>
      <c r="M154" s="37" t="s">
        <v>160</v>
      </c>
      <c r="N154" s="311">
        <v>16</v>
      </c>
      <c r="O154" s="37">
        <v>30</v>
      </c>
    </row>
    <row r="155" spans="1:16" ht="13.5" customHeight="1">
      <c r="A155" s="42"/>
      <c r="B155" s="42"/>
      <c r="C155" s="218"/>
      <c r="D155" s="187"/>
      <c r="E155" s="26"/>
      <c r="F155" s="52"/>
      <c r="G155" s="37"/>
      <c r="H155" s="210"/>
      <c r="I155" s="36"/>
      <c r="J155" s="130"/>
      <c r="K155" s="37"/>
      <c r="L155" s="52"/>
      <c r="M155" s="37"/>
      <c r="N155" s="311"/>
      <c r="O155" s="37"/>
    </row>
    <row r="156" spans="1:16" ht="13.5" customHeight="1">
      <c r="A156" s="9"/>
      <c r="B156" s="9"/>
      <c r="C156" s="9"/>
      <c r="D156" s="9"/>
      <c r="E156" s="9"/>
      <c r="F156" s="156"/>
      <c r="G156" s="9"/>
      <c r="H156" s="9"/>
      <c r="I156" s="9"/>
      <c r="J156" s="9"/>
      <c r="K156" s="10"/>
      <c r="L156" s="9"/>
      <c r="M156" s="9"/>
      <c r="N156" s="9"/>
      <c r="O156" s="9"/>
      <c r="P156" s="9"/>
    </row>
    <row r="157" spans="1:16" ht="5.25" customHeight="1">
      <c r="A157" s="39"/>
      <c r="B157" s="39"/>
      <c r="C157" s="141"/>
      <c r="D157" s="141"/>
      <c r="E157" s="39"/>
      <c r="F157" s="39"/>
      <c r="G157" s="39"/>
      <c r="H157" s="39"/>
      <c r="I157" s="39"/>
      <c r="J157" s="125"/>
      <c r="K157" s="39"/>
      <c r="L157" s="39"/>
      <c r="M157" s="39"/>
      <c r="N157" s="125"/>
      <c r="O157" s="39"/>
    </row>
    <row r="163" ht="2.25" customHeight="1"/>
  </sheetData>
  <mergeCells count="64">
    <mergeCell ref="J117:K117"/>
    <mergeCell ref="L117:M117"/>
    <mergeCell ref="N117:O117"/>
    <mergeCell ref="A117:B118"/>
    <mergeCell ref="C117:C118"/>
    <mergeCell ref="D117:D118"/>
    <mergeCell ref="F117:G117"/>
    <mergeCell ref="H117:I117"/>
    <mergeCell ref="J28:K28"/>
    <mergeCell ref="L28:M28"/>
    <mergeCell ref="N28:O28"/>
    <mergeCell ref="A78:B79"/>
    <mergeCell ref="C78:C79"/>
    <mergeCell ref="D78:D79"/>
    <mergeCell ref="F78:G78"/>
    <mergeCell ref="H78:I78"/>
    <mergeCell ref="J78:K78"/>
    <mergeCell ref="L78:M78"/>
    <mergeCell ref="N78:O78"/>
    <mergeCell ref="A28:B29"/>
    <mergeCell ref="C28:C29"/>
    <mergeCell ref="D28:D29"/>
    <mergeCell ref="F28:G28"/>
    <mergeCell ref="H28:I28"/>
    <mergeCell ref="J129:K129"/>
    <mergeCell ref="L129:M129"/>
    <mergeCell ref="N129:O129"/>
    <mergeCell ref="A129:B130"/>
    <mergeCell ref="C129:C130"/>
    <mergeCell ref="D129:D130"/>
    <mergeCell ref="H129:I129"/>
    <mergeCell ref="F129:G129"/>
    <mergeCell ref="J90:K90"/>
    <mergeCell ref="L90:M90"/>
    <mergeCell ref="N90:O90"/>
    <mergeCell ref="A90:B91"/>
    <mergeCell ref="C90:C91"/>
    <mergeCell ref="H90:I90"/>
    <mergeCell ref="D90:D91"/>
    <mergeCell ref="F90:G90"/>
    <mergeCell ref="J40:K40"/>
    <mergeCell ref="L40:M40"/>
    <mergeCell ref="N40:O40"/>
    <mergeCell ref="A40:B41"/>
    <mergeCell ref="C40:C41"/>
    <mergeCell ref="D40:D41"/>
    <mergeCell ref="H40:I40"/>
    <mergeCell ref="F40:G40"/>
    <mergeCell ref="J2:K2"/>
    <mergeCell ref="L2:M2"/>
    <mergeCell ref="N2:O2"/>
    <mergeCell ref="A2:B3"/>
    <mergeCell ref="C2:C3"/>
    <mergeCell ref="D2:D3"/>
    <mergeCell ref="H2:I2"/>
    <mergeCell ref="F2:G2"/>
    <mergeCell ref="L147:M147"/>
    <mergeCell ref="N147:O147"/>
    <mergeCell ref="A147:B148"/>
    <mergeCell ref="C147:C148"/>
    <mergeCell ref="D147:D148"/>
    <mergeCell ref="H147:I147"/>
    <mergeCell ref="J147:K147"/>
    <mergeCell ref="F147:G147"/>
  </mergeCells>
  <phoneticPr fontId="2"/>
  <pageMargins left="0.82677165354330717" right="0.74803149606299213" top="0.78740157480314965" bottom="0.74803149606299213" header="0.51181102362204722" footer="0.51181102362204722"/>
  <pageSetup paperSize="9" scale="77" orientation="portrait" r:id="rId1"/>
  <headerFooter alignWithMargins="0"/>
  <rowBreaks count="1" manualBreakCount="1">
    <brk id="8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30"/>
  <sheetViews>
    <sheetView zoomScaleNormal="100" zoomScaleSheetLayoutView="100" workbookViewId="0">
      <selection activeCell="C6" sqref="C6"/>
    </sheetView>
  </sheetViews>
  <sheetFormatPr defaultColWidth="9" defaultRowHeight="13"/>
  <cols>
    <col min="1" max="1" width="3.6328125" style="30" customWidth="1"/>
    <col min="2" max="2" width="1.6328125" style="30" customWidth="1"/>
    <col min="3" max="4" width="11.6328125" style="12" customWidth="1"/>
    <col min="5" max="15" width="5.6328125" style="30" customWidth="1"/>
    <col min="16" max="16" width="5.6328125" style="107" customWidth="1"/>
    <col min="17" max="17" width="5.6328125" style="30" customWidth="1"/>
    <col min="18" max="16384" width="9" style="30"/>
  </cols>
  <sheetData>
    <row r="1" spans="1:19" customFormat="1" ht="19.5" customHeight="1">
      <c r="A1" t="s">
        <v>11</v>
      </c>
      <c r="D1" s="1"/>
      <c r="F1" t="s">
        <v>875</v>
      </c>
      <c r="H1" s="30"/>
      <c r="I1" s="30"/>
      <c r="J1" s="1"/>
      <c r="L1" s="1"/>
      <c r="M1" s="30"/>
      <c r="N1" s="1"/>
      <c r="O1" t="str">
        <f>年齢男子S!M1</f>
        <v>2024/3/31現在</v>
      </c>
      <c r="P1" s="107"/>
    </row>
    <row r="2" spans="1:19" ht="5.25" customHeight="1"/>
    <row r="3" spans="1:19">
      <c r="A3" s="585" t="s">
        <v>171</v>
      </c>
      <c r="B3" s="586"/>
      <c r="C3" s="575" t="s">
        <v>12</v>
      </c>
      <c r="D3" s="577" t="s">
        <v>173</v>
      </c>
      <c r="E3" s="13" t="s">
        <v>174</v>
      </c>
      <c r="F3" s="582" t="s">
        <v>687</v>
      </c>
      <c r="G3" s="584"/>
      <c r="H3" s="593" t="str">
        <f>年齢男子S!H2</f>
        <v>R5マスターズ</v>
      </c>
      <c r="I3" s="594"/>
      <c r="J3" s="582" t="str">
        <f>男Ｄ!L3</f>
        <v>R5ダンロップ</v>
      </c>
      <c r="K3" s="584"/>
      <c r="L3" s="582" t="str">
        <f>男Ｄ!N3</f>
        <v>R5県選手権</v>
      </c>
      <c r="M3" s="584"/>
      <c r="N3" s="591" t="s">
        <v>881</v>
      </c>
      <c r="O3" s="584"/>
      <c r="P3" s="595" t="str">
        <f>男Ｄ!R3</f>
        <v>R5熊谷杯</v>
      </c>
      <c r="Q3" s="596"/>
    </row>
    <row r="4" spans="1:19">
      <c r="A4" s="587"/>
      <c r="B4" s="588"/>
      <c r="C4" s="576"/>
      <c r="D4" s="578"/>
      <c r="E4" s="14" t="s">
        <v>175</v>
      </c>
      <c r="F4" s="116" t="s">
        <v>1</v>
      </c>
      <c r="G4" s="15" t="s">
        <v>174</v>
      </c>
      <c r="H4" s="116" t="s">
        <v>1</v>
      </c>
      <c r="I4" s="15" t="s">
        <v>174</v>
      </c>
      <c r="J4" s="116" t="s">
        <v>176</v>
      </c>
      <c r="K4" s="15" t="s">
        <v>174</v>
      </c>
      <c r="L4" s="116" t="s">
        <v>176</v>
      </c>
      <c r="M4" s="15" t="s">
        <v>174</v>
      </c>
      <c r="N4" s="116" t="s">
        <v>176</v>
      </c>
      <c r="O4" s="15" t="s">
        <v>174</v>
      </c>
      <c r="P4" s="110" t="s">
        <v>176</v>
      </c>
      <c r="Q4" s="15" t="s">
        <v>174</v>
      </c>
    </row>
    <row r="5" spans="1:19" ht="3" customHeight="1">
      <c r="A5" s="46"/>
      <c r="B5" s="32"/>
      <c r="C5" s="19"/>
      <c r="D5" s="20"/>
      <c r="E5" s="21"/>
      <c r="F5" s="179"/>
      <c r="G5" s="179"/>
      <c r="H5" s="118"/>
      <c r="I5" s="25"/>
      <c r="J5" s="25"/>
      <c r="K5" s="25"/>
      <c r="L5" s="25"/>
      <c r="M5" s="25"/>
      <c r="N5" s="25"/>
      <c r="O5" s="25"/>
      <c r="P5" s="115"/>
      <c r="Q5" s="25"/>
    </row>
    <row r="6" spans="1:19" customFormat="1">
      <c r="A6" s="26">
        <v>1</v>
      </c>
      <c r="B6" s="26" t="s">
        <v>160</v>
      </c>
      <c r="C6" s="193" t="s">
        <v>281</v>
      </c>
      <c r="D6" s="241" t="s">
        <v>201</v>
      </c>
      <c r="E6" s="6">
        <v>200</v>
      </c>
      <c r="F6" s="47"/>
      <c r="G6" s="29"/>
      <c r="H6" s="347"/>
      <c r="I6" s="36"/>
      <c r="J6" s="47"/>
      <c r="K6" s="29"/>
      <c r="L6" s="478">
        <v>1</v>
      </c>
      <c r="M6" s="28">
        <v>200</v>
      </c>
      <c r="N6" s="537" t="s">
        <v>160</v>
      </c>
      <c r="O6" s="29" t="s">
        <v>160</v>
      </c>
      <c r="P6" s="284" t="s">
        <v>160</v>
      </c>
      <c r="Q6" s="29" t="s">
        <v>160</v>
      </c>
      <c r="R6" s="30"/>
    </row>
    <row r="7" spans="1:19" customFormat="1">
      <c r="A7" s="26">
        <v>1</v>
      </c>
      <c r="B7" s="26" t="s">
        <v>244</v>
      </c>
      <c r="C7" s="193" t="s">
        <v>306</v>
      </c>
      <c r="D7" s="241" t="s">
        <v>201</v>
      </c>
      <c r="E7" s="6">
        <v>200</v>
      </c>
      <c r="F7" s="47"/>
      <c r="G7" s="29"/>
      <c r="H7" s="347"/>
      <c r="I7" s="36"/>
      <c r="J7" s="47"/>
      <c r="K7" s="29"/>
      <c r="L7" s="478">
        <v>1</v>
      </c>
      <c r="M7" s="28">
        <v>200</v>
      </c>
      <c r="N7" s="537" t="s">
        <v>160</v>
      </c>
      <c r="O7" s="29" t="s">
        <v>160</v>
      </c>
      <c r="P7" s="284" t="s">
        <v>160</v>
      </c>
      <c r="Q7" s="29" t="s">
        <v>160</v>
      </c>
      <c r="R7" s="30"/>
    </row>
    <row r="8" spans="1:19">
      <c r="A8" s="26">
        <v>1</v>
      </c>
      <c r="B8" s="26" t="s">
        <v>244</v>
      </c>
      <c r="C8" s="193" t="s">
        <v>347</v>
      </c>
      <c r="D8" s="241" t="s">
        <v>4</v>
      </c>
      <c r="E8" s="6">
        <v>200</v>
      </c>
      <c r="F8" s="47"/>
      <c r="G8" s="29"/>
      <c r="H8" s="347"/>
      <c r="I8" s="36"/>
      <c r="J8" s="47"/>
      <c r="K8" s="29"/>
      <c r="L8" s="478" t="s">
        <v>160</v>
      </c>
      <c r="M8" s="28" t="s">
        <v>160</v>
      </c>
      <c r="N8" s="537">
        <v>1</v>
      </c>
      <c r="O8" s="29">
        <v>150</v>
      </c>
      <c r="P8" s="284">
        <v>8</v>
      </c>
      <c r="Q8" s="29">
        <v>50</v>
      </c>
    </row>
    <row r="9" spans="1:19">
      <c r="A9" s="26">
        <v>1</v>
      </c>
      <c r="B9" s="26" t="s">
        <v>244</v>
      </c>
      <c r="C9" s="193" t="s">
        <v>923</v>
      </c>
      <c r="D9" s="241" t="s">
        <v>868</v>
      </c>
      <c r="E9" s="6">
        <v>200</v>
      </c>
      <c r="F9" s="47"/>
      <c r="G9" s="29"/>
      <c r="H9" s="347"/>
      <c r="I9" s="36"/>
      <c r="J9" s="47"/>
      <c r="K9" s="29"/>
      <c r="L9" s="478"/>
      <c r="M9" s="28"/>
      <c r="N9" s="537">
        <v>1</v>
      </c>
      <c r="O9" s="29">
        <v>150</v>
      </c>
      <c r="P9" s="284">
        <v>8</v>
      </c>
      <c r="Q9" s="29">
        <v>50</v>
      </c>
    </row>
    <row r="10" spans="1:19">
      <c r="A10" s="26">
        <v>5</v>
      </c>
      <c r="B10" s="26" t="s">
        <v>160</v>
      </c>
      <c r="C10" s="193" t="s">
        <v>924</v>
      </c>
      <c r="D10" s="241" t="s">
        <v>925</v>
      </c>
      <c r="E10" s="6">
        <v>190</v>
      </c>
      <c r="F10" s="47"/>
      <c r="G10" s="29"/>
      <c r="H10" s="347"/>
      <c r="I10" s="36"/>
      <c r="J10" s="47"/>
      <c r="K10" s="29"/>
      <c r="L10" s="478"/>
      <c r="M10" s="28"/>
      <c r="N10" s="537">
        <v>2</v>
      </c>
      <c r="O10" s="29">
        <v>100</v>
      </c>
      <c r="P10" s="284">
        <v>4</v>
      </c>
      <c r="Q10" s="29">
        <v>90</v>
      </c>
    </row>
    <row r="11" spans="1:19">
      <c r="A11" s="26">
        <v>6</v>
      </c>
      <c r="B11" s="26" t="s">
        <v>160</v>
      </c>
      <c r="C11" s="193" t="s">
        <v>313</v>
      </c>
      <c r="D11" s="241" t="s">
        <v>182</v>
      </c>
      <c r="E11" s="6">
        <v>150</v>
      </c>
      <c r="F11" s="47"/>
      <c r="G11" s="29"/>
      <c r="H11" s="347"/>
      <c r="I11" s="36"/>
      <c r="J11" s="47"/>
      <c r="K11" s="29"/>
      <c r="L11" s="478">
        <v>2</v>
      </c>
      <c r="M11" s="28">
        <v>150</v>
      </c>
      <c r="N11" s="537" t="s">
        <v>160</v>
      </c>
      <c r="O11" s="29" t="s">
        <v>160</v>
      </c>
      <c r="P11" s="284" t="s">
        <v>160</v>
      </c>
      <c r="Q11" s="29" t="s">
        <v>160</v>
      </c>
    </row>
    <row r="12" spans="1:19">
      <c r="A12" s="26">
        <v>6</v>
      </c>
      <c r="B12" s="26" t="s">
        <v>244</v>
      </c>
      <c r="C12" s="193" t="s">
        <v>815</v>
      </c>
      <c r="D12" s="241" t="s">
        <v>182</v>
      </c>
      <c r="E12" s="6">
        <v>150</v>
      </c>
      <c r="F12" s="47"/>
      <c r="G12" s="29"/>
      <c r="H12" s="347"/>
      <c r="I12" s="36"/>
      <c r="J12" s="47"/>
      <c r="K12" s="29"/>
      <c r="L12" s="478">
        <v>2</v>
      </c>
      <c r="M12" s="28">
        <v>150</v>
      </c>
      <c r="N12" s="537" t="s">
        <v>160</v>
      </c>
      <c r="O12" s="29" t="s">
        <v>160</v>
      </c>
      <c r="P12" s="284" t="s">
        <v>160</v>
      </c>
      <c r="Q12" s="29" t="s">
        <v>160</v>
      </c>
    </row>
    <row r="13" spans="1:19">
      <c r="A13" s="26">
        <v>8</v>
      </c>
      <c r="B13" s="26" t="s">
        <v>160</v>
      </c>
      <c r="C13" s="193" t="s">
        <v>330</v>
      </c>
      <c r="D13" s="241" t="s">
        <v>201</v>
      </c>
      <c r="E13" s="6">
        <v>110</v>
      </c>
      <c r="F13" s="47"/>
      <c r="G13" s="29"/>
      <c r="H13" s="347"/>
      <c r="I13" s="36"/>
      <c r="J13" s="47"/>
      <c r="K13" s="29"/>
      <c r="L13" s="478">
        <v>3</v>
      </c>
      <c r="M13" s="28">
        <v>110</v>
      </c>
      <c r="N13" s="537" t="s">
        <v>160</v>
      </c>
      <c r="O13" s="29" t="s">
        <v>160</v>
      </c>
      <c r="P13" s="284" t="s">
        <v>160</v>
      </c>
      <c r="Q13" s="29" t="s">
        <v>160</v>
      </c>
    </row>
    <row r="14" spans="1:19" customFormat="1">
      <c r="A14" s="26">
        <v>8</v>
      </c>
      <c r="B14" s="26" t="s">
        <v>244</v>
      </c>
      <c r="C14" s="193" t="s">
        <v>819</v>
      </c>
      <c r="D14" s="219" t="s">
        <v>201</v>
      </c>
      <c r="E14" s="6">
        <v>110</v>
      </c>
      <c r="F14" s="143"/>
      <c r="G14" s="29"/>
      <c r="H14" s="347"/>
      <c r="I14" s="36"/>
      <c r="J14" s="143"/>
      <c r="K14" s="29"/>
      <c r="L14" s="479">
        <v>3</v>
      </c>
      <c r="M14" s="28">
        <v>110</v>
      </c>
      <c r="N14" s="143" t="s">
        <v>160</v>
      </c>
      <c r="O14" s="29" t="s">
        <v>160</v>
      </c>
      <c r="P14" s="283" t="s">
        <v>160</v>
      </c>
      <c r="Q14" s="29" t="s">
        <v>160</v>
      </c>
    </row>
    <row r="15" spans="1:19" customFormat="1">
      <c r="A15" s="26">
        <v>10</v>
      </c>
      <c r="B15" s="26" t="s">
        <v>160</v>
      </c>
      <c r="C15" s="193" t="s">
        <v>926</v>
      </c>
      <c r="D15" s="241" t="s">
        <v>925</v>
      </c>
      <c r="E15" s="6">
        <v>100</v>
      </c>
      <c r="F15" s="47"/>
      <c r="G15" s="29"/>
      <c r="H15" s="347"/>
      <c r="I15" s="36"/>
      <c r="J15" s="47"/>
      <c r="K15" s="29"/>
      <c r="L15" s="478"/>
      <c r="M15" s="28"/>
      <c r="N15" s="537">
        <v>2</v>
      </c>
      <c r="O15" s="29">
        <v>100</v>
      </c>
      <c r="P15" s="284" t="s">
        <v>160</v>
      </c>
      <c r="Q15" s="29" t="s">
        <v>160</v>
      </c>
      <c r="R15" s="30"/>
      <c r="S15" s="30"/>
    </row>
    <row r="16" spans="1:19" customFormat="1">
      <c r="A16" s="26">
        <v>11</v>
      </c>
      <c r="B16" s="26" t="s">
        <v>160</v>
      </c>
      <c r="C16" s="193" t="s">
        <v>927</v>
      </c>
      <c r="D16" s="251" t="s">
        <v>181</v>
      </c>
      <c r="E16" s="6">
        <v>80</v>
      </c>
      <c r="F16" s="47"/>
      <c r="G16" s="29"/>
      <c r="H16" s="347"/>
      <c r="I16" s="36"/>
      <c r="J16" s="47"/>
      <c r="K16" s="29"/>
      <c r="L16" s="478"/>
      <c r="M16" s="28"/>
      <c r="N16" s="537">
        <v>3</v>
      </c>
      <c r="O16" s="29">
        <v>80</v>
      </c>
      <c r="P16" s="284" t="s">
        <v>160</v>
      </c>
      <c r="Q16" s="29" t="s">
        <v>160</v>
      </c>
      <c r="R16" s="30"/>
    </row>
    <row r="17" spans="1:18">
      <c r="A17" s="26">
        <v>11</v>
      </c>
      <c r="B17" s="26" t="s">
        <v>244</v>
      </c>
      <c r="C17" s="186" t="s">
        <v>905</v>
      </c>
      <c r="D17" s="212" t="s">
        <v>181</v>
      </c>
      <c r="E17" s="6">
        <v>80</v>
      </c>
      <c r="F17" s="147"/>
      <c r="G17" s="29"/>
      <c r="H17" s="348"/>
      <c r="I17" s="36"/>
      <c r="J17" s="47"/>
      <c r="K17" s="29"/>
      <c r="L17" s="478"/>
      <c r="M17" s="28"/>
      <c r="N17" s="538">
        <v>3</v>
      </c>
      <c r="O17" s="29">
        <v>80</v>
      </c>
      <c r="P17" s="298" t="s">
        <v>160</v>
      </c>
      <c r="Q17" s="29" t="s">
        <v>160</v>
      </c>
    </row>
    <row r="18" spans="1:18">
      <c r="A18" s="26" t="str">
        <f>IF(E18=0,"",RANK(E18,$E$5:$E$26))</f>
        <v/>
      </c>
      <c r="B18" s="26" t="str">
        <f>IF(E18=0,"",IF(A18=#REF!,"T",""))</f>
        <v/>
      </c>
      <c r="C18" s="186"/>
      <c r="D18" s="212"/>
      <c r="E18" s="132"/>
      <c r="F18" s="147"/>
      <c r="G18" s="29" t="str">
        <f>IF(F18=0,"",VLOOKUP(F18,得点テーブル!$B$6:$H$265,3,FALSE))</f>
        <v/>
      </c>
      <c r="H18" s="348"/>
      <c r="I18" s="36"/>
      <c r="J18" s="147"/>
      <c r="K18" s="29" t="str">
        <f>IF(J18=0,"",VLOOKUP(J18,得点テーブル!$B$6:$H$265,4,FALSE))</f>
        <v/>
      </c>
      <c r="L18" s="480"/>
      <c r="M18" s="28" t="str">
        <f>IF(L18=0,"",VLOOKUP(L18,得点テーブル!$B$6:$H$133,5,FALSE))</f>
        <v/>
      </c>
      <c r="N18" s="538"/>
      <c r="O18" s="29" t="str">
        <f>IF(N18=0,"",VLOOKUP(N18,得点テーブル!$B$6:$H$133,6,FALSE))</f>
        <v/>
      </c>
      <c r="P18" s="298"/>
      <c r="Q18" s="29" t="str">
        <f>IF(P18=0,"",VLOOKUP(P18,得点テーブル!$B$6:$H$133,7,FALSE))</f>
        <v/>
      </c>
    </row>
    <row r="19" spans="1:18" ht="6" customHeight="1">
      <c r="A19" s="40"/>
      <c r="B19" s="50"/>
      <c r="C19" s="40"/>
      <c r="D19" s="40"/>
      <c r="E19" s="40"/>
      <c r="F19" s="41"/>
      <c r="G19" s="41"/>
      <c r="H19" s="50"/>
      <c r="I19" s="41"/>
      <c r="J19" s="41"/>
      <c r="K19" s="41"/>
      <c r="L19" s="41"/>
      <c r="M19" s="41"/>
      <c r="N19" s="41"/>
      <c r="O19" s="41"/>
      <c r="P19" s="126"/>
      <c r="Q19" s="40"/>
    </row>
    <row r="20" spans="1:18" customFormat="1" ht="19.5" customHeight="1">
      <c r="A20" s="12"/>
      <c r="D20" s="1"/>
      <c r="F20" t="s">
        <v>874</v>
      </c>
      <c r="H20" s="30"/>
      <c r="I20" s="30"/>
      <c r="J20" s="1"/>
      <c r="L20" s="1"/>
      <c r="M20" s="30"/>
      <c r="N20" s="1"/>
      <c r="O20" t="str">
        <f>$O$1</f>
        <v>2024/3/31現在</v>
      </c>
      <c r="P20" s="109"/>
    </row>
    <row r="21" spans="1:18" ht="5.25" customHeight="1"/>
    <row r="22" spans="1:18" ht="13.5" customHeight="1">
      <c r="A22" s="585" t="s">
        <v>171</v>
      </c>
      <c r="B22" s="586"/>
      <c r="C22" s="575" t="s">
        <v>12</v>
      </c>
      <c r="D22" s="577" t="s">
        <v>173</v>
      </c>
      <c r="E22" s="13" t="s">
        <v>174</v>
      </c>
      <c r="F22" s="582" t="str">
        <f>$F$3</f>
        <v>R5会長杯</v>
      </c>
      <c r="G22" s="584"/>
      <c r="H22" s="582" t="str">
        <f>$H$3</f>
        <v>R5マスターズ</v>
      </c>
      <c r="I22" s="584"/>
      <c r="J22" s="582" t="str">
        <f>$J$3</f>
        <v>R5ダンロップ</v>
      </c>
      <c r="K22" s="584"/>
      <c r="L22" s="582" t="str">
        <f>$L$3</f>
        <v>R5県選手権</v>
      </c>
      <c r="M22" s="584"/>
      <c r="N22" s="582" t="str">
        <f>$N$3</f>
        <v>R5南九州ベテラン</v>
      </c>
      <c r="O22" s="584"/>
      <c r="P22" s="595" t="str">
        <f>$P$3</f>
        <v>R5熊谷杯</v>
      </c>
      <c r="Q22" s="596"/>
    </row>
    <row r="23" spans="1:18" ht="13.5" customHeight="1">
      <c r="A23" s="587"/>
      <c r="B23" s="588"/>
      <c r="C23" s="576"/>
      <c r="D23" s="578"/>
      <c r="E23" s="14" t="s">
        <v>175</v>
      </c>
      <c r="F23" s="116" t="s">
        <v>176</v>
      </c>
      <c r="G23" s="15" t="s">
        <v>174</v>
      </c>
      <c r="H23" s="116" t="s">
        <v>176</v>
      </c>
      <c r="I23" s="15" t="s">
        <v>174</v>
      </c>
      <c r="J23" s="116" t="s">
        <v>176</v>
      </c>
      <c r="K23" s="15" t="s">
        <v>174</v>
      </c>
      <c r="L23" s="116" t="s">
        <v>176</v>
      </c>
      <c r="M23" s="15" t="s">
        <v>174</v>
      </c>
      <c r="N23" s="116" t="s">
        <v>176</v>
      </c>
      <c r="O23" s="15" t="s">
        <v>174</v>
      </c>
      <c r="P23" s="110" t="s">
        <v>176</v>
      </c>
      <c r="Q23" s="15" t="s">
        <v>174</v>
      </c>
    </row>
    <row r="24" spans="1:18" ht="3" customHeight="1">
      <c r="A24" s="46"/>
      <c r="B24" s="32"/>
      <c r="C24" s="19"/>
      <c r="D24" s="20"/>
      <c r="E24" s="21"/>
      <c r="F24" s="179"/>
      <c r="G24" s="179"/>
      <c r="H24" s="118"/>
      <c r="I24" s="25"/>
      <c r="J24" s="420"/>
      <c r="K24" s="421"/>
      <c r="L24" s="422"/>
      <c r="M24" s="423"/>
      <c r="N24" s="420"/>
      <c r="O24" s="421"/>
      <c r="P24" s="126"/>
      <c r="Q24" s="40"/>
    </row>
    <row r="25" spans="1:18">
      <c r="A25" s="332"/>
      <c r="B25" s="342"/>
      <c r="C25" s="270"/>
      <c r="D25" s="272"/>
      <c r="E25" s="6"/>
      <c r="F25" s="47"/>
      <c r="G25" s="29"/>
      <c r="H25" s="439"/>
      <c r="I25" s="7"/>
      <c r="J25" s="135"/>
      <c r="K25" s="29"/>
      <c r="L25" s="480"/>
      <c r="M25" s="28"/>
      <c r="N25" s="135"/>
      <c r="O25" s="29"/>
      <c r="P25" s="282"/>
      <c r="Q25" s="29"/>
    </row>
    <row r="26" spans="1:18" ht="6" customHeight="1">
      <c r="A26" s="40"/>
      <c r="B26" s="50"/>
      <c r="C26" s="40"/>
      <c r="D26" s="40"/>
      <c r="E26" s="40"/>
      <c r="F26" s="41"/>
      <c r="G26" s="41"/>
      <c r="H26" s="50"/>
      <c r="I26" s="41"/>
      <c r="J26" s="41"/>
      <c r="K26" s="41"/>
      <c r="L26" s="41"/>
      <c r="M26" s="41"/>
      <c r="N26" s="41"/>
      <c r="O26" s="41"/>
      <c r="P26" s="126"/>
      <c r="Q26" s="40"/>
    </row>
    <row r="27" spans="1:18" customFormat="1" ht="19.5" customHeight="1">
      <c r="A27" s="12"/>
      <c r="D27" s="1"/>
      <c r="F27" s="1" t="s">
        <v>161</v>
      </c>
      <c r="H27" s="30"/>
      <c r="I27" s="30"/>
      <c r="J27" s="1"/>
      <c r="L27" s="1"/>
      <c r="M27" s="30"/>
      <c r="N27" s="1"/>
      <c r="O27" t="str">
        <f>$O$1</f>
        <v>2024/3/31現在</v>
      </c>
      <c r="P27" s="109"/>
    </row>
    <row r="28" spans="1:18" ht="5.25" customHeight="1"/>
    <row r="29" spans="1:18" ht="13.5" customHeight="1">
      <c r="A29" s="585" t="s">
        <v>171</v>
      </c>
      <c r="B29" s="586"/>
      <c r="C29" s="575" t="s">
        <v>12</v>
      </c>
      <c r="D29" s="577" t="s">
        <v>173</v>
      </c>
      <c r="E29" s="13" t="s">
        <v>174</v>
      </c>
      <c r="F29" s="582" t="str">
        <f>$F$3</f>
        <v>R5会長杯</v>
      </c>
      <c r="G29" s="584"/>
      <c r="H29" s="582" t="str">
        <f>$H$3</f>
        <v>R5マスターズ</v>
      </c>
      <c r="I29" s="584"/>
      <c r="J29" s="582" t="str">
        <f>$J$3</f>
        <v>R5ダンロップ</v>
      </c>
      <c r="K29" s="584"/>
      <c r="L29" s="582" t="str">
        <f>$L$3</f>
        <v>R5県選手権</v>
      </c>
      <c r="M29" s="584"/>
      <c r="N29" s="582" t="str">
        <f>$N$3</f>
        <v>R5南九州ベテラン</v>
      </c>
      <c r="O29" s="584"/>
      <c r="P29" s="595" t="str">
        <f>$P$3</f>
        <v>R5熊谷杯</v>
      </c>
      <c r="Q29" s="596"/>
    </row>
    <row r="30" spans="1:18" ht="13.5" customHeight="1">
      <c r="A30" s="587"/>
      <c r="B30" s="588"/>
      <c r="C30" s="576"/>
      <c r="D30" s="578"/>
      <c r="E30" s="14" t="s">
        <v>175</v>
      </c>
      <c r="F30" s="116" t="s">
        <v>176</v>
      </c>
      <c r="G30" s="15" t="s">
        <v>174</v>
      </c>
      <c r="H30" s="116" t="s">
        <v>176</v>
      </c>
      <c r="I30" s="15" t="s">
        <v>174</v>
      </c>
      <c r="J30" s="116" t="s">
        <v>176</v>
      </c>
      <c r="K30" s="15" t="s">
        <v>174</v>
      </c>
      <c r="L30" s="116" t="s">
        <v>176</v>
      </c>
      <c r="M30" s="15" t="s">
        <v>174</v>
      </c>
      <c r="N30" s="116" t="s">
        <v>176</v>
      </c>
      <c r="O30" s="15" t="s">
        <v>174</v>
      </c>
      <c r="P30" s="110" t="s">
        <v>176</v>
      </c>
      <c r="Q30" s="15" t="s">
        <v>174</v>
      </c>
    </row>
    <row r="31" spans="1:18" ht="3" customHeight="1">
      <c r="A31" s="46"/>
      <c r="B31" s="32"/>
      <c r="C31" s="19"/>
      <c r="D31" s="20"/>
      <c r="E31" s="21"/>
      <c r="F31" s="179"/>
      <c r="G31" s="179"/>
      <c r="H31" s="118"/>
      <c r="I31" s="25"/>
      <c r="J31" s="420"/>
      <c r="K31" s="421"/>
      <c r="L31" s="422"/>
      <c r="M31" s="423"/>
      <c r="N31" s="420"/>
      <c r="O31" s="421"/>
      <c r="P31" s="126"/>
      <c r="Q31" s="40"/>
    </row>
    <row r="32" spans="1:18" customFormat="1">
      <c r="A32" s="332">
        <v>1</v>
      </c>
      <c r="B32" s="342" t="s">
        <v>160</v>
      </c>
      <c r="C32" s="247" t="s">
        <v>272</v>
      </c>
      <c r="D32" s="226" t="s">
        <v>185</v>
      </c>
      <c r="E32" s="6">
        <v>430</v>
      </c>
      <c r="F32" s="47"/>
      <c r="G32" s="29"/>
      <c r="H32" s="440"/>
      <c r="I32" s="7" t="s">
        <v>160</v>
      </c>
      <c r="J32" s="47">
        <v>2</v>
      </c>
      <c r="K32" s="29">
        <v>100</v>
      </c>
      <c r="L32" s="130" t="s">
        <v>160</v>
      </c>
      <c r="M32" s="28" t="s">
        <v>160</v>
      </c>
      <c r="N32" s="539">
        <v>1</v>
      </c>
      <c r="O32" s="29">
        <v>150</v>
      </c>
      <c r="P32" s="282">
        <v>1</v>
      </c>
      <c r="Q32" s="29">
        <v>180</v>
      </c>
      <c r="R32" s="30"/>
    </row>
    <row r="33" spans="1:19" customFormat="1">
      <c r="A33" s="332">
        <v>2</v>
      </c>
      <c r="B33" s="342" t="s">
        <v>160</v>
      </c>
      <c r="C33" s="189" t="s">
        <v>350</v>
      </c>
      <c r="D33" s="36" t="s">
        <v>2</v>
      </c>
      <c r="E33" s="6">
        <v>390</v>
      </c>
      <c r="F33" s="47"/>
      <c r="G33" s="29"/>
      <c r="H33" s="440">
        <v>4</v>
      </c>
      <c r="I33" s="7">
        <v>70</v>
      </c>
      <c r="J33" s="143">
        <v>8</v>
      </c>
      <c r="K33" s="29">
        <v>40</v>
      </c>
      <c r="L33" s="130">
        <v>2</v>
      </c>
      <c r="M33" s="28">
        <v>150</v>
      </c>
      <c r="N33" s="539" t="s">
        <v>160</v>
      </c>
      <c r="O33" s="29" t="s">
        <v>160</v>
      </c>
      <c r="P33" s="282">
        <v>2</v>
      </c>
      <c r="Q33" s="29">
        <v>130</v>
      </c>
      <c r="R33" s="30"/>
      <c r="S33" s="30"/>
    </row>
    <row r="34" spans="1:19" ht="13.5" customHeight="1">
      <c r="A34" s="332">
        <v>3</v>
      </c>
      <c r="B34" s="342" t="s">
        <v>160</v>
      </c>
      <c r="C34" s="175" t="s">
        <v>355</v>
      </c>
      <c r="D34" s="201" t="s">
        <v>182</v>
      </c>
      <c r="E34" s="6">
        <v>350</v>
      </c>
      <c r="F34" s="47"/>
      <c r="G34" s="29"/>
      <c r="H34" s="210">
        <v>1</v>
      </c>
      <c r="I34" s="7">
        <v>150</v>
      </c>
      <c r="J34" s="47">
        <v>8</v>
      </c>
      <c r="K34" s="29">
        <v>40</v>
      </c>
      <c r="L34" s="130" t="s">
        <v>160</v>
      </c>
      <c r="M34" s="28" t="s">
        <v>160</v>
      </c>
      <c r="N34" s="47">
        <v>4</v>
      </c>
      <c r="O34" s="29">
        <v>70</v>
      </c>
      <c r="P34" s="282">
        <v>4</v>
      </c>
      <c r="Q34" s="29">
        <v>90</v>
      </c>
    </row>
    <row r="35" spans="1:19">
      <c r="A35" s="332">
        <v>4</v>
      </c>
      <c r="B35" s="342" t="s">
        <v>160</v>
      </c>
      <c r="C35" s="173" t="s">
        <v>359</v>
      </c>
      <c r="D35" s="177" t="s">
        <v>199</v>
      </c>
      <c r="E35" s="6">
        <v>300</v>
      </c>
      <c r="F35" s="47"/>
      <c r="G35" s="29"/>
      <c r="H35" s="439">
        <v>1</v>
      </c>
      <c r="I35" s="7">
        <v>150</v>
      </c>
      <c r="J35" s="135">
        <v>1</v>
      </c>
      <c r="K35" s="29">
        <v>150</v>
      </c>
      <c r="L35" s="481" t="s">
        <v>160</v>
      </c>
      <c r="M35" s="28" t="s">
        <v>160</v>
      </c>
      <c r="N35" s="135" t="s">
        <v>160</v>
      </c>
      <c r="O35" s="29" t="s">
        <v>160</v>
      </c>
      <c r="P35" s="282" t="s">
        <v>160</v>
      </c>
      <c r="Q35" s="29" t="s">
        <v>160</v>
      </c>
    </row>
    <row r="36" spans="1:19">
      <c r="A36" s="332">
        <v>4</v>
      </c>
      <c r="B36" s="342" t="s">
        <v>244</v>
      </c>
      <c r="C36" s="270" t="s">
        <v>356</v>
      </c>
      <c r="D36" s="272" t="s">
        <v>185</v>
      </c>
      <c r="E36" s="6">
        <v>300</v>
      </c>
      <c r="F36" s="47"/>
      <c r="G36" s="29"/>
      <c r="H36" s="439"/>
      <c r="I36" s="7" t="s">
        <v>160</v>
      </c>
      <c r="J36" s="135">
        <v>2</v>
      </c>
      <c r="K36" s="29">
        <v>100</v>
      </c>
      <c r="L36" s="480" t="s">
        <v>160</v>
      </c>
      <c r="M36" s="28" t="s">
        <v>160</v>
      </c>
      <c r="N36" s="135">
        <v>1</v>
      </c>
      <c r="O36" s="29">
        <v>150</v>
      </c>
      <c r="P36" s="282">
        <v>8</v>
      </c>
      <c r="Q36" s="29">
        <v>50</v>
      </c>
    </row>
    <row r="37" spans="1:19" ht="13.5" customHeight="1">
      <c r="A37" s="332">
        <v>6</v>
      </c>
      <c r="B37" s="342" t="s">
        <v>160</v>
      </c>
      <c r="C37" s="248" t="s">
        <v>357</v>
      </c>
      <c r="D37" s="352" t="s">
        <v>184</v>
      </c>
      <c r="E37" s="6">
        <v>260</v>
      </c>
      <c r="F37" s="47"/>
      <c r="G37" s="29"/>
      <c r="H37">
        <v>3</v>
      </c>
      <c r="I37" s="7">
        <v>80</v>
      </c>
      <c r="J37" s="47">
        <v>8</v>
      </c>
      <c r="K37" s="29">
        <v>40</v>
      </c>
      <c r="L37" s="130">
        <v>3</v>
      </c>
      <c r="M37" s="28">
        <v>110</v>
      </c>
      <c r="N37" s="539" t="s">
        <v>160</v>
      </c>
      <c r="O37" s="29" t="s">
        <v>160</v>
      </c>
      <c r="P37" s="282">
        <v>16</v>
      </c>
      <c r="Q37" s="29">
        <v>30</v>
      </c>
      <c r="S37"/>
    </row>
    <row r="38" spans="1:19" ht="13.5" customHeight="1">
      <c r="A38" s="332">
        <v>7</v>
      </c>
      <c r="B38" s="342" t="s">
        <v>160</v>
      </c>
      <c r="C38" s="350" t="s">
        <v>362</v>
      </c>
      <c r="D38" s="353" t="s">
        <v>178</v>
      </c>
      <c r="E38" s="6">
        <v>250</v>
      </c>
      <c r="F38" s="47"/>
      <c r="G38" s="29"/>
      <c r="H38" s="441">
        <v>3</v>
      </c>
      <c r="I38" s="7">
        <v>80</v>
      </c>
      <c r="J38" s="143">
        <v>8</v>
      </c>
      <c r="K38" s="29">
        <v>40</v>
      </c>
      <c r="L38" s="127" t="s">
        <v>160</v>
      </c>
      <c r="M38" s="28" t="s">
        <v>160</v>
      </c>
      <c r="N38" s="531">
        <v>2</v>
      </c>
      <c r="O38" s="29">
        <v>100</v>
      </c>
      <c r="P38" s="282">
        <v>16</v>
      </c>
      <c r="Q38" s="29">
        <v>30</v>
      </c>
    </row>
    <row r="39" spans="1:19" ht="13.5" customHeight="1">
      <c r="A39" s="332">
        <v>8</v>
      </c>
      <c r="B39" s="342" t="s">
        <v>160</v>
      </c>
      <c r="C39" s="38" t="s">
        <v>353</v>
      </c>
      <c r="D39" s="177" t="s">
        <v>221</v>
      </c>
      <c r="E39" s="6">
        <v>240</v>
      </c>
      <c r="F39" s="47"/>
      <c r="G39" s="29"/>
      <c r="H39" s="442">
        <v>4</v>
      </c>
      <c r="I39" s="7">
        <v>70</v>
      </c>
      <c r="J39" s="47">
        <v>8</v>
      </c>
      <c r="K39" s="29">
        <v>40</v>
      </c>
      <c r="L39" s="129" t="s">
        <v>160</v>
      </c>
      <c r="M39" s="28" t="s">
        <v>160</v>
      </c>
      <c r="N39" s="531" t="s">
        <v>160</v>
      </c>
      <c r="O39" s="29" t="s">
        <v>160</v>
      </c>
      <c r="P39" s="284">
        <v>2</v>
      </c>
      <c r="Q39" s="29">
        <v>130</v>
      </c>
    </row>
    <row r="40" spans="1:19" ht="13.5" customHeight="1">
      <c r="A40" s="332">
        <v>9</v>
      </c>
      <c r="B40" s="342" t="s">
        <v>160</v>
      </c>
      <c r="C40" s="189" t="s">
        <v>315</v>
      </c>
      <c r="D40" s="176" t="s">
        <v>215</v>
      </c>
      <c r="E40" s="6">
        <v>225</v>
      </c>
      <c r="F40" s="47"/>
      <c r="G40" s="29"/>
      <c r="H40" s="442">
        <v>16</v>
      </c>
      <c r="I40" s="7">
        <v>25</v>
      </c>
      <c r="J40" s="47" t="s">
        <v>160</v>
      </c>
      <c r="K40" s="29" t="s">
        <v>160</v>
      </c>
      <c r="L40" s="158">
        <v>1</v>
      </c>
      <c r="M40" s="28">
        <v>200</v>
      </c>
      <c r="N40" s="52" t="s">
        <v>160</v>
      </c>
      <c r="O40" s="29" t="s">
        <v>160</v>
      </c>
      <c r="P40" s="282" t="s">
        <v>160</v>
      </c>
      <c r="Q40" s="29" t="s">
        <v>160</v>
      </c>
    </row>
    <row r="41" spans="1:19" ht="13.5" customHeight="1">
      <c r="A41" s="332">
        <v>10</v>
      </c>
      <c r="B41" s="342" t="s">
        <v>160</v>
      </c>
      <c r="C41" s="175" t="s">
        <v>364</v>
      </c>
      <c r="D41" s="183" t="s">
        <v>184</v>
      </c>
      <c r="E41" s="6">
        <v>200</v>
      </c>
      <c r="F41" s="47"/>
      <c r="G41" s="29" t="s">
        <v>160</v>
      </c>
      <c r="H41" s="442"/>
      <c r="I41" s="7" t="s">
        <v>160</v>
      </c>
      <c r="J41" s="47" t="s">
        <v>160</v>
      </c>
      <c r="K41" s="29" t="s">
        <v>160</v>
      </c>
      <c r="L41" s="129">
        <v>1</v>
      </c>
      <c r="M41" s="28">
        <v>200</v>
      </c>
      <c r="N41" s="531" t="s">
        <v>160</v>
      </c>
      <c r="O41" s="29" t="s">
        <v>160</v>
      </c>
      <c r="P41" s="284" t="s">
        <v>160</v>
      </c>
      <c r="Q41" s="29" t="s">
        <v>160</v>
      </c>
    </row>
    <row r="42" spans="1:19" ht="13.5" customHeight="1">
      <c r="A42" s="332">
        <v>11</v>
      </c>
      <c r="B42" s="342" t="s">
        <v>160</v>
      </c>
      <c r="C42" s="244" t="s">
        <v>421</v>
      </c>
      <c r="D42" s="253" t="s">
        <v>182</v>
      </c>
      <c r="E42" s="6">
        <v>190</v>
      </c>
      <c r="F42" s="47"/>
      <c r="G42" s="29"/>
      <c r="H42" s="442">
        <v>2</v>
      </c>
      <c r="I42" s="7">
        <v>100</v>
      </c>
      <c r="J42" s="47" t="s">
        <v>160</v>
      </c>
      <c r="K42" s="29" t="s">
        <v>160</v>
      </c>
      <c r="L42" s="158" t="s">
        <v>160</v>
      </c>
      <c r="M42" s="28" t="s">
        <v>160</v>
      </c>
      <c r="N42" s="52" t="s">
        <v>160</v>
      </c>
      <c r="O42" s="29" t="s">
        <v>160</v>
      </c>
      <c r="P42" s="282">
        <v>4</v>
      </c>
      <c r="Q42" s="29">
        <v>90</v>
      </c>
    </row>
    <row r="43" spans="1:19" ht="13.5" customHeight="1">
      <c r="A43" s="332">
        <v>12</v>
      </c>
      <c r="B43" s="342" t="s">
        <v>160</v>
      </c>
      <c r="C43" s="244" t="s">
        <v>419</v>
      </c>
      <c r="D43" s="253" t="s">
        <v>700</v>
      </c>
      <c r="E43" s="6">
        <v>150</v>
      </c>
      <c r="F43" s="47"/>
      <c r="G43" s="29"/>
      <c r="H43" s="442">
        <v>2</v>
      </c>
      <c r="I43" s="7">
        <v>100</v>
      </c>
      <c r="J43" s="47" t="s">
        <v>160</v>
      </c>
      <c r="K43" s="29" t="s">
        <v>160</v>
      </c>
      <c r="L43" s="158" t="s">
        <v>160</v>
      </c>
      <c r="M43" s="28" t="s">
        <v>160</v>
      </c>
      <c r="N43" s="52" t="s">
        <v>160</v>
      </c>
      <c r="O43" s="29" t="s">
        <v>160</v>
      </c>
      <c r="P43" s="282">
        <v>8</v>
      </c>
      <c r="Q43" s="29">
        <v>50</v>
      </c>
    </row>
    <row r="44" spans="1:19" ht="13.5" customHeight="1">
      <c r="A44" s="332">
        <v>12</v>
      </c>
      <c r="B44" s="342" t="s">
        <v>244</v>
      </c>
      <c r="C44" s="246" t="s">
        <v>358</v>
      </c>
      <c r="D44" s="257" t="s">
        <v>779</v>
      </c>
      <c r="E44" s="6">
        <v>150</v>
      </c>
      <c r="F44" s="47"/>
      <c r="G44" s="29"/>
      <c r="H44" s="442"/>
      <c r="I44" s="7" t="s">
        <v>160</v>
      </c>
      <c r="J44" s="47">
        <v>1</v>
      </c>
      <c r="K44" s="29">
        <v>150</v>
      </c>
      <c r="L44" s="129" t="s">
        <v>160</v>
      </c>
      <c r="M44" s="28" t="s">
        <v>160</v>
      </c>
      <c r="N44" s="52" t="s">
        <v>160</v>
      </c>
      <c r="O44" s="29" t="s">
        <v>160</v>
      </c>
      <c r="P44" s="282" t="s">
        <v>160</v>
      </c>
      <c r="Q44" s="29" t="s">
        <v>160</v>
      </c>
    </row>
    <row r="45" spans="1:19" ht="13.5" customHeight="1">
      <c r="A45" s="332">
        <v>12</v>
      </c>
      <c r="B45" s="342" t="s">
        <v>244</v>
      </c>
      <c r="C45" s="250" t="s">
        <v>349</v>
      </c>
      <c r="D45" s="253" t="s">
        <v>186</v>
      </c>
      <c r="E45" s="6">
        <v>150</v>
      </c>
      <c r="F45" s="47"/>
      <c r="G45" s="29" t="s">
        <v>160</v>
      </c>
      <c r="H45" s="441"/>
      <c r="I45" s="7" t="s">
        <v>160</v>
      </c>
      <c r="J45" s="47" t="s">
        <v>160</v>
      </c>
      <c r="K45" s="29" t="s">
        <v>160</v>
      </c>
      <c r="L45" s="127">
        <v>2</v>
      </c>
      <c r="M45" s="28">
        <v>150</v>
      </c>
      <c r="N45" s="531" t="s">
        <v>160</v>
      </c>
      <c r="O45" s="29" t="s">
        <v>160</v>
      </c>
      <c r="P45" s="282" t="s">
        <v>160</v>
      </c>
      <c r="Q45" s="29" t="s">
        <v>160</v>
      </c>
      <c r="R45"/>
    </row>
    <row r="46" spans="1:19" ht="13.5" customHeight="1">
      <c r="A46" s="332">
        <v>15</v>
      </c>
      <c r="B46" s="342" t="s">
        <v>160</v>
      </c>
      <c r="C46" s="271" t="s">
        <v>360</v>
      </c>
      <c r="D46" s="273" t="s">
        <v>224</v>
      </c>
      <c r="E46" s="6">
        <v>110</v>
      </c>
      <c r="F46" s="47"/>
      <c r="G46" s="29"/>
      <c r="H46" s="442"/>
      <c r="I46" s="7" t="s">
        <v>160</v>
      </c>
      <c r="J46" s="47" t="s">
        <v>160</v>
      </c>
      <c r="K46" s="29" t="s">
        <v>160</v>
      </c>
      <c r="L46" s="158">
        <v>3</v>
      </c>
      <c r="M46" s="28">
        <v>110</v>
      </c>
      <c r="N46" s="52" t="s">
        <v>160</v>
      </c>
      <c r="O46" s="29" t="s">
        <v>160</v>
      </c>
      <c r="P46" s="282" t="s">
        <v>160</v>
      </c>
      <c r="Q46" s="29" t="s">
        <v>160</v>
      </c>
    </row>
    <row r="47" spans="1:19" ht="13.5" customHeight="1">
      <c r="A47" s="332">
        <v>15</v>
      </c>
      <c r="B47" s="342" t="s">
        <v>244</v>
      </c>
      <c r="C47" s="246" t="s">
        <v>313</v>
      </c>
      <c r="D47" s="257" t="s">
        <v>182</v>
      </c>
      <c r="E47" s="6">
        <v>110</v>
      </c>
      <c r="F47" s="47"/>
      <c r="G47" s="29" t="s">
        <v>160</v>
      </c>
      <c r="H47" s="442"/>
      <c r="I47" s="7" t="s">
        <v>160</v>
      </c>
      <c r="J47" s="47">
        <v>8</v>
      </c>
      <c r="K47" s="29">
        <v>40</v>
      </c>
      <c r="L47" s="127" t="s">
        <v>160</v>
      </c>
      <c r="M47" s="28" t="s">
        <v>160</v>
      </c>
      <c r="N47" s="52">
        <v>4</v>
      </c>
      <c r="O47" s="29">
        <v>70</v>
      </c>
      <c r="P47" s="282" t="s">
        <v>160</v>
      </c>
      <c r="Q47" s="29" t="s">
        <v>160</v>
      </c>
    </row>
    <row r="48" spans="1:19" ht="13.5" customHeight="1">
      <c r="A48" s="332">
        <v>17</v>
      </c>
      <c r="B48" s="342" t="s">
        <v>160</v>
      </c>
      <c r="C48" s="250" t="s">
        <v>352</v>
      </c>
      <c r="D48" s="183" t="s">
        <v>228</v>
      </c>
      <c r="E48" s="6">
        <v>100</v>
      </c>
      <c r="F48" s="47"/>
      <c r="G48" s="29"/>
      <c r="H48" s="442"/>
      <c r="I48" s="7" t="s">
        <v>160</v>
      </c>
      <c r="J48" s="47" t="s">
        <v>160</v>
      </c>
      <c r="K48" s="29" t="s">
        <v>160</v>
      </c>
      <c r="L48" s="129">
        <v>4</v>
      </c>
      <c r="M48" s="28">
        <v>100</v>
      </c>
      <c r="N48" s="531" t="s">
        <v>160</v>
      </c>
      <c r="O48" s="29" t="s">
        <v>160</v>
      </c>
      <c r="P48" s="284" t="s">
        <v>160</v>
      </c>
      <c r="Q48" s="29" t="s">
        <v>160</v>
      </c>
    </row>
    <row r="49" spans="1:18" ht="13.5" customHeight="1">
      <c r="A49" s="332">
        <v>17</v>
      </c>
      <c r="B49" s="342" t="s">
        <v>244</v>
      </c>
      <c r="C49" s="174" t="s">
        <v>771</v>
      </c>
      <c r="D49" s="35" t="s">
        <v>183</v>
      </c>
      <c r="E49" s="6">
        <v>100</v>
      </c>
      <c r="F49" s="47"/>
      <c r="G49" s="29" t="s">
        <v>160</v>
      </c>
      <c r="H49" s="441"/>
      <c r="I49" s="7" t="s">
        <v>160</v>
      </c>
      <c r="J49" s="47" t="s">
        <v>160</v>
      </c>
      <c r="K49" s="29" t="s">
        <v>160</v>
      </c>
      <c r="L49" s="127">
        <v>4</v>
      </c>
      <c r="M49" s="28">
        <v>100</v>
      </c>
      <c r="N49" s="531" t="s">
        <v>160</v>
      </c>
      <c r="O49" s="29" t="s">
        <v>160</v>
      </c>
      <c r="P49" s="282" t="s">
        <v>160</v>
      </c>
      <c r="Q49" s="29" t="s">
        <v>160</v>
      </c>
      <c r="R49"/>
    </row>
    <row r="50" spans="1:18" ht="13.5" customHeight="1">
      <c r="A50" s="332">
        <v>17</v>
      </c>
      <c r="B50" s="342" t="s">
        <v>244</v>
      </c>
      <c r="C50" s="244" t="s">
        <v>928</v>
      </c>
      <c r="D50" s="226" t="s">
        <v>929</v>
      </c>
      <c r="E50" s="6">
        <v>100</v>
      </c>
      <c r="F50" s="47"/>
      <c r="G50" s="29"/>
      <c r="H50" s="442"/>
      <c r="I50" s="7"/>
      <c r="J50" s="47"/>
      <c r="K50" s="29"/>
      <c r="L50" s="158"/>
      <c r="M50" s="28"/>
      <c r="N50" s="52">
        <v>2</v>
      </c>
      <c r="O50" s="29">
        <v>100</v>
      </c>
      <c r="P50" s="282" t="s">
        <v>160</v>
      </c>
      <c r="Q50" s="29" t="s">
        <v>160</v>
      </c>
    </row>
    <row r="51" spans="1:18" ht="13.5" customHeight="1">
      <c r="A51" s="332">
        <v>20</v>
      </c>
      <c r="B51" s="342" t="s">
        <v>160</v>
      </c>
      <c r="C51" s="246" t="s">
        <v>320</v>
      </c>
      <c r="D51" s="354" t="s">
        <v>4</v>
      </c>
      <c r="E51" s="6">
        <v>90</v>
      </c>
      <c r="F51" s="47"/>
      <c r="G51" s="29"/>
      <c r="H51" s="441">
        <v>8</v>
      </c>
      <c r="I51" s="7">
        <v>40</v>
      </c>
      <c r="J51" s="47" t="s">
        <v>160</v>
      </c>
      <c r="K51" s="29" t="s">
        <v>160</v>
      </c>
      <c r="L51" s="127" t="s">
        <v>160</v>
      </c>
      <c r="M51" s="28" t="s">
        <v>160</v>
      </c>
      <c r="N51" s="531" t="s">
        <v>160</v>
      </c>
      <c r="O51" s="29" t="s">
        <v>160</v>
      </c>
      <c r="P51" s="282">
        <v>8</v>
      </c>
      <c r="Q51" s="29">
        <v>50</v>
      </c>
      <c r="R51"/>
    </row>
    <row r="52" spans="1:18" ht="13.5" customHeight="1">
      <c r="A52" s="332">
        <v>20</v>
      </c>
      <c r="B52" s="342" t="s">
        <v>244</v>
      </c>
      <c r="C52" s="190" t="s">
        <v>354</v>
      </c>
      <c r="D52" s="356" t="s">
        <v>4</v>
      </c>
      <c r="E52" s="6">
        <v>90</v>
      </c>
      <c r="F52" s="47"/>
      <c r="G52" s="29"/>
      <c r="H52" s="441">
        <v>8</v>
      </c>
      <c r="I52" s="7">
        <v>40</v>
      </c>
      <c r="J52" s="47" t="s">
        <v>160</v>
      </c>
      <c r="K52" s="29" t="s">
        <v>160</v>
      </c>
      <c r="L52" s="127" t="s">
        <v>160</v>
      </c>
      <c r="M52" s="28" t="s">
        <v>160</v>
      </c>
      <c r="N52" s="531" t="s">
        <v>160</v>
      </c>
      <c r="O52" s="29" t="s">
        <v>160</v>
      </c>
      <c r="P52" s="282">
        <v>8</v>
      </c>
      <c r="Q52" s="29">
        <v>50</v>
      </c>
      <c r="R52"/>
    </row>
    <row r="53" spans="1:18" ht="13.5" customHeight="1">
      <c r="A53" s="332">
        <v>22</v>
      </c>
      <c r="B53" s="342" t="s">
        <v>160</v>
      </c>
      <c r="C53" s="351" t="s">
        <v>379</v>
      </c>
      <c r="D53" s="355" t="s">
        <v>183</v>
      </c>
      <c r="E53" s="6">
        <v>75</v>
      </c>
      <c r="F53" s="47"/>
      <c r="G53" s="29" t="s">
        <v>160</v>
      </c>
      <c r="H53" s="441"/>
      <c r="I53" s="7" t="s">
        <v>160</v>
      </c>
      <c r="J53" s="47" t="s">
        <v>160</v>
      </c>
      <c r="K53" s="29" t="s">
        <v>160</v>
      </c>
      <c r="L53" s="127">
        <v>5</v>
      </c>
      <c r="M53" s="28">
        <v>75</v>
      </c>
      <c r="N53" s="531" t="s">
        <v>160</v>
      </c>
      <c r="O53" s="29" t="s">
        <v>160</v>
      </c>
      <c r="P53" s="282" t="s">
        <v>160</v>
      </c>
      <c r="Q53" s="29" t="s">
        <v>160</v>
      </c>
      <c r="R53"/>
    </row>
    <row r="54" spans="1:18" ht="13.5" customHeight="1">
      <c r="A54" s="332">
        <v>22</v>
      </c>
      <c r="B54" s="342" t="s">
        <v>244</v>
      </c>
      <c r="C54" s="231" t="s">
        <v>820</v>
      </c>
      <c r="D54" s="183" t="s">
        <v>183</v>
      </c>
      <c r="E54" s="6">
        <v>75</v>
      </c>
      <c r="F54" s="47"/>
      <c r="G54" s="29" t="s">
        <v>160</v>
      </c>
      <c r="H54" s="441"/>
      <c r="I54" s="7" t="s">
        <v>160</v>
      </c>
      <c r="J54" s="47" t="s">
        <v>160</v>
      </c>
      <c r="K54" s="29" t="s">
        <v>160</v>
      </c>
      <c r="L54" s="127">
        <v>5</v>
      </c>
      <c r="M54" s="28">
        <v>75</v>
      </c>
      <c r="N54" s="531" t="s">
        <v>160</v>
      </c>
      <c r="O54" s="29" t="s">
        <v>160</v>
      </c>
      <c r="P54" s="282" t="s">
        <v>160</v>
      </c>
      <c r="Q54" s="29" t="s">
        <v>160</v>
      </c>
      <c r="R54"/>
    </row>
    <row r="55" spans="1:18" ht="13.5" customHeight="1">
      <c r="A55" s="332">
        <v>24</v>
      </c>
      <c r="B55" s="342" t="s">
        <v>160</v>
      </c>
      <c r="C55" s="174" t="s">
        <v>420</v>
      </c>
      <c r="D55" s="177" t="s">
        <v>487</v>
      </c>
      <c r="E55" s="6">
        <v>50</v>
      </c>
      <c r="F55" s="47"/>
      <c r="G55" s="29"/>
      <c r="H55" s="441"/>
      <c r="I55" s="7"/>
      <c r="J55" s="47"/>
      <c r="K55" s="29"/>
      <c r="L55" s="127"/>
      <c r="M55" s="28"/>
      <c r="N55" s="531"/>
      <c r="O55" s="29"/>
      <c r="P55" s="282">
        <v>8</v>
      </c>
      <c r="Q55" s="29">
        <v>50</v>
      </c>
      <c r="R55"/>
    </row>
    <row r="56" spans="1:18" ht="13.5" customHeight="1">
      <c r="A56" s="332">
        <v>25</v>
      </c>
      <c r="B56" s="342" t="s">
        <v>160</v>
      </c>
      <c r="C56" s="285" t="s">
        <v>331</v>
      </c>
      <c r="D56" s="253" t="s">
        <v>221</v>
      </c>
      <c r="E56" s="436">
        <v>40</v>
      </c>
      <c r="F56" s="47"/>
      <c r="G56" s="29"/>
      <c r="H56" s="441">
        <v>8</v>
      </c>
      <c r="I56" s="7">
        <v>40</v>
      </c>
      <c r="J56" s="47" t="s">
        <v>160</v>
      </c>
      <c r="K56" s="29" t="s">
        <v>160</v>
      </c>
      <c r="L56" s="127" t="s">
        <v>160</v>
      </c>
      <c r="M56" s="28" t="s">
        <v>160</v>
      </c>
      <c r="N56" s="531" t="s">
        <v>160</v>
      </c>
      <c r="O56" s="29" t="s">
        <v>160</v>
      </c>
      <c r="P56" s="282" t="s">
        <v>160</v>
      </c>
      <c r="Q56" s="29" t="s">
        <v>160</v>
      </c>
      <c r="R56"/>
    </row>
    <row r="57" spans="1:18" ht="13.5" customHeight="1">
      <c r="A57" s="332">
        <v>25</v>
      </c>
      <c r="B57" s="342" t="s">
        <v>244</v>
      </c>
      <c r="C57" s="285" t="s">
        <v>329</v>
      </c>
      <c r="D57" s="253" t="s">
        <v>225</v>
      </c>
      <c r="E57" s="436">
        <v>40</v>
      </c>
      <c r="F57" s="47"/>
      <c r="G57" s="29"/>
      <c r="H57" s="441">
        <v>8</v>
      </c>
      <c r="I57" s="7">
        <v>40</v>
      </c>
      <c r="J57" s="47" t="s">
        <v>160</v>
      </c>
      <c r="K57" s="29" t="s">
        <v>160</v>
      </c>
      <c r="L57" s="127" t="s">
        <v>160</v>
      </c>
      <c r="M57" s="28" t="s">
        <v>160</v>
      </c>
      <c r="N57" s="531" t="s">
        <v>160</v>
      </c>
      <c r="O57" s="29" t="s">
        <v>160</v>
      </c>
      <c r="P57" s="282" t="s">
        <v>160</v>
      </c>
      <c r="Q57" s="29" t="s">
        <v>160</v>
      </c>
      <c r="R57"/>
    </row>
    <row r="58" spans="1:18" ht="13.5" customHeight="1">
      <c r="A58" s="332">
        <v>27</v>
      </c>
      <c r="B58" s="342" t="s">
        <v>160</v>
      </c>
      <c r="C58" s="285" t="s">
        <v>1001</v>
      </c>
      <c r="D58" s="253" t="s">
        <v>191</v>
      </c>
      <c r="E58" s="436">
        <v>30</v>
      </c>
      <c r="F58" s="47"/>
      <c r="G58" s="29"/>
      <c r="H58" s="441"/>
      <c r="I58" s="7"/>
      <c r="J58" s="47"/>
      <c r="K58" s="29"/>
      <c r="L58" s="127"/>
      <c r="M58" s="28"/>
      <c r="N58" s="531"/>
      <c r="O58" s="29"/>
      <c r="P58" s="282">
        <v>16</v>
      </c>
      <c r="Q58" s="29">
        <v>30</v>
      </c>
      <c r="R58"/>
    </row>
    <row r="59" spans="1:18" ht="13.5" customHeight="1">
      <c r="A59" s="332">
        <v>28</v>
      </c>
      <c r="B59" s="342" t="s">
        <v>160</v>
      </c>
      <c r="C59" s="285" t="s">
        <v>351</v>
      </c>
      <c r="D59" s="253" t="s">
        <v>183</v>
      </c>
      <c r="E59" s="436">
        <v>25</v>
      </c>
      <c r="F59" s="47"/>
      <c r="G59" s="29"/>
      <c r="H59" s="441">
        <v>16</v>
      </c>
      <c r="I59" s="7">
        <v>25</v>
      </c>
      <c r="J59" s="47" t="s">
        <v>160</v>
      </c>
      <c r="K59" s="29" t="s">
        <v>160</v>
      </c>
      <c r="L59" s="127" t="s">
        <v>160</v>
      </c>
      <c r="M59" s="28" t="s">
        <v>160</v>
      </c>
      <c r="N59" s="531" t="s">
        <v>160</v>
      </c>
      <c r="O59" s="29" t="s">
        <v>160</v>
      </c>
      <c r="P59" s="282" t="s">
        <v>160</v>
      </c>
      <c r="Q59" s="29" t="s">
        <v>160</v>
      </c>
      <c r="R59"/>
    </row>
    <row r="60" spans="1:18" ht="13.5" customHeight="1">
      <c r="A60" s="332">
        <v>28</v>
      </c>
      <c r="B60" s="342" t="s">
        <v>244</v>
      </c>
      <c r="C60" s="285" t="s">
        <v>694</v>
      </c>
      <c r="D60" s="253" t="s">
        <v>221</v>
      </c>
      <c r="E60" s="436">
        <v>25</v>
      </c>
      <c r="F60" s="47"/>
      <c r="G60" s="29"/>
      <c r="H60" s="441">
        <v>16</v>
      </c>
      <c r="I60" s="7">
        <v>25</v>
      </c>
      <c r="J60" s="47" t="s">
        <v>160</v>
      </c>
      <c r="K60" s="29" t="s">
        <v>160</v>
      </c>
      <c r="L60" s="127" t="s">
        <v>160</v>
      </c>
      <c r="M60" s="28" t="s">
        <v>160</v>
      </c>
      <c r="N60" s="531" t="s">
        <v>160</v>
      </c>
      <c r="O60" s="29" t="s">
        <v>160</v>
      </c>
      <c r="P60" s="282" t="s">
        <v>160</v>
      </c>
      <c r="Q60" s="29" t="s">
        <v>160</v>
      </c>
      <c r="R60"/>
    </row>
    <row r="61" spans="1:18" ht="13.5" customHeight="1">
      <c r="A61" s="332">
        <v>28</v>
      </c>
      <c r="B61" s="342" t="s">
        <v>244</v>
      </c>
      <c r="C61" s="285" t="s">
        <v>695</v>
      </c>
      <c r="D61" s="253" t="s">
        <v>221</v>
      </c>
      <c r="E61" s="436">
        <v>25</v>
      </c>
      <c r="F61" s="47"/>
      <c r="G61" s="29"/>
      <c r="H61" s="441">
        <v>16</v>
      </c>
      <c r="I61" s="7">
        <v>25</v>
      </c>
      <c r="J61" s="47" t="s">
        <v>160</v>
      </c>
      <c r="K61" s="29" t="s">
        <v>160</v>
      </c>
      <c r="L61" s="127" t="s">
        <v>160</v>
      </c>
      <c r="M61" s="28" t="s">
        <v>160</v>
      </c>
      <c r="N61" s="531" t="s">
        <v>160</v>
      </c>
      <c r="O61" s="29" t="s">
        <v>160</v>
      </c>
      <c r="P61" s="282" t="s">
        <v>160</v>
      </c>
      <c r="Q61" s="29" t="s">
        <v>160</v>
      </c>
      <c r="R61"/>
    </row>
    <row r="62" spans="1:18" ht="13.5" customHeight="1">
      <c r="A62" s="332"/>
      <c r="B62" s="342"/>
      <c r="C62" s="285"/>
      <c r="D62" s="253"/>
      <c r="E62" s="436"/>
      <c r="F62" s="47"/>
      <c r="G62" s="29"/>
      <c r="H62" s="441"/>
      <c r="I62" s="7"/>
      <c r="J62" s="47"/>
      <c r="K62" s="29"/>
      <c r="L62" s="127"/>
      <c r="M62" s="28"/>
      <c r="N62" s="531"/>
      <c r="O62" s="29"/>
      <c r="P62" s="282"/>
      <c r="Q62" s="29"/>
      <c r="R62"/>
    </row>
    <row r="63" spans="1:18" ht="13.5" customHeight="1">
      <c r="A63" s="332"/>
      <c r="B63" s="342" t="str">
        <f>IF(E63=E51,"T","")</f>
        <v/>
      </c>
      <c r="C63" s="244"/>
      <c r="D63" s="253"/>
      <c r="E63" s="132"/>
      <c r="F63" s="47"/>
      <c r="G63" s="29" t="str">
        <f>IF(F63=0,"",VLOOKUP(F63,得点テーブル!$B$6:$H$265,3,FALSE))</f>
        <v/>
      </c>
      <c r="H63" s="442"/>
      <c r="I63" s="7" t="str">
        <f>IFERROR(VLOOKUP(H63,得点テーブル!$B$6:$D$133,3,0),"")</f>
        <v/>
      </c>
      <c r="J63" s="47"/>
      <c r="K63" s="29" t="str">
        <f>IF(J63=0,"",VLOOKUP(J63,得点テーブル!$B$6:$H$265,4,FALSE))</f>
        <v/>
      </c>
      <c r="L63" s="158"/>
      <c r="M63" s="28" t="str">
        <f>IF(L63=0,"",VLOOKUP(L63,得点テーブル!$B$6:$H$133,5,FALSE))</f>
        <v/>
      </c>
      <c r="N63" s="52"/>
      <c r="O63" s="29" t="str">
        <f>IF(N63=0,"",VLOOKUP(N63,得点テーブル!$B$6:$H$133,6,FALSE))</f>
        <v/>
      </c>
      <c r="P63" s="282"/>
      <c r="Q63" s="29" t="str">
        <f>IF(P63=0,"",VLOOKUP(P63,得点テーブル!$B$6:$H$133,7,FALSE))</f>
        <v/>
      </c>
    </row>
    <row r="64" spans="1:18" ht="9" customHeight="1">
      <c r="A64" s="473"/>
      <c r="B64" s="11"/>
      <c r="C64" s="474"/>
      <c r="D64" s="470"/>
      <c r="E64" s="12"/>
      <c r="F64" s="414"/>
      <c r="G64" s="148"/>
      <c r="H64" s="414"/>
      <c r="I64" s="471"/>
      <c r="J64" s="414"/>
      <c r="K64" s="148"/>
      <c r="L64" s="482"/>
      <c r="M64" s="148"/>
      <c r="N64" s="414"/>
      <c r="O64" s="148"/>
      <c r="P64" s="475"/>
      <c r="Q64" s="148"/>
    </row>
    <row r="65" spans="1:18" customFormat="1" ht="19.5" customHeight="1">
      <c r="A65" s="12"/>
      <c r="D65" s="1"/>
      <c r="F65" t="s">
        <v>876</v>
      </c>
      <c r="H65" s="30"/>
      <c r="I65" s="30"/>
      <c r="J65" s="1"/>
      <c r="L65" s="1"/>
      <c r="M65" s="30"/>
      <c r="N65" s="1"/>
      <c r="O65" t="str">
        <f>$O$1</f>
        <v>2024/3/31現在</v>
      </c>
      <c r="P65" s="109"/>
    </row>
    <row r="66" spans="1:18" ht="5.25" customHeight="1"/>
    <row r="67" spans="1:18" ht="13.5" customHeight="1">
      <c r="A67" s="585" t="s">
        <v>171</v>
      </c>
      <c r="B67" s="586"/>
      <c r="C67" s="575" t="s">
        <v>12</v>
      </c>
      <c r="D67" s="577" t="s">
        <v>173</v>
      </c>
      <c r="E67" s="13" t="s">
        <v>174</v>
      </c>
      <c r="F67" s="582" t="str">
        <f>$F$3</f>
        <v>R5会長杯</v>
      </c>
      <c r="G67" s="584"/>
      <c r="H67" s="582" t="str">
        <f>$H$3</f>
        <v>R5マスターズ</v>
      </c>
      <c r="I67" s="584"/>
      <c r="J67" s="582" t="str">
        <f>$J$3</f>
        <v>R5ダンロップ</v>
      </c>
      <c r="K67" s="584"/>
      <c r="L67" s="582" t="str">
        <f>$L$3</f>
        <v>R5県選手権</v>
      </c>
      <c r="M67" s="584"/>
      <c r="N67" s="582" t="str">
        <f>$N$3</f>
        <v>R5南九州ベテラン</v>
      </c>
      <c r="O67" s="584"/>
      <c r="P67" s="595" t="str">
        <f>$P$3</f>
        <v>R5熊谷杯</v>
      </c>
      <c r="Q67" s="596"/>
    </row>
    <row r="68" spans="1:18" ht="13.5" customHeight="1">
      <c r="A68" s="587"/>
      <c r="B68" s="588"/>
      <c r="C68" s="576"/>
      <c r="D68" s="578"/>
      <c r="E68" s="14" t="s">
        <v>175</v>
      </c>
      <c r="F68" s="116" t="s">
        <v>176</v>
      </c>
      <c r="G68" s="15" t="s">
        <v>174</v>
      </c>
      <c r="H68" s="116" t="s">
        <v>176</v>
      </c>
      <c r="I68" s="15" t="s">
        <v>174</v>
      </c>
      <c r="J68" s="116" t="s">
        <v>176</v>
      </c>
      <c r="K68" s="15" t="s">
        <v>174</v>
      </c>
      <c r="L68" s="116" t="s">
        <v>176</v>
      </c>
      <c r="M68" s="15" t="s">
        <v>174</v>
      </c>
      <c r="N68" s="116" t="s">
        <v>176</v>
      </c>
      <c r="O68" s="15" t="s">
        <v>174</v>
      </c>
      <c r="P68" s="110" t="s">
        <v>176</v>
      </c>
      <c r="Q68" s="15" t="s">
        <v>174</v>
      </c>
    </row>
    <row r="69" spans="1:18" ht="3" customHeight="1">
      <c r="A69" s="46"/>
      <c r="B69" s="32"/>
      <c r="C69" s="19"/>
      <c r="D69" s="20"/>
      <c r="E69" s="21"/>
      <c r="F69" s="179"/>
      <c r="G69" s="179"/>
      <c r="H69" s="118"/>
      <c r="I69" s="25"/>
      <c r="J69" s="420"/>
      <c r="K69" s="421"/>
      <c r="L69" s="422"/>
      <c r="M69" s="423"/>
      <c r="N69" s="420"/>
      <c r="O69" s="421"/>
      <c r="P69" s="126"/>
      <c r="Q69" s="40"/>
    </row>
    <row r="70" spans="1:18" customFormat="1">
      <c r="A70" s="332"/>
      <c r="B70" s="342"/>
      <c r="C70" s="247"/>
      <c r="D70" s="226"/>
      <c r="E70" s="6"/>
      <c r="F70" s="47"/>
      <c r="G70" s="29"/>
      <c r="H70" s="440"/>
      <c r="I70" s="7"/>
      <c r="J70" s="47"/>
      <c r="K70" s="29"/>
      <c r="L70" s="130"/>
      <c r="M70" s="28"/>
      <c r="N70" s="539"/>
      <c r="O70" s="29"/>
      <c r="P70" s="282"/>
      <c r="Q70" s="29"/>
      <c r="R70" s="30"/>
    </row>
    <row r="71" spans="1:18" ht="3" customHeight="1">
      <c r="A71" s="40"/>
      <c r="B71" s="50"/>
      <c r="C71" s="40"/>
      <c r="D71" s="40"/>
      <c r="E71" s="40"/>
      <c r="F71" s="443"/>
      <c r="G71" s="443"/>
      <c r="H71" s="414"/>
      <c r="I71" s="443"/>
      <c r="J71" s="414"/>
      <c r="K71" s="12"/>
      <c r="L71" s="414"/>
      <c r="M71" s="12"/>
      <c r="N71" s="414"/>
      <c r="O71" s="12"/>
      <c r="P71" s="126"/>
      <c r="Q71" s="40"/>
    </row>
    <row r="72" spans="1:18" customFormat="1" ht="19.5" customHeight="1">
      <c r="A72" t="s">
        <v>11</v>
      </c>
      <c r="D72" s="1"/>
      <c r="H72" s="1" t="s">
        <v>162</v>
      </c>
      <c r="J72" s="1"/>
      <c r="L72" s="1"/>
      <c r="M72" s="30"/>
      <c r="N72" s="1"/>
      <c r="O72" t="str">
        <f>O1</f>
        <v>2024/3/31現在</v>
      </c>
      <c r="P72" s="107"/>
    </row>
    <row r="73" spans="1:18" ht="4.5" customHeight="1"/>
    <row r="74" spans="1:18">
      <c r="A74" s="585" t="s">
        <v>171</v>
      </c>
      <c r="B74" s="586"/>
      <c r="C74" s="575" t="s">
        <v>12</v>
      </c>
      <c r="D74" s="577" t="s">
        <v>173</v>
      </c>
      <c r="E74" s="13" t="s">
        <v>174</v>
      </c>
      <c r="F74" s="582" t="str">
        <f>$F$3</f>
        <v>R5会長杯</v>
      </c>
      <c r="G74" s="584"/>
      <c r="H74" s="582" t="str">
        <f>$H$3</f>
        <v>R5マスターズ</v>
      </c>
      <c r="I74" s="584"/>
      <c r="J74" s="582" t="str">
        <f>$J$3</f>
        <v>R5ダンロップ</v>
      </c>
      <c r="K74" s="584"/>
      <c r="L74" s="582" t="str">
        <f>$L$3</f>
        <v>R5県選手権</v>
      </c>
      <c r="M74" s="584"/>
      <c r="N74" s="582" t="str">
        <f>$N$3</f>
        <v>R5南九州ベテラン</v>
      </c>
      <c r="O74" s="584"/>
      <c r="P74" s="595" t="str">
        <f>$P$3</f>
        <v>R5熊谷杯</v>
      </c>
      <c r="Q74" s="596"/>
    </row>
    <row r="75" spans="1:18">
      <c r="A75" s="587"/>
      <c r="B75" s="588"/>
      <c r="C75" s="576"/>
      <c r="D75" s="578"/>
      <c r="E75" s="14" t="s">
        <v>175</v>
      </c>
      <c r="F75" s="116" t="s">
        <v>176</v>
      </c>
      <c r="G75" s="15" t="s">
        <v>174</v>
      </c>
      <c r="H75" s="116" t="s">
        <v>176</v>
      </c>
      <c r="I75" s="15" t="s">
        <v>174</v>
      </c>
      <c r="J75" s="116" t="s">
        <v>176</v>
      </c>
      <c r="K75" s="15" t="s">
        <v>174</v>
      </c>
      <c r="L75" s="116" t="s">
        <v>176</v>
      </c>
      <c r="M75" s="15" t="s">
        <v>174</v>
      </c>
      <c r="N75" s="116" t="s">
        <v>176</v>
      </c>
      <c r="O75" s="15" t="s">
        <v>174</v>
      </c>
      <c r="P75" s="110" t="s">
        <v>176</v>
      </c>
      <c r="Q75" s="15" t="s">
        <v>174</v>
      </c>
    </row>
    <row r="76" spans="1:18" ht="5" customHeight="1">
      <c r="A76" s="32"/>
      <c r="B76" s="32"/>
      <c r="C76" s="33"/>
      <c r="D76" s="34"/>
      <c r="E76" s="31"/>
      <c r="F76" s="23"/>
      <c r="G76" s="23"/>
      <c r="H76" s="122"/>
      <c r="I76" s="22"/>
      <c r="J76" s="366"/>
      <c r="K76" s="367"/>
      <c r="L76" s="368"/>
      <c r="M76" s="369"/>
      <c r="N76" s="366"/>
      <c r="O76" s="367"/>
      <c r="P76" s="50"/>
      <c r="Q76" s="40"/>
    </row>
    <row r="77" spans="1:18" ht="13.5" customHeight="1">
      <c r="A77" s="26">
        <v>1</v>
      </c>
      <c r="B77" s="341" t="s">
        <v>160</v>
      </c>
      <c r="C77" s="231" t="s">
        <v>329</v>
      </c>
      <c r="D77" s="183" t="s">
        <v>225</v>
      </c>
      <c r="E77" s="6">
        <v>470</v>
      </c>
      <c r="F77" s="47">
        <v>2</v>
      </c>
      <c r="G77" s="7">
        <v>100</v>
      </c>
      <c r="H77" s="437"/>
      <c r="I77" s="349"/>
      <c r="J77" s="483"/>
      <c r="K77" s="29"/>
      <c r="L77" s="484">
        <v>1</v>
      </c>
      <c r="M77" s="28">
        <v>200</v>
      </c>
      <c r="N77" s="483">
        <v>3</v>
      </c>
      <c r="O77" s="29">
        <v>80</v>
      </c>
      <c r="P77" s="302">
        <v>4</v>
      </c>
      <c r="Q77" s="28">
        <v>90</v>
      </c>
      <c r="R77"/>
    </row>
    <row r="78" spans="1:18" ht="13.5" customHeight="1">
      <c r="A78" s="26">
        <v>1</v>
      </c>
      <c r="B78" s="341" t="s">
        <v>244</v>
      </c>
      <c r="C78" s="231" t="s">
        <v>331</v>
      </c>
      <c r="D78" s="183" t="s">
        <v>221</v>
      </c>
      <c r="E78" s="6">
        <v>470</v>
      </c>
      <c r="F78" s="47">
        <v>2</v>
      </c>
      <c r="G78" s="7">
        <v>100</v>
      </c>
      <c r="H78" s="438"/>
      <c r="I78" s="349"/>
      <c r="J78" s="485"/>
      <c r="K78" s="29"/>
      <c r="L78" s="486">
        <v>1</v>
      </c>
      <c r="M78" s="28">
        <v>200</v>
      </c>
      <c r="N78" s="485">
        <v>3</v>
      </c>
      <c r="O78" s="29">
        <v>80</v>
      </c>
      <c r="P78" s="303">
        <v>4</v>
      </c>
      <c r="Q78" s="28">
        <v>90</v>
      </c>
      <c r="R78"/>
    </row>
    <row r="79" spans="1:18" ht="13.5" customHeight="1">
      <c r="A79" s="26">
        <v>3</v>
      </c>
      <c r="B79" s="341" t="s">
        <v>160</v>
      </c>
      <c r="C79" s="220" t="s">
        <v>364</v>
      </c>
      <c r="D79" s="228" t="s">
        <v>184</v>
      </c>
      <c r="E79" s="6">
        <v>330</v>
      </c>
      <c r="F79" s="47">
        <v>1</v>
      </c>
      <c r="G79" s="7">
        <v>150</v>
      </c>
      <c r="H79" s="439"/>
      <c r="I79" s="349"/>
      <c r="J79" s="135"/>
      <c r="K79" s="29"/>
      <c r="L79" s="480" t="s">
        <v>160</v>
      </c>
      <c r="M79" s="28" t="s">
        <v>160</v>
      </c>
      <c r="N79" s="135" t="s">
        <v>160</v>
      </c>
      <c r="O79" s="29" t="s">
        <v>160</v>
      </c>
      <c r="P79" s="286">
        <v>1</v>
      </c>
      <c r="Q79" s="28">
        <v>180</v>
      </c>
      <c r="R79"/>
    </row>
    <row r="80" spans="1:18" customFormat="1">
      <c r="A80" s="26">
        <v>3</v>
      </c>
      <c r="B80" s="341" t="s">
        <v>244</v>
      </c>
      <c r="C80" s="220" t="s">
        <v>358</v>
      </c>
      <c r="D80" s="249" t="s">
        <v>227</v>
      </c>
      <c r="E80" s="6">
        <v>330</v>
      </c>
      <c r="F80" s="47">
        <v>1</v>
      </c>
      <c r="G80" s="7">
        <v>150</v>
      </c>
      <c r="H80" s="439"/>
      <c r="I80" s="349"/>
      <c r="J80" s="135"/>
      <c r="K80" s="29"/>
      <c r="L80" s="480" t="s">
        <v>160</v>
      </c>
      <c r="M80" s="28" t="s">
        <v>160</v>
      </c>
      <c r="N80" s="135" t="s">
        <v>160</v>
      </c>
      <c r="O80" s="29" t="s">
        <v>160</v>
      </c>
      <c r="P80" s="286">
        <v>1</v>
      </c>
      <c r="Q80" s="28">
        <v>180</v>
      </c>
      <c r="R80" s="30"/>
    </row>
    <row r="81" spans="1:19" ht="13.5" customHeight="1">
      <c r="A81" s="26">
        <v>5</v>
      </c>
      <c r="B81" s="341" t="s">
        <v>160</v>
      </c>
      <c r="C81" s="305" t="s">
        <v>311</v>
      </c>
      <c r="D81" s="183" t="s">
        <v>182</v>
      </c>
      <c r="E81" s="6">
        <v>270</v>
      </c>
      <c r="F81" s="47">
        <v>4</v>
      </c>
      <c r="G81" s="7">
        <v>70</v>
      </c>
      <c r="H81" s="439"/>
      <c r="I81" s="349"/>
      <c r="J81" s="135"/>
      <c r="K81" s="29"/>
      <c r="L81" s="146">
        <v>3</v>
      </c>
      <c r="M81" s="28">
        <v>110</v>
      </c>
      <c r="N81" s="135" t="s">
        <v>160</v>
      </c>
      <c r="O81" s="29" t="s">
        <v>160</v>
      </c>
      <c r="P81" s="307">
        <v>4</v>
      </c>
      <c r="Q81" s="28">
        <v>90</v>
      </c>
      <c r="R81"/>
      <c r="S81"/>
    </row>
    <row r="82" spans="1:19" ht="13.5" customHeight="1">
      <c r="A82" s="26">
        <v>5</v>
      </c>
      <c r="B82" s="341" t="s">
        <v>244</v>
      </c>
      <c r="C82" s="306" t="s">
        <v>312</v>
      </c>
      <c r="D82" s="249" t="s">
        <v>182</v>
      </c>
      <c r="E82" s="6">
        <v>270</v>
      </c>
      <c r="F82" s="47">
        <v>4</v>
      </c>
      <c r="G82" s="7">
        <v>70</v>
      </c>
      <c r="H82" s="439"/>
      <c r="I82" s="349"/>
      <c r="J82" s="135"/>
      <c r="K82" s="29"/>
      <c r="L82" s="146">
        <v>3</v>
      </c>
      <c r="M82" s="28">
        <v>110</v>
      </c>
      <c r="N82" s="135" t="s">
        <v>160</v>
      </c>
      <c r="O82" s="29" t="s">
        <v>160</v>
      </c>
      <c r="P82" s="307">
        <v>4</v>
      </c>
      <c r="Q82" s="28">
        <v>90</v>
      </c>
      <c r="R82"/>
      <c r="S82"/>
    </row>
    <row r="83" spans="1:19" customFormat="1">
      <c r="A83" s="26">
        <v>7</v>
      </c>
      <c r="B83" s="341" t="s">
        <v>160</v>
      </c>
      <c r="C83" s="190" t="s">
        <v>303</v>
      </c>
      <c r="D83" s="176" t="s">
        <v>199</v>
      </c>
      <c r="E83" s="6">
        <v>150</v>
      </c>
      <c r="F83" s="47"/>
      <c r="G83" s="7" t="s">
        <v>160</v>
      </c>
      <c r="H83" s="52"/>
      <c r="I83" s="349"/>
      <c r="J83" s="52"/>
      <c r="K83" s="29"/>
      <c r="L83" s="129">
        <v>2</v>
      </c>
      <c r="M83" s="28">
        <v>150</v>
      </c>
      <c r="N83" s="52" t="s">
        <v>160</v>
      </c>
      <c r="O83" s="29" t="s">
        <v>160</v>
      </c>
      <c r="P83" s="282" t="s">
        <v>160</v>
      </c>
      <c r="Q83" s="28" t="s">
        <v>160</v>
      </c>
      <c r="R83" s="30"/>
    </row>
    <row r="84" spans="1:19" customFormat="1">
      <c r="A84" s="26">
        <v>7</v>
      </c>
      <c r="B84" s="341" t="s">
        <v>244</v>
      </c>
      <c r="C84" s="227" t="s">
        <v>326</v>
      </c>
      <c r="D84" s="217" t="s">
        <v>821</v>
      </c>
      <c r="E84" s="6">
        <v>150</v>
      </c>
      <c r="F84" s="47"/>
      <c r="G84" s="7"/>
      <c r="H84" s="52"/>
      <c r="I84" s="349"/>
      <c r="J84" s="52"/>
      <c r="K84" s="29"/>
      <c r="L84" s="129">
        <v>2</v>
      </c>
      <c r="M84" s="28">
        <v>150</v>
      </c>
      <c r="N84" s="52" t="s">
        <v>160</v>
      </c>
      <c r="O84" s="29" t="s">
        <v>160</v>
      </c>
      <c r="P84" s="282" t="s">
        <v>160</v>
      </c>
      <c r="Q84" s="28" t="s">
        <v>160</v>
      </c>
    </row>
    <row r="85" spans="1:19" customFormat="1">
      <c r="A85" s="26">
        <v>7</v>
      </c>
      <c r="B85" s="341" t="s">
        <v>244</v>
      </c>
      <c r="C85" s="229" t="s">
        <v>930</v>
      </c>
      <c r="D85" s="237" t="s">
        <v>776</v>
      </c>
      <c r="E85" s="6">
        <v>150</v>
      </c>
      <c r="F85" s="47"/>
      <c r="G85" s="7"/>
      <c r="H85" s="52"/>
      <c r="I85" s="349"/>
      <c r="J85" s="52"/>
      <c r="K85" s="28"/>
      <c r="L85" s="129"/>
      <c r="M85" s="28"/>
      <c r="N85" s="52">
        <v>2</v>
      </c>
      <c r="O85" s="28">
        <v>100</v>
      </c>
      <c r="P85" s="282">
        <v>8</v>
      </c>
      <c r="Q85" s="28">
        <v>50</v>
      </c>
    </row>
    <row r="86" spans="1:19" customFormat="1">
      <c r="A86" s="26">
        <v>7</v>
      </c>
      <c r="B86" s="341" t="s">
        <v>244</v>
      </c>
      <c r="C86" s="242" t="s">
        <v>931</v>
      </c>
      <c r="D86" s="243" t="s">
        <v>776</v>
      </c>
      <c r="E86" s="6">
        <v>150</v>
      </c>
      <c r="F86" s="47"/>
      <c r="G86" s="7"/>
      <c r="H86" s="52"/>
      <c r="I86" s="349"/>
      <c r="J86" s="52"/>
      <c r="K86" s="28"/>
      <c r="L86" s="129"/>
      <c r="M86" s="28"/>
      <c r="N86" s="52">
        <v>2</v>
      </c>
      <c r="O86" s="28">
        <v>100</v>
      </c>
      <c r="P86" s="282">
        <v>8</v>
      </c>
      <c r="Q86" s="28">
        <v>50</v>
      </c>
    </row>
    <row r="87" spans="1:19" customFormat="1">
      <c r="A87" s="26">
        <v>11</v>
      </c>
      <c r="B87" s="341" t="s">
        <v>160</v>
      </c>
      <c r="C87" s="229" t="s">
        <v>328</v>
      </c>
      <c r="D87" s="230" t="s">
        <v>184</v>
      </c>
      <c r="E87" s="6">
        <v>100</v>
      </c>
      <c r="F87" s="47"/>
      <c r="G87" s="7"/>
      <c r="H87" s="52"/>
      <c r="I87" s="349"/>
      <c r="J87" s="52"/>
      <c r="K87" s="28"/>
      <c r="L87" s="129">
        <v>4</v>
      </c>
      <c r="M87" s="28">
        <v>100</v>
      </c>
      <c r="N87" s="52" t="s">
        <v>160</v>
      </c>
      <c r="O87" s="28" t="s">
        <v>160</v>
      </c>
      <c r="P87" s="282" t="s">
        <v>160</v>
      </c>
      <c r="Q87" s="28" t="s">
        <v>160</v>
      </c>
    </row>
    <row r="88" spans="1:19" customFormat="1">
      <c r="A88" s="26">
        <v>11</v>
      </c>
      <c r="B88" s="341" t="s">
        <v>244</v>
      </c>
      <c r="C88" s="248" t="s">
        <v>822</v>
      </c>
      <c r="D88" s="237" t="s">
        <v>184</v>
      </c>
      <c r="E88" s="6">
        <v>100</v>
      </c>
      <c r="F88" s="47"/>
      <c r="G88" s="7"/>
      <c r="H88" s="52"/>
      <c r="I88" s="349"/>
      <c r="J88" s="52"/>
      <c r="K88" s="28"/>
      <c r="L88" s="127">
        <v>4</v>
      </c>
      <c r="M88" s="28">
        <v>100</v>
      </c>
      <c r="N88" s="52" t="s">
        <v>160</v>
      </c>
      <c r="O88" s="28" t="s">
        <v>160</v>
      </c>
      <c r="P88" s="304" t="s">
        <v>160</v>
      </c>
      <c r="Q88" s="28" t="s">
        <v>160</v>
      </c>
    </row>
    <row r="89" spans="1:19" customFormat="1">
      <c r="A89" s="26">
        <v>13</v>
      </c>
      <c r="B89" s="341" t="s">
        <v>160</v>
      </c>
      <c r="C89" s="229" t="s">
        <v>367</v>
      </c>
      <c r="D89" s="230" t="s">
        <v>368</v>
      </c>
      <c r="E89" s="6">
        <v>90</v>
      </c>
      <c r="F89" s="47">
        <v>8</v>
      </c>
      <c r="G89" s="7">
        <v>40</v>
      </c>
      <c r="H89" s="52"/>
      <c r="I89" s="349"/>
      <c r="J89" s="52"/>
      <c r="K89" s="28"/>
      <c r="L89" s="129" t="s">
        <v>160</v>
      </c>
      <c r="M89" s="28" t="s">
        <v>160</v>
      </c>
      <c r="N89" s="52" t="s">
        <v>160</v>
      </c>
      <c r="O89" s="28" t="s">
        <v>160</v>
      </c>
      <c r="P89" s="282">
        <v>8</v>
      </c>
      <c r="Q89" s="28">
        <v>50</v>
      </c>
    </row>
    <row r="90" spans="1:19" customFormat="1">
      <c r="A90" s="26">
        <v>14</v>
      </c>
      <c r="B90" s="341" t="s">
        <v>160</v>
      </c>
      <c r="C90" s="229" t="s">
        <v>321</v>
      </c>
      <c r="D90" s="230" t="s">
        <v>217</v>
      </c>
      <c r="E90" s="6">
        <v>50</v>
      </c>
      <c r="F90" s="47"/>
      <c r="G90" s="7" t="s">
        <v>160</v>
      </c>
      <c r="H90" s="52"/>
      <c r="I90" s="349"/>
      <c r="J90" s="52"/>
      <c r="K90" s="28"/>
      <c r="L90" s="129" t="s">
        <v>160</v>
      </c>
      <c r="M90" s="28" t="s">
        <v>160</v>
      </c>
      <c r="N90" s="52" t="s">
        <v>160</v>
      </c>
      <c r="O90" s="28" t="s">
        <v>160</v>
      </c>
      <c r="P90" s="282">
        <v>8</v>
      </c>
      <c r="Q90" s="28">
        <v>50</v>
      </c>
    </row>
    <row r="91" spans="1:19" customFormat="1">
      <c r="A91" s="26">
        <v>15</v>
      </c>
      <c r="B91" s="341" t="s">
        <v>160</v>
      </c>
      <c r="C91" s="229" t="s">
        <v>324</v>
      </c>
      <c r="D91" s="230" t="s">
        <v>2</v>
      </c>
      <c r="E91" s="6">
        <v>40</v>
      </c>
      <c r="F91" s="47">
        <v>8</v>
      </c>
      <c r="G91" s="7">
        <v>40</v>
      </c>
      <c r="H91" s="52"/>
      <c r="I91" s="349"/>
      <c r="J91" s="52"/>
      <c r="K91" s="28"/>
      <c r="L91" s="129" t="s">
        <v>160</v>
      </c>
      <c r="M91" s="28" t="s">
        <v>160</v>
      </c>
      <c r="N91" s="52" t="s">
        <v>160</v>
      </c>
      <c r="O91" s="28" t="s">
        <v>160</v>
      </c>
      <c r="P91" s="282" t="s">
        <v>160</v>
      </c>
      <c r="Q91" s="28" t="s">
        <v>160</v>
      </c>
    </row>
    <row r="92" spans="1:19" customFormat="1">
      <c r="A92" s="26">
        <v>15</v>
      </c>
      <c r="B92" s="341" t="s">
        <v>244</v>
      </c>
      <c r="C92" s="244" t="s">
        <v>685</v>
      </c>
      <c r="D92" s="177" t="s">
        <v>368</v>
      </c>
      <c r="E92" s="6">
        <v>40</v>
      </c>
      <c r="F92" s="47">
        <v>8</v>
      </c>
      <c r="G92" s="7">
        <v>40</v>
      </c>
      <c r="H92" s="52"/>
      <c r="I92" s="349"/>
      <c r="J92" s="52"/>
      <c r="K92" s="28"/>
      <c r="L92" s="127" t="s">
        <v>160</v>
      </c>
      <c r="M92" s="28" t="s">
        <v>160</v>
      </c>
      <c r="N92" s="52" t="s">
        <v>160</v>
      </c>
      <c r="O92" s="28" t="s">
        <v>160</v>
      </c>
      <c r="P92" s="304" t="s">
        <v>160</v>
      </c>
      <c r="Q92" s="28" t="s">
        <v>160</v>
      </c>
    </row>
    <row r="93" spans="1:19" customFormat="1">
      <c r="A93" s="26">
        <v>15</v>
      </c>
      <c r="B93" s="341" t="s">
        <v>244</v>
      </c>
      <c r="C93" s="229" t="s">
        <v>686</v>
      </c>
      <c r="D93" s="237" t="s">
        <v>2</v>
      </c>
      <c r="E93" s="6">
        <v>40</v>
      </c>
      <c r="F93" s="47">
        <v>8</v>
      </c>
      <c r="G93" s="7">
        <v>40</v>
      </c>
      <c r="H93" s="52"/>
      <c r="I93" s="349"/>
      <c r="J93" s="52"/>
      <c r="K93" s="28"/>
      <c r="L93" s="127" t="s">
        <v>160</v>
      </c>
      <c r="M93" s="28" t="s">
        <v>160</v>
      </c>
      <c r="N93" s="52" t="s">
        <v>160</v>
      </c>
      <c r="O93" s="28" t="s">
        <v>160</v>
      </c>
      <c r="P93" s="304" t="s">
        <v>160</v>
      </c>
      <c r="Q93" s="28" t="s">
        <v>160</v>
      </c>
      <c r="S93" s="30"/>
    </row>
    <row r="94" spans="1:19" customFormat="1">
      <c r="A94" s="26"/>
      <c r="B94" s="341"/>
      <c r="C94" s="229"/>
      <c r="D94" s="237"/>
      <c r="E94" s="6"/>
      <c r="F94" s="47"/>
      <c r="G94" s="7"/>
      <c r="H94" s="52"/>
      <c r="I94" s="349"/>
      <c r="J94" s="52"/>
      <c r="K94" s="28"/>
      <c r="L94" s="127"/>
      <c r="M94" s="28"/>
      <c r="N94" s="52"/>
      <c r="O94" s="28"/>
      <c r="P94" s="304"/>
      <c r="Q94" s="28"/>
      <c r="S94" s="30"/>
    </row>
    <row r="95" spans="1:19" customFormat="1">
      <c r="A95" s="26"/>
      <c r="B95" s="341"/>
      <c r="C95" s="229"/>
      <c r="D95" s="237"/>
      <c r="E95" s="6"/>
      <c r="F95" s="47"/>
      <c r="G95" s="7"/>
      <c r="H95" s="52"/>
      <c r="I95" s="349"/>
      <c r="J95" s="52"/>
      <c r="K95" s="28"/>
      <c r="L95" s="127"/>
      <c r="M95" s="28"/>
      <c r="N95" s="52"/>
      <c r="O95" s="28"/>
      <c r="P95" s="304"/>
      <c r="Q95" s="28"/>
      <c r="S95" s="30"/>
    </row>
    <row r="96" spans="1:19" customFormat="1">
      <c r="A96" s="26"/>
      <c r="B96" s="26"/>
      <c r="C96" s="229"/>
      <c r="D96" s="230"/>
      <c r="E96" s="6"/>
      <c r="F96" s="47"/>
      <c r="G96" s="7"/>
      <c r="H96" s="52"/>
      <c r="I96" s="27"/>
      <c r="J96" s="52"/>
      <c r="K96" s="28"/>
      <c r="L96" s="129"/>
      <c r="M96" s="28"/>
      <c r="N96" s="52"/>
      <c r="O96" s="28"/>
      <c r="P96" s="282"/>
      <c r="Q96" s="28"/>
    </row>
    <row r="97" spans="1:18" ht="9" customHeight="1">
      <c r="A97" s="473"/>
      <c r="B97" s="11"/>
      <c r="C97" s="474"/>
      <c r="D97" s="470"/>
      <c r="E97" s="12"/>
      <c r="F97" s="414"/>
      <c r="G97" s="148"/>
      <c r="H97" s="414"/>
      <c r="I97" s="471"/>
      <c r="J97" s="414"/>
      <c r="K97" s="148"/>
      <c r="L97" s="482"/>
      <c r="M97" s="148"/>
      <c r="N97" s="414"/>
      <c r="O97" s="148"/>
      <c r="P97" s="475"/>
      <c r="Q97" s="148"/>
    </row>
    <row r="98" spans="1:18" customFormat="1" ht="19.5" customHeight="1">
      <c r="A98" s="12"/>
      <c r="D98" s="1"/>
      <c r="F98" t="s">
        <v>877</v>
      </c>
      <c r="H98" s="30"/>
      <c r="I98" s="30"/>
      <c r="J98" s="1"/>
      <c r="L98" s="1"/>
      <c r="M98" s="30"/>
      <c r="N98" s="1"/>
      <c r="O98" t="str">
        <f>$O$1</f>
        <v>2024/3/31現在</v>
      </c>
      <c r="P98" s="109"/>
    </row>
    <row r="99" spans="1:18" ht="5.25" customHeight="1"/>
    <row r="100" spans="1:18" ht="13.5" customHeight="1">
      <c r="A100" s="585" t="s">
        <v>171</v>
      </c>
      <c r="B100" s="586"/>
      <c r="C100" s="575" t="s">
        <v>12</v>
      </c>
      <c r="D100" s="577" t="s">
        <v>173</v>
      </c>
      <c r="E100" s="13" t="s">
        <v>174</v>
      </c>
      <c r="F100" s="582" t="str">
        <f>$F$3</f>
        <v>R5会長杯</v>
      </c>
      <c r="G100" s="584"/>
      <c r="H100" s="582" t="str">
        <f>$H$3</f>
        <v>R5マスターズ</v>
      </c>
      <c r="I100" s="584"/>
      <c r="J100" s="582" t="str">
        <f>$J$3</f>
        <v>R5ダンロップ</v>
      </c>
      <c r="K100" s="584"/>
      <c r="L100" s="582" t="str">
        <f>$L$3</f>
        <v>R5県選手権</v>
      </c>
      <c r="M100" s="584"/>
      <c r="N100" s="582" t="str">
        <f>$N$3</f>
        <v>R5南九州ベテラン</v>
      </c>
      <c r="O100" s="584"/>
      <c r="P100" s="595" t="str">
        <f>$P$3</f>
        <v>R5熊谷杯</v>
      </c>
      <c r="Q100" s="596"/>
    </row>
    <row r="101" spans="1:18" ht="13.5" customHeight="1">
      <c r="A101" s="587"/>
      <c r="B101" s="588"/>
      <c r="C101" s="576"/>
      <c r="D101" s="578"/>
      <c r="E101" s="14" t="s">
        <v>175</v>
      </c>
      <c r="F101" s="116" t="s">
        <v>176</v>
      </c>
      <c r="G101" s="15" t="s">
        <v>174</v>
      </c>
      <c r="H101" s="116" t="s">
        <v>176</v>
      </c>
      <c r="I101" s="15" t="s">
        <v>174</v>
      </c>
      <c r="J101" s="116" t="s">
        <v>176</v>
      </c>
      <c r="K101" s="15" t="s">
        <v>174</v>
      </c>
      <c r="L101" s="116" t="s">
        <v>176</v>
      </c>
      <c r="M101" s="15" t="s">
        <v>174</v>
      </c>
      <c r="N101" s="116" t="s">
        <v>176</v>
      </c>
      <c r="O101" s="15" t="s">
        <v>174</v>
      </c>
      <c r="P101" s="110" t="s">
        <v>176</v>
      </c>
      <c r="Q101" s="15" t="s">
        <v>174</v>
      </c>
    </row>
    <row r="102" spans="1:18" ht="3" customHeight="1">
      <c r="A102" s="46"/>
      <c r="B102" s="32"/>
      <c r="C102" s="19"/>
      <c r="D102" s="20"/>
      <c r="E102" s="21"/>
      <c r="F102" s="179"/>
      <c r="G102" s="179"/>
      <c r="H102" s="118"/>
      <c r="I102" s="25"/>
      <c r="J102" s="420"/>
      <c r="K102" s="421"/>
      <c r="L102" s="422"/>
      <c r="M102" s="423"/>
      <c r="N102" s="420"/>
      <c r="O102" s="421"/>
      <c r="P102" s="126"/>
      <c r="Q102" s="40"/>
    </row>
    <row r="103" spans="1:18" customFormat="1">
      <c r="A103" s="332">
        <v>1</v>
      </c>
      <c r="B103" s="342" t="s">
        <v>160</v>
      </c>
      <c r="C103" s="247" t="s">
        <v>932</v>
      </c>
      <c r="D103" s="226" t="s">
        <v>215</v>
      </c>
      <c r="E103" s="6">
        <v>150</v>
      </c>
      <c r="F103" s="47"/>
      <c r="G103" s="29"/>
      <c r="H103" s="440"/>
      <c r="I103" s="7"/>
      <c r="J103" s="47"/>
      <c r="K103" s="29"/>
      <c r="L103" s="130"/>
      <c r="M103" s="28"/>
      <c r="N103" s="539">
        <v>1</v>
      </c>
      <c r="O103" s="29">
        <v>150</v>
      </c>
      <c r="P103" s="282"/>
      <c r="Q103" s="29"/>
      <c r="R103" s="30"/>
    </row>
    <row r="104" spans="1:18" ht="13.5" customHeight="1">
      <c r="A104" s="332"/>
      <c r="B104" s="342"/>
      <c r="C104" s="175"/>
      <c r="D104" s="201"/>
      <c r="E104" s="6"/>
      <c r="F104" s="47"/>
      <c r="G104" s="29"/>
      <c r="H104" s="210"/>
      <c r="I104" s="7"/>
      <c r="J104" s="47"/>
      <c r="K104" s="29"/>
      <c r="L104" s="130"/>
      <c r="M104" s="28"/>
      <c r="N104" s="47"/>
      <c r="O104" s="29"/>
      <c r="P104" s="282"/>
      <c r="Q104" s="29"/>
    </row>
    <row r="105" spans="1:18" ht="3" customHeight="1">
      <c r="A105" s="40"/>
      <c r="B105" s="50"/>
      <c r="C105" s="40"/>
      <c r="D105" s="40"/>
      <c r="E105" s="40"/>
      <c r="F105" s="40"/>
      <c r="G105" s="40"/>
      <c r="H105" s="50"/>
      <c r="I105" s="40"/>
      <c r="J105" s="414"/>
      <c r="K105" s="12"/>
      <c r="L105" s="414"/>
      <c r="M105" s="443"/>
      <c r="N105" s="414"/>
      <c r="O105" s="12"/>
      <c r="P105" s="50"/>
      <c r="Q105" s="40"/>
    </row>
    <row r="106" spans="1:18" customFormat="1" ht="19.5" customHeight="1">
      <c r="A106" t="s">
        <v>11</v>
      </c>
      <c r="D106" s="1"/>
      <c r="F106" s="1" t="s">
        <v>163</v>
      </c>
      <c r="H106" s="30"/>
      <c r="J106" s="1"/>
      <c r="L106" s="1"/>
      <c r="M106" s="30"/>
      <c r="N106" s="1"/>
      <c r="O106" t="str">
        <f>O1</f>
        <v>2024/3/31現在</v>
      </c>
      <c r="P106" s="109"/>
    </row>
    <row r="107" spans="1:18" ht="4.5" customHeight="1"/>
    <row r="108" spans="1:18">
      <c r="A108" s="585" t="s">
        <v>171</v>
      </c>
      <c r="B108" s="586"/>
      <c r="C108" s="575" t="s">
        <v>12</v>
      </c>
      <c r="D108" s="577" t="s">
        <v>173</v>
      </c>
      <c r="E108" s="13" t="s">
        <v>174</v>
      </c>
      <c r="F108" s="582" t="str">
        <f>$F$3</f>
        <v>R5会長杯</v>
      </c>
      <c r="G108" s="584"/>
      <c r="H108" s="582" t="str">
        <f>$H$3</f>
        <v>R5マスターズ</v>
      </c>
      <c r="I108" s="584"/>
      <c r="J108" s="582" t="str">
        <f>$J$3</f>
        <v>R5ダンロップ</v>
      </c>
      <c r="K108" s="584"/>
      <c r="L108" s="582" t="str">
        <f>$L$3</f>
        <v>R5県選手権</v>
      </c>
      <c r="M108" s="584"/>
      <c r="N108" s="582" t="str">
        <f>$N$3</f>
        <v>R5南九州ベテラン</v>
      </c>
      <c r="O108" s="584"/>
      <c r="P108" s="581" t="str">
        <f>P74</f>
        <v>R5熊谷杯</v>
      </c>
      <c r="Q108" s="581"/>
    </row>
    <row r="109" spans="1:18">
      <c r="A109" s="587"/>
      <c r="B109" s="588"/>
      <c r="C109" s="576"/>
      <c r="D109" s="578"/>
      <c r="E109" s="14" t="s">
        <v>175</v>
      </c>
      <c r="F109" s="116" t="s">
        <v>176</v>
      </c>
      <c r="G109" s="15" t="s">
        <v>174</v>
      </c>
      <c r="H109" s="116" t="s">
        <v>176</v>
      </c>
      <c r="I109" s="15" t="s">
        <v>174</v>
      </c>
      <c r="J109" s="116" t="s">
        <v>176</v>
      </c>
      <c r="K109" s="15" t="s">
        <v>174</v>
      </c>
      <c r="L109" s="116" t="s">
        <v>176</v>
      </c>
      <c r="M109" s="15" t="s">
        <v>174</v>
      </c>
      <c r="N109" s="116" t="s">
        <v>176</v>
      </c>
      <c r="O109" s="15" t="s">
        <v>174</v>
      </c>
      <c r="P109" s="110" t="s">
        <v>176</v>
      </c>
      <c r="Q109" s="15" t="s">
        <v>174</v>
      </c>
    </row>
    <row r="110" spans="1:18" ht="3" customHeight="1">
      <c r="A110" s="32"/>
      <c r="B110" s="32"/>
      <c r="C110" s="19"/>
      <c r="D110" s="20"/>
      <c r="E110" s="21"/>
      <c r="F110" s="179"/>
      <c r="G110" s="179"/>
      <c r="H110" s="118"/>
      <c r="I110" s="25"/>
      <c r="J110" s="420"/>
      <c r="K110" s="421"/>
      <c r="L110" s="422"/>
      <c r="M110" s="423"/>
      <c r="N110" s="420"/>
      <c r="O110" s="421"/>
      <c r="P110" s="118"/>
      <c r="Q110" s="25"/>
    </row>
    <row r="111" spans="1:18">
      <c r="A111" s="51">
        <v>1</v>
      </c>
      <c r="B111" s="341" t="s">
        <v>160</v>
      </c>
      <c r="C111" s="246" t="s">
        <v>324</v>
      </c>
      <c r="D111" s="177" t="s">
        <v>550</v>
      </c>
      <c r="E111" s="6">
        <v>210</v>
      </c>
      <c r="F111" s="47"/>
      <c r="G111" s="29"/>
      <c r="H111" s="52"/>
      <c r="I111" s="27"/>
      <c r="J111" s="52"/>
      <c r="K111" s="28"/>
      <c r="L111" s="52"/>
      <c r="M111" s="28"/>
      <c r="N111" s="52">
        <v>3</v>
      </c>
      <c r="O111" s="28">
        <v>80</v>
      </c>
      <c r="P111" s="313">
        <v>2</v>
      </c>
      <c r="Q111" s="29">
        <v>130</v>
      </c>
    </row>
    <row r="112" spans="1:18">
      <c r="A112" s="51">
        <v>1</v>
      </c>
      <c r="B112" s="341" t="s">
        <v>244</v>
      </c>
      <c r="C112" s="244" t="s">
        <v>919</v>
      </c>
      <c r="D112" s="164" t="s">
        <v>182</v>
      </c>
      <c r="E112" s="6">
        <v>210</v>
      </c>
      <c r="F112" s="47"/>
      <c r="G112" s="29"/>
      <c r="H112" s="52"/>
      <c r="I112" s="27"/>
      <c r="J112" s="52"/>
      <c r="K112" s="28"/>
      <c r="L112" s="52"/>
      <c r="M112" s="28"/>
      <c r="N112" s="52">
        <v>3</v>
      </c>
      <c r="O112" s="28">
        <v>80</v>
      </c>
      <c r="P112" s="313">
        <v>2</v>
      </c>
      <c r="Q112" s="29">
        <v>130</v>
      </c>
    </row>
    <row r="113" spans="1:17">
      <c r="A113" s="51">
        <v>3</v>
      </c>
      <c r="B113" s="341" t="s">
        <v>160</v>
      </c>
      <c r="C113" s="245" t="s">
        <v>303</v>
      </c>
      <c r="D113" s="187" t="s">
        <v>199</v>
      </c>
      <c r="E113" s="6">
        <v>90</v>
      </c>
      <c r="F113" s="47"/>
      <c r="G113" s="29"/>
      <c r="H113" s="52"/>
      <c r="I113" s="27"/>
      <c r="J113" s="52"/>
      <c r="K113" s="28"/>
      <c r="L113" s="52"/>
      <c r="M113" s="28"/>
      <c r="N113" s="52" t="s">
        <v>160</v>
      </c>
      <c r="O113" s="28" t="s">
        <v>160</v>
      </c>
      <c r="P113" s="313">
        <v>4</v>
      </c>
      <c r="Q113" s="29">
        <v>90</v>
      </c>
    </row>
    <row r="114" spans="1:17">
      <c r="A114" s="51">
        <v>3</v>
      </c>
      <c r="B114" s="341" t="s">
        <v>244</v>
      </c>
      <c r="C114" s="173" t="s">
        <v>326</v>
      </c>
      <c r="D114" s="176" t="s">
        <v>198</v>
      </c>
      <c r="E114" s="6">
        <v>90</v>
      </c>
      <c r="F114" s="47"/>
      <c r="G114" s="29"/>
      <c r="H114" s="124"/>
      <c r="I114" s="161"/>
      <c r="J114" s="124"/>
      <c r="K114" s="487"/>
      <c r="L114" s="124"/>
      <c r="M114" s="487"/>
      <c r="N114" s="124" t="s">
        <v>160</v>
      </c>
      <c r="O114" s="487" t="s">
        <v>160</v>
      </c>
      <c r="P114" s="314">
        <v>4</v>
      </c>
      <c r="Q114" s="29">
        <v>90</v>
      </c>
    </row>
    <row r="115" spans="1:17">
      <c r="A115" s="51">
        <v>3</v>
      </c>
      <c r="B115" s="341" t="s">
        <v>244</v>
      </c>
      <c r="C115" s="276" t="s">
        <v>369</v>
      </c>
      <c r="D115" s="277" t="s">
        <v>191</v>
      </c>
      <c r="E115" s="6">
        <v>90</v>
      </c>
      <c r="F115" s="47"/>
      <c r="G115" s="29"/>
      <c r="H115" s="45"/>
      <c r="I115" s="278"/>
      <c r="J115" s="45"/>
      <c r="K115" s="488"/>
      <c r="L115" s="45"/>
      <c r="M115" s="488"/>
      <c r="N115" s="45" t="s">
        <v>160</v>
      </c>
      <c r="O115" s="488" t="s">
        <v>160</v>
      </c>
      <c r="P115" s="314">
        <v>4</v>
      </c>
      <c r="Q115" s="29">
        <v>90</v>
      </c>
    </row>
    <row r="116" spans="1:17">
      <c r="A116" s="51">
        <v>3</v>
      </c>
      <c r="B116" s="341" t="s">
        <v>244</v>
      </c>
      <c r="C116" s="245" t="s">
        <v>1002</v>
      </c>
      <c r="D116" s="269" t="s">
        <v>191</v>
      </c>
      <c r="E116" s="6">
        <v>90</v>
      </c>
      <c r="F116" s="47"/>
      <c r="G116" s="29"/>
      <c r="H116" s="52"/>
      <c r="I116" s="27"/>
      <c r="J116" s="52"/>
      <c r="K116" s="28"/>
      <c r="L116" s="52"/>
      <c r="M116" s="28"/>
      <c r="N116" s="52"/>
      <c r="O116" s="28"/>
      <c r="P116" s="313">
        <v>4</v>
      </c>
      <c r="Q116" s="29">
        <v>90</v>
      </c>
    </row>
    <row r="117" spans="1:17">
      <c r="A117" s="51"/>
      <c r="B117" s="341"/>
      <c r="C117" s="245"/>
      <c r="D117" s="269"/>
      <c r="E117" s="436"/>
      <c r="F117" s="47"/>
      <c r="G117" s="29"/>
      <c r="H117" s="52"/>
      <c r="I117" s="27"/>
      <c r="J117" s="52"/>
      <c r="K117" s="28"/>
      <c r="L117" s="52"/>
      <c r="M117" s="28"/>
      <c r="N117" s="52"/>
      <c r="O117" s="28"/>
      <c r="P117" s="313"/>
      <c r="Q117" s="29"/>
    </row>
    <row r="118" spans="1:17">
      <c r="A118" s="51"/>
      <c r="B118" s="26"/>
      <c r="C118" s="204"/>
      <c r="D118" s="205"/>
      <c r="E118" s="132"/>
      <c r="F118" s="47"/>
      <c r="G118" s="29"/>
      <c r="H118" s="52"/>
      <c r="I118" s="27"/>
      <c r="J118" s="52"/>
      <c r="K118" s="28"/>
      <c r="L118" s="52"/>
      <c r="M118" s="28"/>
      <c r="N118" s="52"/>
      <c r="O118" s="28"/>
      <c r="P118" s="314"/>
      <c r="Q118" s="29"/>
    </row>
    <row r="119" spans="1:17" ht="3" customHeight="1">
      <c r="A119" s="40"/>
      <c r="B119" s="40"/>
      <c r="C119" s="40"/>
      <c r="D119" s="40"/>
      <c r="E119" s="40"/>
      <c r="F119" s="40"/>
      <c r="G119" s="40"/>
      <c r="H119" s="50"/>
      <c r="I119" s="40"/>
      <c r="J119" s="414"/>
      <c r="K119" s="12"/>
      <c r="L119" s="414"/>
      <c r="M119" s="12"/>
      <c r="N119" s="414"/>
      <c r="O119" s="12"/>
      <c r="P119" s="118"/>
      <c r="Q119" s="25"/>
    </row>
    <row r="120" spans="1:17" customFormat="1" ht="19.5" customHeight="1">
      <c r="A120" t="s">
        <v>11</v>
      </c>
      <c r="D120" s="1"/>
      <c r="F120" s="1" t="s">
        <v>164</v>
      </c>
      <c r="H120" s="30"/>
      <c r="J120" s="1"/>
      <c r="L120" s="1"/>
      <c r="M120" s="30"/>
      <c r="N120" s="1"/>
      <c r="O120" t="str">
        <f>O1</f>
        <v>2024/3/31現在</v>
      </c>
      <c r="P120" s="109"/>
    </row>
    <row r="121" spans="1:17" ht="3.75" customHeight="1"/>
    <row r="122" spans="1:17">
      <c r="A122" s="585" t="s">
        <v>171</v>
      </c>
      <c r="B122" s="586"/>
      <c r="C122" s="575" t="s">
        <v>12</v>
      </c>
      <c r="D122" s="577" t="s">
        <v>173</v>
      </c>
      <c r="E122" s="13" t="s">
        <v>174</v>
      </c>
      <c r="F122" s="582" t="str">
        <f>$F$3</f>
        <v>R5会長杯</v>
      </c>
      <c r="G122" s="584"/>
      <c r="H122" s="582" t="str">
        <f>$H$3</f>
        <v>R5マスターズ</v>
      </c>
      <c r="I122" s="584"/>
      <c r="J122" s="582" t="str">
        <f>$J$3</f>
        <v>R5ダンロップ</v>
      </c>
      <c r="K122" s="584"/>
      <c r="L122" s="582" t="str">
        <f>$L$3</f>
        <v>R5県選手権</v>
      </c>
      <c r="M122" s="584"/>
      <c r="N122" s="582" t="str">
        <f>$N$3</f>
        <v>R5南九州ベテラン</v>
      </c>
      <c r="O122" s="584"/>
      <c r="P122" s="581" t="str">
        <f>P108</f>
        <v>R5熊谷杯</v>
      </c>
      <c r="Q122" s="581"/>
    </row>
    <row r="123" spans="1:17">
      <c r="A123" s="587"/>
      <c r="B123" s="588"/>
      <c r="C123" s="576"/>
      <c r="D123" s="578"/>
      <c r="E123" s="14" t="s">
        <v>175</v>
      </c>
      <c r="F123" s="116" t="s">
        <v>176</v>
      </c>
      <c r="G123" s="15" t="s">
        <v>174</v>
      </c>
      <c r="H123" s="116" t="s">
        <v>176</v>
      </c>
      <c r="I123" s="15" t="s">
        <v>174</v>
      </c>
      <c r="J123" s="116" t="s">
        <v>176</v>
      </c>
      <c r="K123" s="15" t="s">
        <v>174</v>
      </c>
      <c r="L123" s="116" t="s">
        <v>176</v>
      </c>
      <c r="M123" s="15" t="s">
        <v>174</v>
      </c>
      <c r="N123" s="116" t="s">
        <v>176</v>
      </c>
      <c r="O123" s="15" t="s">
        <v>174</v>
      </c>
      <c r="P123" s="110" t="s">
        <v>176</v>
      </c>
      <c r="Q123" s="15" t="s">
        <v>174</v>
      </c>
    </row>
    <row r="124" spans="1:17" ht="3" customHeight="1">
      <c r="A124" s="32"/>
      <c r="B124" s="32"/>
      <c r="C124" s="19"/>
      <c r="D124" s="20"/>
      <c r="E124" s="21"/>
      <c r="F124" s="179"/>
      <c r="G124" s="179"/>
      <c r="H124" s="118"/>
      <c r="I124" s="25"/>
      <c r="J124" s="420"/>
      <c r="K124" s="421"/>
      <c r="L124" s="422"/>
      <c r="M124" s="423"/>
      <c r="N124" s="420"/>
      <c r="O124" s="421"/>
      <c r="P124" s="118"/>
      <c r="Q124" s="25"/>
    </row>
    <row r="125" spans="1:17">
      <c r="A125" s="51">
        <v>1</v>
      </c>
      <c r="B125" s="341" t="str">
        <f t="shared" ref="B125:B127" si="0">IF(E125=E124,"T","")</f>
        <v/>
      </c>
      <c r="C125" s="232" t="s">
        <v>371</v>
      </c>
      <c r="D125" s="176" t="s">
        <v>178</v>
      </c>
      <c r="E125" s="6">
        <f t="shared" ref="E125:E127" si="1">SUM(G125,I125,K125,M125,O125,Q125)</f>
        <v>130</v>
      </c>
      <c r="F125" s="47"/>
      <c r="G125" s="29"/>
      <c r="H125" s="124"/>
      <c r="I125" s="27"/>
      <c r="J125" s="124"/>
      <c r="K125" s="487"/>
      <c r="L125" s="124"/>
      <c r="M125" s="487"/>
      <c r="N125" s="124"/>
      <c r="O125" s="487"/>
      <c r="P125" s="315">
        <v>2</v>
      </c>
      <c r="Q125" s="29">
        <v>130</v>
      </c>
    </row>
    <row r="126" spans="1:17">
      <c r="A126" s="51">
        <v>1</v>
      </c>
      <c r="B126" s="341" t="str">
        <f t="shared" si="0"/>
        <v>T</v>
      </c>
      <c r="C126" s="175" t="s">
        <v>372</v>
      </c>
      <c r="D126" s="176" t="s">
        <v>191</v>
      </c>
      <c r="E126" s="6">
        <f t="shared" si="1"/>
        <v>130</v>
      </c>
      <c r="F126" s="47"/>
      <c r="G126" s="29"/>
      <c r="H126" s="52"/>
      <c r="I126" s="27"/>
      <c r="J126" s="52"/>
      <c r="K126" s="28"/>
      <c r="L126" s="52"/>
      <c r="M126" s="28"/>
      <c r="N126" s="52"/>
      <c r="O126" s="28"/>
      <c r="P126" s="316">
        <v>2</v>
      </c>
      <c r="Q126" s="29">
        <v>130</v>
      </c>
    </row>
    <row r="127" spans="1:17">
      <c r="A127" s="51">
        <v>3</v>
      </c>
      <c r="B127" s="341" t="str">
        <f t="shared" si="0"/>
        <v/>
      </c>
      <c r="C127" s="175" t="s">
        <v>370</v>
      </c>
      <c r="D127" s="176" t="s">
        <v>191</v>
      </c>
      <c r="E127" s="6">
        <f t="shared" si="1"/>
        <v>100</v>
      </c>
      <c r="F127" s="47"/>
      <c r="G127" s="29"/>
      <c r="H127" s="52"/>
      <c r="I127" s="27"/>
      <c r="J127" s="52"/>
      <c r="K127" s="28"/>
      <c r="L127" s="52"/>
      <c r="M127" s="28"/>
      <c r="N127" s="52"/>
      <c r="O127" s="28"/>
      <c r="P127" s="316">
        <v>3</v>
      </c>
      <c r="Q127" s="29">
        <v>100</v>
      </c>
    </row>
    <row r="128" spans="1:17">
      <c r="A128" s="51" t="str">
        <f>IF(E128=0,"",RANK(E128,$E$125:$E$129))</f>
        <v/>
      </c>
      <c r="B128" s="26" t="str">
        <f>IF(E128=0,"",IF(A128=#REF!,"T",""))</f>
        <v/>
      </c>
      <c r="C128" s="182"/>
      <c r="D128" s="169"/>
      <c r="E128" s="132"/>
      <c r="F128" s="47"/>
      <c r="G128" s="29" t="str">
        <f>IF(F128=0,"",VLOOKUP(F128,得点テーブル!$B$6:$H$265,3,FALSE))</f>
        <v/>
      </c>
      <c r="H128" s="52"/>
      <c r="I128" s="27" t="str">
        <f>IF(H128=0,"",VLOOKUP(H128,得点テーブル!$B$6:$H$133,3,FALSE))</f>
        <v/>
      </c>
      <c r="J128" s="52"/>
      <c r="K128" s="28" t="str">
        <f>IF(J128=0,"",VLOOKUP(J128,得点テーブル!$B$6:$H$265,4,FALSE))</f>
        <v/>
      </c>
      <c r="L128" s="52"/>
      <c r="M128" s="28" t="str">
        <f>IF(L128=0,"",VLOOKUP(L128,得点テーブル!$B$6:$H$133,5,FALSE))</f>
        <v/>
      </c>
      <c r="N128" s="52"/>
      <c r="O128" s="28" t="str">
        <f>IF(N128=0,"",VLOOKUP(N128,得点テーブル!$B$6:$H$133,6,FALSE))</f>
        <v/>
      </c>
      <c r="P128" s="317"/>
      <c r="Q128" s="29" t="str">
        <f>IF(P128=0,"",VLOOKUP(P128,得点テーブル!$B$6:$H$133,7,0))</f>
        <v/>
      </c>
    </row>
    <row r="129" spans="1:1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3.75" customHeight="1">
      <c r="A130" s="40"/>
      <c r="B130" s="50" t="s">
        <v>160</v>
      </c>
      <c r="C130" s="40"/>
      <c r="D130" s="40"/>
      <c r="E130" s="40"/>
      <c r="F130" s="40"/>
      <c r="G130" s="40"/>
      <c r="H130" s="50"/>
      <c r="I130" s="40"/>
      <c r="J130" s="40"/>
      <c r="K130" s="40"/>
      <c r="L130" s="40"/>
      <c r="M130" s="40"/>
      <c r="N130" s="50"/>
      <c r="O130" s="40"/>
      <c r="P130" s="126"/>
      <c r="Q130" s="40"/>
    </row>
  </sheetData>
  <mergeCells count="72">
    <mergeCell ref="P100:Q100"/>
    <mergeCell ref="F100:G100"/>
    <mergeCell ref="H100:I100"/>
    <mergeCell ref="J100:K100"/>
    <mergeCell ref="L100:M100"/>
    <mergeCell ref="N100:O100"/>
    <mergeCell ref="H67:I67"/>
    <mergeCell ref="J67:K67"/>
    <mergeCell ref="L67:M67"/>
    <mergeCell ref="N67:O67"/>
    <mergeCell ref="P67:Q67"/>
    <mergeCell ref="A22:B23"/>
    <mergeCell ref="C22:C23"/>
    <mergeCell ref="D22:D23"/>
    <mergeCell ref="F22:G22"/>
    <mergeCell ref="H22:I22"/>
    <mergeCell ref="J122:K122"/>
    <mergeCell ref="L122:M122"/>
    <mergeCell ref="N122:O122"/>
    <mergeCell ref="P122:Q122"/>
    <mergeCell ref="A122:B123"/>
    <mergeCell ref="C122:C123"/>
    <mergeCell ref="D122:D123"/>
    <mergeCell ref="H122:I122"/>
    <mergeCell ref="H29:I29"/>
    <mergeCell ref="P74:Q74"/>
    <mergeCell ref="A108:B109"/>
    <mergeCell ref="C108:C109"/>
    <mergeCell ref="D108:D109"/>
    <mergeCell ref="H108:I108"/>
    <mergeCell ref="J108:K108"/>
    <mergeCell ref="L108:M108"/>
    <mergeCell ref="N108:O108"/>
    <mergeCell ref="P108:Q108"/>
    <mergeCell ref="J74:K74"/>
    <mergeCell ref="L74:M74"/>
    <mergeCell ref="H74:I74"/>
    <mergeCell ref="N74:O74"/>
    <mergeCell ref="P29:Q29"/>
    <mergeCell ref="F29:G29"/>
    <mergeCell ref="J3:K3"/>
    <mergeCell ref="L3:M3"/>
    <mergeCell ref="N3:O3"/>
    <mergeCell ref="P3:Q3"/>
    <mergeCell ref="J29:K29"/>
    <mergeCell ref="L29:M29"/>
    <mergeCell ref="N29:O29"/>
    <mergeCell ref="J22:K22"/>
    <mergeCell ref="L22:M22"/>
    <mergeCell ref="N22:O22"/>
    <mergeCell ref="P22:Q22"/>
    <mergeCell ref="A3:B4"/>
    <mergeCell ref="C3:C4"/>
    <mergeCell ref="D3:D4"/>
    <mergeCell ref="H3:I3"/>
    <mergeCell ref="F3:G3"/>
    <mergeCell ref="F74:G74"/>
    <mergeCell ref="F108:G108"/>
    <mergeCell ref="F122:G122"/>
    <mergeCell ref="A29:B30"/>
    <mergeCell ref="C29:C30"/>
    <mergeCell ref="D29:D30"/>
    <mergeCell ref="C74:C75"/>
    <mergeCell ref="D74:D75"/>
    <mergeCell ref="A74:B75"/>
    <mergeCell ref="A67:B68"/>
    <mergeCell ref="C67:C68"/>
    <mergeCell ref="D67:D68"/>
    <mergeCell ref="F67:G67"/>
    <mergeCell ref="A100:B101"/>
    <mergeCell ref="C100:C101"/>
    <mergeCell ref="D100:D101"/>
  </mergeCells>
  <phoneticPr fontId="2"/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/>
  <rowBreaks count="1" manualBreakCount="1">
    <brk id="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7"/>
  <sheetViews>
    <sheetView view="pageBreakPreview" topLeftCell="A53" zoomScaleNormal="100" zoomScaleSheetLayoutView="100" workbookViewId="0">
      <selection activeCell="P80" sqref="P80"/>
    </sheetView>
  </sheetViews>
  <sheetFormatPr defaultColWidth="9" defaultRowHeight="13"/>
  <cols>
    <col min="1" max="1" width="3.6328125" style="30" customWidth="1"/>
    <col min="2" max="2" width="1.6328125" style="30" customWidth="1"/>
    <col min="3" max="3" width="11.6328125" style="12" customWidth="1"/>
    <col min="4" max="4" width="12.6328125" style="12" customWidth="1"/>
    <col min="5" max="5" width="5.6328125" style="30" customWidth="1"/>
    <col min="6" max="7" width="5.1796875" style="30" customWidth="1"/>
    <col min="8" max="8" width="5.1796875" style="128" customWidth="1"/>
    <col min="9" max="11" width="5.1796875" style="30" customWidth="1"/>
    <col min="12" max="12" width="5.1796875" style="107" customWidth="1"/>
    <col min="13" max="15" width="5.1796875" style="30" customWidth="1"/>
    <col min="16" max="16" width="5.1796875" style="107" customWidth="1"/>
    <col min="17" max="17" width="5.1796875" style="30" customWidth="1"/>
    <col min="18" max="16384" width="9" style="30"/>
  </cols>
  <sheetData>
    <row r="1" spans="1:17" customFormat="1" ht="19.5" customHeight="1">
      <c r="A1" t="s">
        <v>11</v>
      </c>
      <c r="C1" s="144"/>
      <c r="D1" s="144"/>
      <c r="F1" s="1" t="s">
        <v>165</v>
      </c>
      <c r="H1" s="1"/>
      <c r="J1" s="1"/>
      <c r="L1" s="109"/>
      <c r="M1" s="30"/>
      <c r="N1" s="1"/>
      <c r="O1" t="str">
        <f>男子S!O1</f>
        <v>2024/3/31現在</v>
      </c>
      <c r="P1" s="109"/>
    </row>
    <row r="2" spans="1:17" ht="5.25" customHeight="1">
      <c r="H2" s="30"/>
    </row>
    <row r="3" spans="1:17" ht="13.5" customHeight="1">
      <c r="A3" s="585" t="s">
        <v>171</v>
      </c>
      <c r="B3" s="586"/>
      <c r="C3" s="575" t="s">
        <v>12</v>
      </c>
      <c r="D3" s="577" t="s">
        <v>173</v>
      </c>
      <c r="E3" s="13" t="s">
        <v>174</v>
      </c>
      <c r="F3" s="580" t="str">
        <f>男子S!F3</f>
        <v>R5春チャレ</v>
      </c>
      <c r="G3" s="580"/>
      <c r="H3" s="580" t="str">
        <f>男子S!H3</f>
        <v>R5秋チャレ</v>
      </c>
      <c r="I3" s="580"/>
      <c r="J3" s="580" t="str">
        <f>男子S!J3</f>
        <v>R5会長杯</v>
      </c>
      <c r="K3" s="580"/>
      <c r="L3" s="580" t="str">
        <f>男子S!L3</f>
        <v>R5県選手権</v>
      </c>
      <c r="M3" s="580"/>
      <c r="N3" s="580" t="str">
        <f>男子S!N3</f>
        <v>R5室内</v>
      </c>
      <c r="O3" s="580"/>
      <c r="P3" s="581" t="str">
        <f>男子S!P3</f>
        <v>R5熊谷杯</v>
      </c>
      <c r="Q3" s="581"/>
    </row>
    <row r="4" spans="1:17" ht="13.5" customHeight="1">
      <c r="A4" s="587"/>
      <c r="B4" s="588"/>
      <c r="C4" s="597"/>
      <c r="D4" s="578"/>
      <c r="E4" s="14" t="s">
        <v>175</v>
      </c>
      <c r="F4" s="116" t="s">
        <v>176</v>
      </c>
      <c r="G4" s="15" t="s">
        <v>174</v>
      </c>
      <c r="H4" s="119" t="s">
        <v>166</v>
      </c>
      <c r="I4" s="16" t="s">
        <v>167</v>
      </c>
      <c r="J4" s="116" t="s">
        <v>176</v>
      </c>
      <c r="K4" s="15" t="s">
        <v>174</v>
      </c>
      <c r="L4" s="110" t="s">
        <v>176</v>
      </c>
      <c r="M4" s="15" t="s">
        <v>174</v>
      </c>
      <c r="N4" s="116" t="s">
        <v>176</v>
      </c>
      <c r="O4" s="15" t="s">
        <v>174</v>
      </c>
      <c r="P4" s="110" t="s">
        <v>176</v>
      </c>
      <c r="Q4" s="15" t="s">
        <v>174</v>
      </c>
    </row>
    <row r="5" spans="1:17" s="128" customFormat="1" ht="4" customHeight="1">
      <c r="A5" s="150"/>
      <c r="B5" s="150"/>
      <c r="C5" s="151"/>
      <c r="D5" s="152"/>
      <c r="E5" s="153"/>
      <c r="F5" s="154"/>
      <c r="G5" s="25"/>
      <c r="H5" s="490"/>
      <c r="I5" s="423"/>
      <c r="J5" s="490"/>
      <c r="K5" s="423"/>
      <c r="L5" s="491"/>
      <c r="M5" s="423"/>
      <c r="N5" s="540"/>
      <c r="O5" s="421"/>
      <c r="P5" s="154"/>
      <c r="Q5" s="25"/>
    </row>
    <row r="6" spans="1:17" ht="13.5" customHeight="1">
      <c r="A6" s="26">
        <v>1</v>
      </c>
      <c r="B6" s="342" t="s">
        <v>160</v>
      </c>
      <c r="C6" s="191" t="s">
        <v>823</v>
      </c>
      <c r="D6" s="183" t="s">
        <v>795</v>
      </c>
      <c r="E6" s="6">
        <v>380</v>
      </c>
      <c r="F6" s="444"/>
      <c r="G6" s="7"/>
      <c r="H6" s="492" t="s">
        <v>160</v>
      </c>
      <c r="I6" s="465" t="s">
        <v>160</v>
      </c>
      <c r="J6" s="493"/>
      <c r="K6" s="7"/>
      <c r="L6" s="494">
        <v>2</v>
      </c>
      <c r="M6" s="7">
        <v>150</v>
      </c>
      <c r="N6" s="52">
        <v>2</v>
      </c>
      <c r="O6" s="497">
        <v>100</v>
      </c>
      <c r="P6" s="127">
        <v>2</v>
      </c>
      <c r="Q6" s="7">
        <v>130</v>
      </c>
    </row>
    <row r="7" spans="1:17" ht="13.5" customHeight="1">
      <c r="A7" s="26">
        <v>2</v>
      </c>
      <c r="B7" s="342" t="s">
        <v>160</v>
      </c>
      <c r="C7" s="182" t="s">
        <v>663</v>
      </c>
      <c r="D7" s="183" t="s">
        <v>185</v>
      </c>
      <c r="E7" s="6">
        <v>350</v>
      </c>
      <c r="F7" s="444"/>
      <c r="G7" s="7" t="s">
        <v>160</v>
      </c>
      <c r="H7" s="492" t="s">
        <v>160</v>
      </c>
      <c r="I7" s="465" t="s">
        <v>160</v>
      </c>
      <c r="J7" s="493">
        <v>3</v>
      </c>
      <c r="K7" s="7">
        <v>80</v>
      </c>
      <c r="L7" s="495">
        <v>1</v>
      </c>
      <c r="M7" s="7">
        <v>200</v>
      </c>
      <c r="N7" s="52">
        <v>8</v>
      </c>
      <c r="O7" s="497">
        <v>40</v>
      </c>
      <c r="P7" s="127">
        <v>16</v>
      </c>
      <c r="Q7" s="7">
        <v>30</v>
      </c>
    </row>
    <row r="8" spans="1:17" ht="13.5" customHeight="1">
      <c r="A8" s="26">
        <v>3</v>
      </c>
      <c r="B8" s="342" t="s">
        <v>160</v>
      </c>
      <c r="C8" s="191" t="s">
        <v>468</v>
      </c>
      <c r="D8" s="169" t="s">
        <v>19</v>
      </c>
      <c r="E8" s="6">
        <v>248</v>
      </c>
      <c r="F8" s="444">
        <v>2</v>
      </c>
      <c r="G8" s="7">
        <v>18</v>
      </c>
      <c r="H8" s="492" t="s">
        <v>160</v>
      </c>
      <c r="I8" s="465" t="s">
        <v>160</v>
      </c>
      <c r="J8" s="493"/>
      <c r="K8" s="7" t="s">
        <v>160</v>
      </c>
      <c r="L8" s="494">
        <v>3</v>
      </c>
      <c r="M8" s="7">
        <v>110</v>
      </c>
      <c r="N8" s="52">
        <v>4</v>
      </c>
      <c r="O8" s="497">
        <v>70</v>
      </c>
      <c r="P8" s="127">
        <v>8</v>
      </c>
      <c r="Q8" s="7">
        <v>50</v>
      </c>
    </row>
    <row r="9" spans="1:17" ht="13.5" customHeight="1">
      <c r="A9" s="26">
        <v>4</v>
      </c>
      <c r="B9" s="342" t="s">
        <v>160</v>
      </c>
      <c r="C9" s="191" t="s">
        <v>442</v>
      </c>
      <c r="D9" s="169" t="s">
        <v>178</v>
      </c>
      <c r="E9" s="6">
        <v>240</v>
      </c>
      <c r="F9" s="444"/>
      <c r="G9" s="7" t="s">
        <v>160</v>
      </c>
      <c r="H9" s="492" t="s">
        <v>160</v>
      </c>
      <c r="I9" s="465" t="s">
        <v>160</v>
      </c>
      <c r="J9" s="493"/>
      <c r="K9" s="7" t="s">
        <v>160</v>
      </c>
      <c r="L9" s="494" t="s">
        <v>160</v>
      </c>
      <c r="M9" s="7" t="s">
        <v>160</v>
      </c>
      <c r="N9" s="52">
        <v>1</v>
      </c>
      <c r="O9" s="497">
        <v>150</v>
      </c>
      <c r="P9" s="127">
        <v>4</v>
      </c>
      <c r="Q9" s="7">
        <v>90</v>
      </c>
    </row>
    <row r="10" spans="1:17" ht="13.5" customHeight="1">
      <c r="A10" s="26">
        <v>5</v>
      </c>
      <c r="B10" s="342" t="s">
        <v>160</v>
      </c>
      <c r="C10" s="182" t="s">
        <v>533</v>
      </c>
      <c r="D10" s="169" t="s">
        <v>222</v>
      </c>
      <c r="E10" s="6">
        <v>180</v>
      </c>
      <c r="F10" s="444"/>
      <c r="G10" s="7" t="s">
        <v>160</v>
      </c>
      <c r="H10" s="492" t="s">
        <v>160</v>
      </c>
      <c r="I10" s="465" t="s">
        <v>160</v>
      </c>
      <c r="J10" s="493"/>
      <c r="K10" s="7" t="s">
        <v>160</v>
      </c>
      <c r="L10" s="495" t="s">
        <v>160</v>
      </c>
      <c r="M10" s="7" t="s">
        <v>160</v>
      </c>
      <c r="N10" s="52" t="s">
        <v>160</v>
      </c>
      <c r="O10" s="497" t="s">
        <v>160</v>
      </c>
      <c r="P10" s="127">
        <v>1</v>
      </c>
      <c r="Q10" s="7">
        <v>180</v>
      </c>
    </row>
    <row r="11" spans="1:17" ht="13.5" customHeight="1">
      <c r="A11" s="26">
        <v>6</v>
      </c>
      <c r="B11" s="342" t="s">
        <v>160</v>
      </c>
      <c r="C11" s="175" t="s">
        <v>531</v>
      </c>
      <c r="D11" s="183" t="s">
        <v>10</v>
      </c>
      <c r="E11" s="6">
        <v>150</v>
      </c>
      <c r="F11" s="445"/>
      <c r="G11" s="7" t="s">
        <v>160</v>
      </c>
      <c r="H11" s="492" t="s">
        <v>160</v>
      </c>
      <c r="I11" s="465" t="s">
        <v>160</v>
      </c>
      <c r="J11" s="493">
        <v>1</v>
      </c>
      <c r="K11" s="7">
        <v>150</v>
      </c>
      <c r="L11" s="495" t="s">
        <v>160</v>
      </c>
      <c r="M11" s="7" t="s">
        <v>160</v>
      </c>
      <c r="N11" s="52" t="s">
        <v>160</v>
      </c>
      <c r="O11" s="497" t="s">
        <v>160</v>
      </c>
      <c r="P11" s="142" t="s">
        <v>160</v>
      </c>
      <c r="Q11" s="7" t="s">
        <v>160</v>
      </c>
    </row>
    <row r="12" spans="1:17" ht="13.5" customHeight="1">
      <c r="A12" s="26">
        <v>7</v>
      </c>
      <c r="B12" s="342" t="s">
        <v>160</v>
      </c>
      <c r="C12" s="182" t="s">
        <v>431</v>
      </c>
      <c r="D12" s="169" t="s">
        <v>700</v>
      </c>
      <c r="E12" s="6">
        <v>110</v>
      </c>
      <c r="F12" s="444"/>
      <c r="G12" s="7" t="s">
        <v>160</v>
      </c>
      <c r="H12" s="492" t="s">
        <v>160</v>
      </c>
      <c r="I12" s="465" t="s">
        <v>160</v>
      </c>
      <c r="J12" s="493">
        <v>8</v>
      </c>
      <c r="K12" s="7">
        <v>40</v>
      </c>
      <c r="L12" s="495" t="s">
        <v>160</v>
      </c>
      <c r="M12" s="7" t="s">
        <v>160</v>
      </c>
      <c r="N12" s="52">
        <v>4</v>
      </c>
      <c r="O12" s="497">
        <v>70</v>
      </c>
      <c r="P12" s="127" t="s">
        <v>160</v>
      </c>
      <c r="Q12" s="7" t="s">
        <v>160</v>
      </c>
    </row>
    <row r="13" spans="1:17" ht="13.5" customHeight="1">
      <c r="A13" s="26">
        <v>8</v>
      </c>
      <c r="B13" s="342" t="s">
        <v>160</v>
      </c>
      <c r="C13" s="191" t="s">
        <v>454</v>
      </c>
      <c r="D13" s="228" t="s">
        <v>225</v>
      </c>
      <c r="E13" s="6">
        <v>106</v>
      </c>
      <c r="F13" s="444"/>
      <c r="G13" s="7"/>
      <c r="H13" s="492">
        <v>16</v>
      </c>
      <c r="I13" s="465">
        <v>6</v>
      </c>
      <c r="J13" s="493"/>
      <c r="K13" s="7"/>
      <c r="L13" s="495">
        <v>4</v>
      </c>
      <c r="M13" s="7">
        <v>100</v>
      </c>
      <c r="N13" s="52" t="s">
        <v>160</v>
      </c>
      <c r="O13" s="497" t="s">
        <v>160</v>
      </c>
      <c r="P13" s="127" t="s">
        <v>160</v>
      </c>
      <c r="Q13" s="7" t="s">
        <v>160</v>
      </c>
    </row>
    <row r="14" spans="1:17" ht="13.5" customHeight="1">
      <c r="A14" s="26">
        <v>9</v>
      </c>
      <c r="B14" s="342" t="s">
        <v>160</v>
      </c>
      <c r="C14" s="175" t="s">
        <v>1003</v>
      </c>
      <c r="D14" s="183" t="s">
        <v>1004</v>
      </c>
      <c r="E14" s="6">
        <v>90</v>
      </c>
      <c r="F14" s="444"/>
      <c r="G14" s="7"/>
      <c r="H14" s="142"/>
      <c r="I14" s="465"/>
      <c r="J14" s="493"/>
      <c r="K14" s="7"/>
      <c r="L14" s="495"/>
      <c r="M14" s="7"/>
      <c r="N14" s="52"/>
      <c r="O14" s="497"/>
      <c r="P14" s="127">
        <v>4</v>
      </c>
      <c r="Q14" s="7">
        <v>90</v>
      </c>
    </row>
    <row r="15" spans="1:17" ht="13.5" customHeight="1">
      <c r="A15" s="26">
        <v>10</v>
      </c>
      <c r="B15" s="342" t="s">
        <v>160</v>
      </c>
      <c r="C15" s="182" t="s">
        <v>824</v>
      </c>
      <c r="D15" s="169" t="s">
        <v>825</v>
      </c>
      <c r="E15" s="6">
        <v>75</v>
      </c>
      <c r="F15" s="444"/>
      <c r="G15" s="7"/>
      <c r="H15" s="492" t="s">
        <v>160</v>
      </c>
      <c r="I15" s="465" t="s">
        <v>160</v>
      </c>
      <c r="J15" s="493"/>
      <c r="K15" s="7"/>
      <c r="L15" s="495">
        <v>5</v>
      </c>
      <c r="M15" s="7">
        <v>75</v>
      </c>
      <c r="N15" s="52" t="s">
        <v>160</v>
      </c>
      <c r="O15" s="497" t="s">
        <v>160</v>
      </c>
      <c r="P15" s="127" t="s">
        <v>160</v>
      </c>
      <c r="Q15" s="7" t="s">
        <v>160</v>
      </c>
    </row>
    <row r="16" spans="1:17" ht="13.5" customHeight="1">
      <c r="A16" s="26">
        <v>11</v>
      </c>
      <c r="B16" s="342" t="s">
        <v>160</v>
      </c>
      <c r="C16" s="191" t="s">
        <v>438</v>
      </c>
      <c r="D16" s="169" t="s">
        <v>18</v>
      </c>
      <c r="E16" s="6">
        <v>70</v>
      </c>
      <c r="F16" s="444"/>
      <c r="G16" s="7" t="s">
        <v>160</v>
      </c>
      <c r="H16" s="492" t="s">
        <v>160</v>
      </c>
      <c r="I16" s="465" t="s">
        <v>160</v>
      </c>
      <c r="J16" s="493">
        <v>4</v>
      </c>
      <c r="K16" s="7">
        <v>70</v>
      </c>
      <c r="L16" s="495" t="s">
        <v>160</v>
      </c>
      <c r="M16" s="7" t="s">
        <v>160</v>
      </c>
      <c r="N16" s="52" t="s">
        <v>160</v>
      </c>
      <c r="O16" s="497" t="s">
        <v>160</v>
      </c>
      <c r="P16" s="127" t="s">
        <v>160</v>
      </c>
      <c r="Q16" s="7" t="s">
        <v>160</v>
      </c>
    </row>
    <row r="17" spans="1:17" ht="13.5" customHeight="1">
      <c r="A17" s="26">
        <v>12</v>
      </c>
      <c r="B17" s="342" t="s">
        <v>160</v>
      </c>
      <c r="C17" s="191" t="s">
        <v>629</v>
      </c>
      <c r="D17" s="183" t="s">
        <v>18</v>
      </c>
      <c r="E17" s="6">
        <v>55</v>
      </c>
      <c r="F17" s="444">
        <v>1</v>
      </c>
      <c r="G17" s="7">
        <v>25</v>
      </c>
      <c r="H17" s="492" t="s">
        <v>160</v>
      </c>
      <c r="I17" s="465" t="s">
        <v>160</v>
      </c>
      <c r="J17" s="493"/>
      <c r="K17" s="7" t="s">
        <v>160</v>
      </c>
      <c r="L17" s="495" t="s">
        <v>160</v>
      </c>
      <c r="M17" s="7" t="s">
        <v>160</v>
      </c>
      <c r="N17" s="52" t="s">
        <v>160</v>
      </c>
      <c r="O17" s="497" t="s">
        <v>160</v>
      </c>
      <c r="P17" s="127">
        <v>16</v>
      </c>
      <c r="Q17" s="7">
        <v>30</v>
      </c>
    </row>
    <row r="18" spans="1:17" ht="13.5" customHeight="1">
      <c r="A18" s="26">
        <v>13</v>
      </c>
      <c r="B18" s="342" t="s">
        <v>160</v>
      </c>
      <c r="C18" s="199" t="s">
        <v>437</v>
      </c>
      <c r="D18" s="183" t="s">
        <v>233</v>
      </c>
      <c r="E18" s="6">
        <v>50</v>
      </c>
      <c r="F18" s="444"/>
      <c r="G18" s="7" t="s">
        <v>160</v>
      </c>
      <c r="H18" s="492" t="s">
        <v>160</v>
      </c>
      <c r="I18" s="465" t="s">
        <v>160</v>
      </c>
      <c r="J18" s="493"/>
      <c r="K18" s="7" t="s">
        <v>160</v>
      </c>
      <c r="L18" s="495" t="s">
        <v>160</v>
      </c>
      <c r="M18" s="7" t="s">
        <v>160</v>
      </c>
      <c r="N18" s="52" t="s">
        <v>160</v>
      </c>
      <c r="O18" s="497" t="s">
        <v>160</v>
      </c>
      <c r="P18" s="127">
        <v>8</v>
      </c>
      <c r="Q18" s="7">
        <v>50</v>
      </c>
    </row>
    <row r="19" spans="1:17" ht="13.5" customHeight="1">
      <c r="A19" s="26">
        <v>13</v>
      </c>
      <c r="B19" s="342" t="s">
        <v>244</v>
      </c>
      <c r="C19" s="203" t="s">
        <v>436</v>
      </c>
      <c r="D19" s="183" t="s">
        <v>233</v>
      </c>
      <c r="E19" s="6">
        <v>50</v>
      </c>
      <c r="F19" s="444"/>
      <c r="G19" s="7" t="s">
        <v>160</v>
      </c>
      <c r="H19" s="492" t="s">
        <v>160</v>
      </c>
      <c r="I19" s="465" t="s">
        <v>160</v>
      </c>
      <c r="J19" s="493"/>
      <c r="K19" s="7" t="s">
        <v>160</v>
      </c>
      <c r="L19" s="495" t="s">
        <v>160</v>
      </c>
      <c r="M19" s="7" t="s">
        <v>160</v>
      </c>
      <c r="N19" s="52" t="s">
        <v>160</v>
      </c>
      <c r="O19" s="497" t="s">
        <v>160</v>
      </c>
      <c r="P19" s="127">
        <v>8</v>
      </c>
      <c r="Q19" s="7">
        <v>50</v>
      </c>
    </row>
    <row r="20" spans="1:17" ht="13.5" customHeight="1">
      <c r="A20" s="26">
        <v>13</v>
      </c>
      <c r="B20" s="342" t="s">
        <v>244</v>
      </c>
      <c r="C20" s="175" t="s">
        <v>445</v>
      </c>
      <c r="D20" s="183" t="s">
        <v>553</v>
      </c>
      <c r="E20" s="6">
        <v>50</v>
      </c>
      <c r="F20" s="444"/>
      <c r="G20" s="7" t="s">
        <v>160</v>
      </c>
      <c r="H20" s="142" t="s">
        <v>160</v>
      </c>
      <c r="I20" s="465" t="s">
        <v>160</v>
      </c>
      <c r="J20" s="493"/>
      <c r="K20" s="7" t="s">
        <v>160</v>
      </c>
      <c r="L20" s="495" t="s">
        <v>160</v>
      </c>
      <c r="M20" s="7" t="s">
        <v>160</v>
      </c>
      <c r="N20" s="52" t="s">
        <v>160</v>
      </c>
      <c r="O20" s="497" t="s">
        <v>160</v>
      </c>
      <c r="P20" s="127">
        <v>8</v>
      </c>
      <c r="Q20" s="7">
        <v>50</v>
      </c>
    </row>
    <row r="21" spans="1:17" ht="13.5" customHeight="1">
      <c r="A21" s="26">
        <v>16</v>
      </c>
      <c r="B21" s="342" t="s">
        <v>160</v>
      </c>
      <c r="C21" s="175" t="s">
        <v>661</v>
      </c>
      <c r="D21" s="183" t="s">
        <v>662</v>
      </c>
      <c r="E21" s="6">
        <v>40</v>
      </c>
      <c r="F21" s="444"/>
      <c r="G21" s="7" t="s">
        <v>160</v>
      </c>
      <c r="H21" s="142" t="s">
        <v>160</v>
      </c>
      <c r="I21" s="465" t="s">
        <v>160</v>
      </c>
      <c r="J21" s="493">
        <v>8</v>
      </c>
      <c r="K21" s="7">
        <v>40</v>
      </c>
      <c r="L21" s="495" t="s">
        <v>160</v>
      </c>
      <c r="M21" s="7" t="s">
        <v>160</v>
      </c>
      <c r="N21" s="52" t="s">
        <v>160</v>
      </c>
      <c r="O21" s="497" t="s">
        <v>160</v>
      </c>
      <c r="P21" s="127" t="s">
        <v>160</v>
      </c>
      <c r="Q21" s="7" t="s">
        <v>160</v>
      </c>
    </row>
    <row r="22" spans="1:17" ht="13.5" customHeight="1">
      <c r="A22" s="26">
        <v>16</v>
      </c>
      <c r="B22" s="342" t="s">
        <v>244</v>
      </c>
      <c r="C22" s="175" t="s">
        <v>664</v>
      </c>
      <c r="D22" s="169" t="s">
        <v>665</v>
      </c>
      <c r="E22" s="6">
        <v>40</v>
      </c>
      <c r="F22" s="444"/>
      <c r="G22" s="7" t="s">
        <v>160</v>
      </c>
      <c r="H22" s="142" t="s">
        <v>160</v>
      </c>
      <c r="I22" s="465" t="s">
        <v>160</v>
      </c>
      <c r="J22" s="493">
        <v>8</v>
      </c>
      <c r="K22" s="7">
        <v>40</v>
      </c>
      <c r="L22" s="495" t="s">
        <v>160</v>
      </c>
      <c r="M22" s="7" t="s">
        <v>160</v>
      </c>
      <c r="N22" s="52" t="s">
        <v>160</v>
      </c>
      <c r="O22" s="497" t="s">
        <v>160</v>
      </c>
      <c r="P22" s="127" t="s">
        <v>160</v>
      </c>
      <c r="Q22" s="7" t="s">
        <v>160</v>
      </c>
    </row>
    <row r="23" spans="1:17" ht="13.5" customHeight="1">
      <c r="A23" s="26">
        <v>16</v>
      </c>
      <c r="B23" s="342" t="s">
        <v>244</v>
      </c>
      <c r="C23" s="191" t="s">
        <v>680</v>
      </c>
      <c r="D23" s="183" t="s">
        <v>3</v>
      </c>
      <c r="E23" s="6">
        <v>40</v>
      </c>
      <c r="F23" s="444"/>
      <c r="G23" s="7" t="s">
        <v>160</v>
      </c>
      <c r="H23" s="492" t="s">
        <v>160</v>
      </c>
      <c r="I23" s="465" t="s">
        <v>160</v>
      </c>
      <c r="J23" s="493">
        <v>8</v>
      </c>
      <c r="K23" s="7">
        <v>40</v>
      </c>
      <c r="L23" s="495" t="s">
        <v>160</v>
      </c>
      <c r="M23" s="7" t="s">
        <v>160</v>
      </c>
      <c r="N23" s="52" t="s">
        <v>160</v>
      </c>
      <c r="O23" s="497" t="s">
        <v>160</v>
      </c>
      <c r="P23" s="127" t="s">
        <v>160</v>
      </c>
      <c r="Q23" s="7" t="s">
        <v>160</v>
      </c>
    </row>
    <row r="24" spans="1:17" ht="13.5" customHeight="1">
      <c r="A24" s="26">
        <v>16</v>
      </c>
      <c r="B24" s="342" t="s">
        <v>244</v>
      </c>
      <c r="C24" s="191" t="s">
        <v>933</v>
      </c>
      <c r="D24" s="183" t="s">
        <v>884</v>
      </c>
      <c r="E24" s="6">
        <v>40</v>
      </c>
      <c r="F24" s="444"/>
      <c r="G24" s="7"/>
      <c r="H24" s="492"/>
      <c r="I24" s="465"/>
      <c r="J24" s="493"/>
      <c r="K24" s="7"/>
      <c r="L24" s="495"/>
      <c r="M24" s="7"/>
      <c r="N24" s="52">
        <v>8</v>
      </c>
      <c r="O24" s="497">
        <v>40</v>
      </c>
      <c r="P24" s="127" t="s">
        <v>160</v>
      </c>
      <c r="Q24" s="7" t="s">
        <v>160</v>
      </c>
    </row>
    <row r="25" spans="1:17" ht="13.5" customHeight="1">
      <c r="A25" s="26">
        <v>16</v>
      </c>
      <c r="B25" s="342" t="s">
        <v>244</v>
      </c>
      <c r="C25" s="191" t="s">
        <v>934</v>
      </c>
      <c r="D25" s="183" t="s">
        <v>884</v>
      </c>
      <c r="E25" s="6">
        <v>40</v>
      </c>
      <c r="F25" s="444"/>
      <c r="G25" s="7"/>
      <c r="H25" s="492"/>
      <c r="I25" s="465"/>
      <c r="J25" s="493"/>
      <c r="K25" s="7"/>
      <c r="L25" s="495"/>
      <c r="M25" s="7"/>
      <c r="N25" s="52">
        <v>8</v>
      </c>
      <c r="O25" s="497">
        <v>40</v>
      </c>
      <c r="P25" s="127" t="s">
        <v>160</v>
      </c>
      <c r="Q25" s="7" t="s">
        <v>160</v>
      </c>
    </row>
    <row r="26" spans="1:17" ht="13.5" customHeight="1">
      <c r="A26" s="26">
        <v>21</v>
      </c>
      <c r="B26" s="342" t="s">
        <v>160</v>
      </c>
      <c r="C26" s="191" t="s">
        <v>444</v>
      </c>
      <c r="D26" s="184" t="s">
        <v>546</v>
      </c>
      <c r="E26" s="6">
        <v>30</v>
      </c>
      <c r="F26" s="444"/>
      <c r="G26" s="7" t="s">
        <v>160</v>
      </c>
      <c r="H26" s="492" t="s">
        <v>160</v>
      </c>
      <c r="I26" s="465" t="s">
        <v>160</v>
      </c>
      <c r="J26" s="493"/>
      <c r="K26" s="7" t="s">
        <v>160</v>
      </c>
      <c r="L26" s="495" t="s">
        <v>160</v>
      </c>
      <c r="M26" s="7" t="s">
        <v>160</v>
      </c>
      <c r="N26" s="52" t="s">
        <v>160</v>
      </c>
      <c r="O26" s="497" t="s">
        <v>160</v>
      </c>
      <c r="P26" s="127">
        <v>16</v>
      </c>
      <c r="Q26" s="7">
        <v>30</v>
      </c>
    </row>
    <row r="27" spans="1:17" ht="13.5" customHeight="1">
      <c r="A27" s="26">
        <v>21</v>
      </c>
      <c r="B27" s="342" t="s">
        <v>244</v>
      </c>
      <c r="C27" s="175" t="s">
        <v>453</v>
      </c>
      <c r="D27" s="183" t="s">
        <v>554</v>
      </c>
      <c r="E27" s="6">
        <v>30</v>
      </c>
      <c r="F27" s="444"/>
      <c r="G27" s="7" t="s">
        <v>160</v>
      </c>
      <c r="H27" s="142" t="s">
        <v>160</v>
      </c>
      <c r="I27" s="465" t="s">
        <v>160</v>
      </c>
      <c r="J27" s="493"/>
      <c r="K27" s="7" t="s">
        <v>160</v>
      </c>
      <c r="L27" s="495" t="s">
        <v>160</v>
      </c>
      <c r="M27" s="7" t="s">
        <v>160</v>
      </c>
      <c r="N27" s="52" t="s">
        <v>160</v>
      </c>
      <c r="O27" s="497" t="s">
        <v>160</v>
      </c>
      <c r="P27" s="127">
        <v>16</v>
      </c>
      <c r="Q27" s="7">
        <v>30</v>
      </c>
    </row>
    <row r="28" spans="1:17" ht="13.5" customHeight="1">
      <c r="A28" s="26">
        <v>21</v>
      </c>
      <c r="B28" s="342" t="s">
        <v>244</v>
      </c>
      <c r="C28" s="191" t="s">
        <v>1005</v>
      </c>
      <c r="D28" s="183" t="s">
        <v>1006</v>
      </c>
      <c r="E28" s="6">
        <v>30</v>
      </c>
      <c r="F28" s="444"/>
      <c r="G28" s="7"/>
      <c r="H28" s="492"/>
      <c r="I28" s="465"/>
      <c r="J28" s="493"/>
      <c r="K28" s="7"/>
      <c r="L28" s="495"/>
      <c r="M28" s="7"/>
      <c r="N28" s="52"/>
      <c r="O28" s="497"/>
      <c r="P28" s="127">
        <v>16</v>
      </c>
      <c r="Q28" s="7">
        <v>30</v>
      </c>
    </row>
    <row r="29" spans="1:17" ht="13.5" customHeight="1">
      <c r="A29" s="26">
        <v>24</v>
      </c>
      <c r="B29" s="342" t="s">
        <v>160</v>
      </c>
      <c r="C29" s="191" t="s">
        <v>521</v>
      </c>
      <c r="D29" s="183" t="s">
        <v>3</v>
      </c>
      <c r="E29" s="6">
        <v>25</v>
      </c>
      <c r="F29" s="444"/>
      <c r="G29" s="7"/>
      <c r="H29" s="492">
        <v>1</v>
      </c>
      <c r="I29" s="465">
        <v>25</v>
      </c>
      <c r="J29" s="493"/>
      <c r="K29" s="7"/>
      <c r="L29" s="495" t="s">
        <v>160</v>
      </c>
      <c r="M29" s="7" t="s">
        <v>160</v>
      </c>
      <c r="N29" s="52" t="s">
        <v>160</v>
      </c>
      <c r="O29" s="497" t="s">
        <v>160</v>
      </c>
      <c r="P29" s="127" t="s">
        <v>160</v>
      </c>
      <c r="Q29" s="7" t="s">
        <v>160</v>
      </c>
    </row>
    <row r="30" spans="1:17" ht="13.5" customHeight="1">
      <c r="A30" s="26">
        <v>25</v>
      </c>
      <c r="B30" s="342" t="s">
        <v>160</v>
      </c>
      <c r="C30" s="191" t="s">
        <v>613</v>
      </c>
      <c r="D30" s="183" t="s">
        <v>624</v>
      </c>
      <c r="E30" s="6">
        <v>24</v>
      </c>
      <c r="F30" s="444">
        <v>16</v>
      </c>
      <c r="G30" s="7">
        <v>6</v>
      </c>
      <c r="H30" s="492">
        <v>2</v>
      </c>
      <c r="I30" s="465">
        <v>18</v>
      </c>
      <c r="J30" s="493"/>
      <c r="K30" s="7" t="s">
        <v>160</v>
      </c>
      <c r="L30" s="495" t="s">
        <v>160</v>
      </c>
      <c r="M30" s="7" t="s">
        <v>160</v>
      </c>
      <c r="N30" s="52" t="s">
        <v>160</v>
      </c>
      <c r="O30" s="497" t="s">
        <v>160</v>
      </c>
      <c r="P30" s="127" t="s">
        <v>160</v>
      </c>
      <c r="Q30" s="7" t="s">
        <v>160</v>
      </c>
    </row>
    <row r="31" spans="1:17" ht="13.5" customHeight="1">
      <c r="A31" s="26">
        <v>26</v>
      </c>
      <c r="B31" s="342" t="s">
        <v>160</v>
      </c>
      <c r="C31" s="203" t="s">
        <v>612</v>
      </c>
      <c r="D31" s="183" t="s">
        <v>181</v>
      </c>
      <c r="E31" s="6">
        <v>18</v>
      </c>
      <c r="F31" s="444">
        <v>16</v>
      </c>
      <c r="G31" s="7">
        <v>6</v>
      </c>
      <c r="H31" s="492">
        <v>4</v>
      </c>
      <c r="I31" s="465">
        <v>12</v>
      </c>
      <c r="J31" s="493"/>
      <c r="K31" s="7" t="s">
        <v>160</v>
      </c>
      <c r="L31" s="495" t="s">
        <v>160</v>
      </c>
      <c r="M31" s="7" t="s">
        <v>160</v>
      </c>
      <c r="N31" s="52" t="s">
        <v>160</v>
      </c>
      <c r="O31" s="497" t="s">
        <v>160</v>
      </c>
      <c r="P31" s="127" t="s">
        <v>160</v>
      </c>
      <c r="Q31" s="7" t="s">
        <v>160</v>
      </c>
    </row>
    <row r="32" spans="1:17" ht="13.5" customHeight="1">
      <c r="A32" s="26">
        <v>27</v>
      </c>
      <c r="B32" s="342" t="s">
        <v>160</v>
      </c>
      <c r="C32" s="191" t="s">
        <v>826</v>
      </c>
      <c r="D32" s="183" t="s">
        <v>185</v>
      </c>
      <c r="E32" s="6">
        <v>12</v>
      </c>
      <c r="F32" s="444">
        <v>4</v>
      </c>
      <c r="G32" s="7">
        <v>12</v>
      </c>
      <c r="H32" s="492" t="s">
        <v>160</v>
      </c>
      <c r="I32" s="465" t="s">
        <v>160</v>
      </c>
      <c r="J32" s="493"/>
      <c r="K32" s="7" t="s">
        <v>160</v>
      </c>
      <c r="L32" s="495" t="s">
        <v>160</v>
      </c>
      <c r="M32" s="7" t="s">
        <v>160</v>
      </c>
      <c r="N32" s="52" t="s">
        <v>160</v>
      </c>
      <c r="O32" s="497" t="s">
        <v>160</v>
      </c>
      <c r="P32" s="127" t="s">
        <v>160</v>
      </c>
      <c r="Q32" s="7" t="s">
        <v>160</v>
      </c>
    </row>
    <row r="33" spans="1:17" ht="13.5" customHeight="1">
      <c r="A33" s="26">
        <v>27</v>
      </c>
      <c r="B33" s="342" t="s">
        <v>244</v>
      </c>
      <c r="C33" s="159" t="s">
        <v>535</v>
      </c>
      <c r="D33" s="183" t="s">
        <v>10</v>
      </c>
      <c r="E33" s="6">
        <v>12</v>
      </c>
      <c r="F33" s="444">
        <v>4</v>
      </c>
      <c r="G33" s="7">
        <v>12</v>
      </c>
      <c r="H33" s="492" t="s">
        <v>160</v>
      </c>
      <c r="I33" s="465" t="s">
        <v>160</v>
      </c>
      <c r="J33" s="493"/>
      <c r="K33" s="7" t="s">
        <v>160</v>
      </c>
      <c r="L33" s="495" t="s">
        <v>160</v>
      </c>
      <c r="M33" s="7" t="s">
        <v>160</v>
      </c>
      <c r="N33" s="52" t="s">
        <v>160</v>
      </c>
      <c r="O33" s="497" t="s">
        <v>160</v>
      </c>
      <c r="P33" s="127" t="s">
        <v>160</v>
      </c>
      <c r="Q33" s="7" t="s">
        <v>160</v>
      </c>
    </row>
    <row r="34" spans="1:17" ht="13.5" customHeight="1">
      <c r="A34" s="26">
        <v>27</v>
      </c>
      <c r="B34" s="342" t="s">
        <v>244</v>
      </c>
      <c r="C34" s="182" t="s">
        <v>621</v>
      </c>
      <c r="D34" s="183" t="s">
        <v>181</v>
      </c>
      <c r="E34" s="6">
        <v>12</v>
      </c>
      <c r="F34" s="444">
        <v>32</v>
      </c>
      <c r="G34" s="7">
        <v>4</v>
      </c>
      <c r="H34" s="492">
        <v>8</v>
      </c>
      <c r="I34" s="465">
        <v>8</v>
      </c>
      <c r="J34" s="493"/>
      <c r="K34" s="7" t="s">
        <v>160</v>
      </c>
      <c r="L34" s="495" t="s">
        <v>160</v>
      </c>
      <c r="M34" s="7" t="s">
        <v>160</v>
      </c>
      <c r="N34" s="52" t="s">
        <v>160</v>
      </c>
      <c r="O34" s="497" t="s">
        <v>160</v>
      </c>
      <c r="P34" s="127" t="s">
        <v>160</v>
      </c>
      <c r="Q34" s="7" t="s">
        <v>160</v>
      </c>
    </row>
    <row r="35" spans="1:17" ht="13.5" customHeight="1">
      <c r="A35" s="26">
        <v>27</v>
      </c>
      <c r="B35" s="342" t="s">
        <v>244</v>
      </c>
      <c r="C35" s="175" t="s">
        <v>827</v>
      </c>
      <c r="D35" s="183" t="s">
        <v>209</v>
      </c>
      <c r="E35" s="6">
        <v>12</v>
      </c>
      <c r="F35" s="444"/>
      <c r="G35" s="7"/>
      <c r="H35" s="142">
        <v>4</v>
      </c>
      <c r="I35" s="465">
        <v>12</v>
      </c>
      <c r="J35" s="493"/>
      <c r="K35" s="7"/>
      <c r="L35" s="495" t="s">
        <v>160</v>
      </c>
      <c r="M35" s="7" t="s">
        <v>160</v>
      </c>
      <c r="N35" s="52" t="s">
        <v>160</v>
      </c>
      <c r="O35" s="497" t="s">
        <v>160</v>
      </c>
      <c r="P35" s="127" t="s">
        <v>160</v>
      </c>
      <c r="Q35" s="7" t="s">
        <v>160</v>
      </c>
    </row>
    <row r="36" spans="1:17" ht="13.5" customHeight="1">
      <c r="A36" s="26">
        <v>31</v>
      </c>
      <c r="B36" s="342" t="s">
        <v>160</v>
      </c>
      <c r="C36" s="159" t="s">
        <v>610</v>
      </c>
      <c r="D36" s="183" t="s">
        <v>828</v>
      </c>
      <c r="E36" s="6">
        <v>10</v>
      </c>
      <c r="F36" s="444">
        <v>16</v>
      </c>
      <c r="G36" s="7">
        <v>6</v>
      </c>
      <c r="H36" s="492">
        <v>32</v>
      </c>
      <c r="I36" s="465">
        <v>4</v>
      </c>
      <c r="J36" s="493"/>
      <c r="K36" s="7" t="s">
        <v>160</v>
      </c>
      <c r="L36" s="495" t="s">
        <v>160</v>
      </c>
      <c r="M36" s="7" t="s">
        <v>160</v>
      </c>
      <c r="N36" s="52" t="s">
        <v>160</v>
      </c>
      <c r="O36" s="497" t="s">
        <v>160</v>
      </c>
      <c r="P36" s="127" t="s">
        <v>160</v>
      </c>
      <c r="Q36" s="7" t="s">
        <v>160</v>
      </c>
    </row>
    <row r="37" spans="1:17" ht="13.5" customHeight="1">
      <c r="A37" s="26">
        <v>31</v>
      </c>
      <c r="B37" s="342" t="s">
        <v>244</v>
      </c>
      <c r="C37" s="175" t="s">
        <v>615</v>
      </c>
      <c r="D37" s="183" t="s">
        <v>181</v>
      </c>
      <c r="E37" s="6">
        <v>10</v>
      </c>
      <c r="F37" s="444">
        <v>16</v>
      </c>
      <c r="G37" s="7">
        <v>6</v>
      </c>
      <c r="H37" s="142">
        <v>32</v>
      </c>
      <c r="I37" s="465">
        <v>4</v>
      </c>
      <c r="J37" s="493"/>
      <c r="K37" s="7" t="s">
        <v>160</v>
      </c>
      <c r="L37" s="495" t="s">
        <v>160</v>
      </c>
      <c r="M37" s="7" t="s">
        <v>160</v>
      </c>
      <c r="N37" s="52" t="s">
        <v>160</v>
      </c>
      <c r="O37" s="497" t="s">
        <v>160</v>
      </c>
      <c r="P37" s="127" t="s">
        <v>160</v>
      </c>
      <c r="Q37" s="7" t="s">
        <v>160</v>
      </c>
    </row>
    <row r="38" spans="1:17" ht="13.5" customHeight="1">
      <c r="A38" s="26">
        <v>31</v>
      </c>
      <c r="B38" s="342" t="s">
        <v>244</v>
      </c>
      <c r="C38" s="175" t="s">
        <v>620</v>
      </c>
      <c r="D38" s="183" t="s">
        <v>624</v>
      </c>
      <c r="E38" s="6">
        <v>10</v>
      </c>
      <c r="F38" s="444">
        <v>32</v>
      </c>
      <c r="G38" s="7">
        <v>4</v>
      </c>
      <c r="H38" s="142">
        <v>16</v>
      </c>
      <c r="I38" s="465">
        <v>6</v>
      </c>
      <c r="J38" s="493"/>
      <c r="K38" s="7" t="s">
        <v>160</v>
      </c>
      <c r="L38" s="495" t="s">
        <v>160</v>
      </c>
      <c r="M38" s="7" t="s">
        <v>160</v>
      </c>
      <c r="N38" s="52" t="s">
        <v>160</v>
      </c>
      <c r="O38" s="497" t="s">
        <v>160</v>
      </c>
      <c r="P38" s="127" t="s">
        <v>160</v>
      </c>
      <c r="Q38" s="7" t="s">
        <v>160</v>
      </c>
    </row>
    <row r="39" spans="1:17" ht="13.5" customHeight="1">
      <c r="A39" s="26">
        <v>31</v>
      </c>
      <c r="B39" s="342" t="s">
        <v>244</v>
      </c>
      <c r="C39" s="175" t="s">
        <v>602</v>
      </c>
      <c r="D39" s="183" t="s">
        <v>3</v>
      </c>
      <c r="E39" s="6">
        <v>10</v>
      </c>
      <c r="F39" s="444">
        <v>64</v>
      </c>
      <c r="G39" s="7">
        <v>2</v>
      </c>
      <c r="H39" s="142">
        <v>8</v>
      </c>
      <c r="I39" s="465">
        <v>8</v>
      </c>
      <c r="J39" s="493"/>
      <c r="K39" s="7" t="s">
        <v>160</v>
      </c>
      <c r="L39" s="495" t="s">
        <v>160</v>
      </c>
      <c r="M39" s="7" t="s">
        <v>160</v>
      </c>
      <c r="N39" s="52" t="s">
        <v>160</v>
      </c>
      <c r="O39" s="497" t="s">
        <v>160</v>
      </c>
      <c r="P39" s="127" t="s">
        <v>160</v>
      </c>
      <c r="Q39" s="7" t="s">
        <v>160</v>
      </c>
    </row>
    <row r="40" spans="1:17" ht="13.5" customHeight="1">
      <c r="A40" s="26">
        <v>35</v>
      </c>
      <c r="B40" s="342" t="s">
        <v>160</v>
      </c>
      <c r="C40" s="175" t="s">
        <v>534</v>
      </c>
      <c r="D40" s="183" t="s">
        <v>553</v>
      </c>
      <c r="E40" s="6">
        <v>8</v>
      </c>
      <c r="F40" s="444">
        <v>8</v>
      </c>
      <c r="G40" s="7">
        <v>8</v>
      </c>
      <c r="H40" s="142" t="s">
        <v>160</v>
      </c>
      <c r="I40" s="465" t="s">
        <v>160</v>
      </c>
      <c r="J40" s="493"/>
      <c r="K40" s="7" t="s">
        <v>160</v>
      </c>
      <c r="L40" s="495" t="s">
        <v>160</v>
      </c>
      <c r="M40" s="7" t="s">
        <v>160</v>
      </c>
      <c r="N40" s="52" t="s">
        <v>160</v>
      </c>
      <c r="O40" s="497" t="s">
        <v>160</v>
      </c>
      <c r="P40" s="127" t="s">
        <v>160</v>
      </c>
      <c r="Q40" s="7" t="s">
        <v>160</v>
      </c>
    </row>
    <row r="41" spans="1:17" ht="13.5" customHeight="1">
      <c r="A41" s="26">
        <v>35</v>
      </c>
      <c r="B41" s="342" t="s">
        <v>244</v>
      </c>
      <c r="C41" s="175" t="s">
        <v>471</v>
      </c>
      <c r="D41" s="183" t="s">
        <v>18</v>
      </c>
      <c r="E41" s="6">
        <v>8</v>
      </c>
      <c r="F41" s="444">
        <v>8</v>
      </c>
      <c r="G41" s="7">
        <v>8</v>
      </c>
      <c r="H41" s="142" t="s">
        <v>160</v>
      </c>
      <c r="I41" s="465" t="s">
        <v>160</v>
      </c>
      <c r="J41" s="493"/>
      <c r="K41" s="7" t="s">
        <v>160</v>
      </c>
      <c r="L41" s="495" t="s">
        <v>160</v>
      </c>
      <c r="M41" s="7" t="s">
        <v>160</v>
      </c>
      <c r="N41" s="52" t="s">
        <v>160</v>
      </c>
      <c r="O41" s="497" t="s">
        <v>160</v>
      </c>
      <c r="P41" s="127" t="s">
        <v>160</v>
      </c>
      <c r="Q41" s="7" t="s">
        <v>160</v>
      </c>
    </row>
    <row r="42" spans="1:17" ht="13.5" customHeight="1">
      <c r="A42" s="26">
        <v>35</v>
      </c>
      <c r="B42" s="342" t="s">
        <v>244</v>
      </c>
      <c r="C42" s="175" t="s">
        <v>460</v>
      </c>
      <c r="D42" s="183" t="s">
        <v>18</v>
      </c>
      <c r="E42" s="6">
        <v>8</v>
      </c>
      <c r="F42" s="444">
        <v>8</v>
      </c>
      <c r="G42" s="7">
        <v>8</v>
      </c>
      <c r="H42" s="142" t="s">
        <v>160</v>
      </c>
      <c r="I42" s="465" t="s">
        <v>160</v>
      </c>
      <c r="J42" s="493"/>
      <c r="K42" s="7" t="s">
        <v>160</v>
      </c>
      <c r="L42" s="495" t="s">
        <v>160</v>
      </c>
      <c r="M42" s="7" t="s">
        <v>160</v>
      </c>
      <c r="N42" s="52" t="s">
        <v>160</v>
      </c>
      <c r="O42" s="497" t="s">
        <v>160</v>
      </c>
      <c r="P42" s="127" t="s">
        <v>160</v>
      </c>
      <c r="Q42" s="7" t="s">
        <v>160</v>
      </c>
    </row>
    <row r="43" spans="1:17" ht="13.5" customHeight="1">
      <c r="A43" s="26">
        <v>35</v>
      </c>
      <c r="B43" s="342" t="s">
        <v>244</v>
      </c>
      <c r="C43" s="175" t="s">
        <v>623</v>
      </c>
      <c r="D43" s="183" t="s">
        <v>624</v>
      </c>
      <c r="E43" s="6">
        <v>8</v>
      </c>
      <c r="F43" s="444">
        <v>8</v>
      </c>
      <c r="G43" s="7">
        <v>8</v>
      </c>
      <c r="H43" s="142" t="s">
        <v>160</v>
      </c>
      <c r="I43" s="465" t="s">
        <v>160</v>
      </c>
      <c r="J43" s="493"/>
      <c r="K43" s="7" t="s">
        <v>160</v>
      </c>
      <c r="L43" s="495" t="s">
        <v>160</v>
      </c>
      <c r="M43" s="7" t="s">
        <v>160</v>
      </c>
      <c r="N43" s="52" t="s">
        <v>160</v>
      </c>
      <c r="O43" s="497" t="s">
        <v>160</v>
      </c>
      <c r="P43" s="127" t="s">
        <v>160</v>
      </c>
      <c r="Q43" s="7" t="s">
        <v>160</v>
      </c>
    </row>
    <row r="44" spans="1:17" ht="13.5" customHeight="1">
      <c r="A44" s="26">
        <v>35</v>
      </c>
      <c r="B44" s="342" t="s">
        <v>244</v>
      </c>
      <c r="C44" s="175" t="s">
        <v>597</v>
      </c>
      <c r="D44" s="183" t="s">
        <v>624</v>
      </c>
      <c r="E44" s="6">
        <v>8</v>
      </c>
      <c r="F44" s="444">
        <v>64</v>
      </c>
      <c r="G44" s="7">
        <v>2</v>
      </c>
      <c r="H44" s="142">
        <v>16</v>
      </c>
      <c r="I44" s="465">
        <v>6</v>
      </c>
      <c r="J44" s="493"/>
      <c r="K44" s="7" t="s">
        <v>160</v>
      </c>
      <c r="L44" s="495" t="s">
        <v>160</v>
      </c>
      <c r="M44" s="7" t="s">
        <v>160</v>
      </c>
      <c r="N44" s="52" t="s">
        <v>160</v>
      </c>
      <c r="O44" s="497" t="s">
        <v>160</v>
      </c>
      <c r="P44" s="127" t="s">
        <v>160</v>
      </c>
      <c r="Q44" s="7" t="s">
        <v>160</v>
      </c>
    </row>
    <row r="45" spans="1:17" ht="13.5" customHeight="1">
      <c r="A45" s="26">
        <v>35</v>
      </c>
      <c r="B45" s="342" t="s">
        <v>244</v>
      </c>
      <c r="C45" s="175" t="s">
        <v>829</v>
      </c>
      <c r="D45" s="183" t="s">
        <v>181</v>
      </c>
      <c r="E45" s="6">
        <v>8</v>
      </c>
      <c r="F45" s="444"/>
      <c r="G45" s="7"/>
      <c r="H45" s="142">
        <v>8</v>
      </c>
      <c r="I45" s="465">
        <v>8</v>
      </c>
      <c r="J45" s="493"/>
      <c r="K45" s="7"/>
      <c r="L45" s="495" t="s">
        <v>160</v>
      </c>
      <c r="M45" s="7" t="s">
        <v>160</v>
      </c>
      <c r="N45" s="52" t="s">
        <v>160</v>
      </c>
      <c r="O45" s="497" t="s">
        <v>160</v>
      </c>
      <c r="P45" s="127" t="s">
        <v>160</v>
      </c>
      <c r="Q45" s="7" t="s">
        <v>160</v>
      </c>
    </row>
    <row r="46" spans="1:17" ht="13.5" customHeight="1">
      <c r="A46" s="26">
        <v>35</v>
      </c>
      <c r="B46" s="342" t="s">
        <v>244</v>
      </c>
      <c r="C46" s="175" t="s">
        <v>830</v>
      </c>
      <c r="D46" s="183" t="s">
        <v>209</v>
      </c>
      <c r="E46" s="6">
        <v>8</v>
      </c>
      <c r="F46" s="444"/>
      <c r="G46" s="7"/>
      <c r="H46" s="142">
        <v>8</v>
      </c>
      <c r="I46" s="465">
        <v>8</v>
      </c>
      <c r="J46" s="493"/>
      <c r="K46" s="7"/>
      <c r="L46" s="495" t="s">
        <v>160</v>
      </c>
      <c r="M46" s="7" t="s">
        <v>160</v>
      </c>
      <c r="N46" s="52" t="s">
        <v>160</v>
      </c>
      <c r="O46" s="497" t="s">
        <v>160</v>
      </c>
      <c r="P46" s="127" t="s">
        <v>160</v>
      </c>
      <c r="Q46" s="7" t="s">
        <v>160</v>
      </c>
    </row>
    <row r="47" spans="1:17" ht="13.5" customHeight="1">
      <c r="A47" s="26">
        <v>42</v>
      </c>
      <c r="B47" s="342" t="s">
        <v>160</v>
      </c>
      <c r="C47" s="175" t="s">
        <v>532</v>
      </c>
      <c r="D47" s="183" t="s">
        <v>194</v>
      </c>
      <c r="E47" s="6">
        <v>6</v>
      </c>
      <c r="F47" s="444">
        <v>64</v>
      </c>
      <c r="G47" s="7">
        <v>2</v>
      </c>
      <c r="H47" s="142">
        <v>32</v>
      </c>
      <c r="I47" s="465">
        <v>4</v>
      </c>
      <c r="J47" s="493"/>
      <c r="K47" s="7" t="s">
        <v>160</v>
      </c>
      <c r="L47" s="495" t="s">
        <v>160</v>
      </c>
      <c r="M47" s="7" t="s">
        <v>160</v>
      </c>
      <c r="N47" s="52" t="s">
        <v>160</v>
      </c>
      <c r="O47" s="497" t="s">
        <v>160</v>
      </c>
      <c r="P47" s="127" t="s">
        <v>160</v>
      </c>
      <c r="Q47" s="7" t="s">
        <v>160</v>
      </c>
    </row>
    <row r="48" spans="1:17" ht="13.5" customHeight="1">
      <c r="A48" s="26">
        <v>42</v>
      </c>
      <c r="B48" s="342" t="s">
        <v>244</v>
      </c>
      <c r="C48" s="175" t="s">
        <v>538</v>
      </c>
      <c r="D48" s="169" t="s">
        <v>667</v>
      </c>
      <c r="E48" s="6">
        <v>6</v>
      </c>
      <c r="F48" s="444">
        <v>16</v>
      </c>
      <c r="G48" s="7">
        <v>6</v>
      </c>
      <c r="H48" s="142" t="s">
        <v>160</v>
      </c>
      <c r="I48" s="465" t="s">
        <v>160</v>
      </c>
      <c r="J48" s="493"/>
      <c r="K48" s="7" t="s">
        <v>160</v>
      </c>
      <c r="L48" s="495" t="s">
        <v>160</v>
      </c>
      <c r="M48" s="7" t="s">
        <v>160</v>
      </c>
      <c r="N48" s="52" t="s">
        <v>160</v>
      </c>
      <c r="O48" s="497" t="s">
        <v>160</v>
      </c>
      <c r="P48" s="127" t="s">
        <v>160</v>
      </c>
      <c r="Q48" s="7" t="s">
        <v>160</v>
      </c>
    </row>
    <row r="49" spans="1:17" ht="13.5" customHeight="1">
      <c r="A49" s="26">
        <v>42</v>
      </c>
      <c r="B49" s="342" t="s">
        <v>244</v>
      </c>
      <c r="C49" s="159" t="s">
        <v>611</v>
      </c>
      <c r="D49" s="183" t="s">
        <v>18</v>
      </c>
      <c r="E49" s="6">
        <v>6</v>
      </c>
      <c r="F49" s="444">
        <v>16</v>
      </c>
      <c r="G49" s="7">
        <v>6</v>
      </c>
      <c r="H49" s="492" t="s">
        <v>160</v>
      </c>
      <c r="I49" s="465" t="s">
        <v>160</v>
      </c>
      <c r="J49" s="493"/>
      <c r="K49" s="7" t="s">
        <v>160</v>
      </c>
      <c r="L49" s="495" t="s">
        <v>160</v>
      </c>
      <c r="M49" s="7" t="s">
        <v>160</v>
      </c>
      <c r="N49" s="52" t="s">
        <v>160</v>
      </c>
      <c r="O49" s="497" t="s">
        <v>160</v>
      </c>
      <c r="P49" s="127" t="s">
        <v>160</v>
      </c>
      <c r="Q49" s="7" t="s">
        <v>160</v>
      </c>
    </row>
    <row r="50" spans="1:17" ht="13.5" customHeight="1">
      <c r="A50" s="26">
        <v>42</v>
      </c>
      <c r="B50" s="342" t="s">
        <v>244</v>
      </c>
      <c r="C50" s="159" t="s">
        <v>614</v>
      </c>
      <c r="D50" s="183" t="s">
        <v>185</v>
      </c>
      <c r="E50" s="6">
        <v>6</v>
      </c>
      <c r="F50" s="444">
        <v>16</v>
      </c>
      <c r="G50" s="7">
        <v>6</v>
      </c>
      <c r="H50" s="492" t="s">
        <v>160</v>
      </c>
      <c r="I50" s="465" t="s">
        <v>160</v>
      </c>
      <c r="J50" s="493"/>
      <c r="K50" s="7" t="s">
        <v>160</v>
      </c>
      <c r="L50" s="495" t="s">
        <v>160</v>
      </c>
      <c r="M50" s="7" t="s">
        <v>160</v>
      </c>
      <c r="N50" s="52" t="s">
        <v>160</v>
      </c>
      <c r="O50" s="497" t="s">
        <v>160</v>
      </c>
      <c r="P50" s="127" t="s">
        <v>160</v>
      </c>
      <c r="Q50" s="7" t="s">
        <v>160</v>
      </c>
    </row>
    <row r="51" spans="1:17" ht="13.5" customHeight="1">
      <c r="A51" s="26">
        <v>42</v>
      </c>
      <c r="B51" s="342" t="s">
        <v>244</v>
      </c>
      <c r="C51" s="159" t="s">
        <v>616</v>
      </c>
      <c r="D51" s="183" t="s">
        <v>186</v>
      </c>
      <c r="E51" s="6">
        <v>6</v>
      </c>
      <c r="F51" s="444">
        <v>16</v>
      </c>
      <c r="G51" s="7">
        <v>6</v>
      </c>
      <c r="H51" s="492" t="s">
        <v>160</v>
      </c>
      <c r="I51" s="465" t="s">
        <v>160</v>
      </c>
      <c r="J51" s="493"/>
      <c r="K51" s="7" t="s">
        <v>160</v>
      </c>
      <c r="L51" s="495" t="s">
        <v>160</v>
      </c>
      <c r="M51" s="7" t="s">
        <v>160</v>
      </c>
      <c r="N51" s="52" t="s">
        <v>160</v>
      </c>
      <c r="O51" s="497" t="s">
        <v>160</v>
      </c>
      <c r="P51" s="127" t="s">
        <v>160</v>
      </c>
      <c r="Q51" s="7" t="s">
        <v>160</v>
      </c>
    </row>
    <row r="52" spans="1:17" ht="13.5" customHeight="1">
      <c r="A52" s="26">
        <v>42</v>
      </c>
      <c r="B52" s="342" t="s">
        <v>244</v>
      </c>
      <c r="C52" s="191" t="s">
        <v>477</v>
      </c>
      <c r="D52" s="183" t="s">
        <v>790</v>
      </c>
      <c r="E52" s="6">
        <v>6</v>
      </c>
      <c r="F52" s="444">
        <v>64</v>
      </c>
      <c r="G52" s="7">
        <v>2</v>
      </c>
      <c r="H52" s="492">
        <v>32</v>
      </c>
      <c r="I52" s="465">
        <v>4</v>
      </c>
      <c r="J52" s="493"/>
      <c r="K52" s="7" t="s">
        <v>160</v>
      </c>
      <c r="L52" s="495" t="s">
        <v>160</v>
      </c>
      <c r="M52" s="7" t="s">
        <v>160</v>
      </c>
      <c r="N52" s="52" t="s">
        <v>160</v>
      </c>
      <c r="O52" s="497" t="s">
        <v>160</v>
      </c>
      <c r="P52" s="127" t="s">
        <v>160</v>
      </c>
      <c r="Q52" s="7" t="s">
        <v>160</v>
      </c>
    </row>
    <row r="53" spans="1:17" ht="13.5" customHeight="1">
      <c r="A53" s="26">
        <v>42</v>
      </c>
      <c r="B53" s="342" t="s">
        <v>244</v>
      </c>
      <c r="C53" s="175" t="s">
        <v>594</v>
      </c>
      <c r="D53" s="183" t="s">
        <v>832</v>
      </c>
      <c r="E53" s="6">
        <v>6</v>
      </c>
      <c r="F53" s="444">
        <v>64</v>
      </c>
      <c r="G53" s="7">
        <v>2</v>
      </c>
      <c r="H53" s="142">
        <v>32</v>
      </c>
      <c r="I53" s="465">
        <v>4</v>
      </c>
      <c r="J53" s="493"/>
      <c r="K53" s="7" t="s">
        <v>160</v>
      </c>
      <c r="L53" s="495" t="s">
        <v>160</v>
      </c>
      <c r="M53" s="7" t="s">
        <v>160</v>
      </c>
      <c r="N53" s="52" t="s">
        <v>160</v>
      </c>
      <c r="O53" s="497" t="s">
        <v>160</v>
      </c>
      <c r="P53" s="127" t="s">
        <v>160</v>
      </c>
      <c r="Q53" s="7" t="s">
        <v>160</v>
      </c>
    </row>
    <row r="54" spans="1:17" ht="13.5" customHeight="1">
      <c r="A54" s="26">
        <v>42</v>
      </c>
      <c r="B54" s="342" t="s">
        <v>244</v>
      </c>
      <c r="C54" s="175" t="s">
        <v>595</v>
      </c>
      <c r="D54" s="183" t="s">
        <v>624</v>
      </c>
      <c r="E54" s="6">
        <v>6</v>
      </c>
      <c r="F54" s="444">
        <v>64</v>
      </c>
      <c r="G54" s="7">
        <v>2</v>
      </c>
      <c r="H54" s="142">
        <v>32</v>
      </c>
      <c r="I54" s="465">
        <v>4</v>
      </c>
      <c r="J54" s="493"/>
      <c r="K54" s="7" t="s">
        <v>160</v>
      </c>
      <c r="L54" s="495" t="s">
        <v>160</v>
      </c>
      <c r="M54" s="7" t="s">
        <v>160</v>
      </c>
      <c r="N54" s="52" t="s">
        <v>160</v>
      </c>
      <c r="O54" s="497" t="s">
        <v>160</v>
      </c>
      <c r="P54" s="127" t="s">
        <v>160</v>
      </c>
      <c r="Q54" s="7" t="s">
        <v>160</v>
      </c>
    </row>
    <row r="55" spans="1:17" ht="13.5" customHeight="1">
      <c r="A55" s="26">
        <v>42</v>
      </c>
      <c r="B55" s="342" t="s">
        <v>244</v>
      </c>
      <c r="C55" s="175" t="s">
        <v>601</v>
      </c>
      <c r="D55" s="183" t="s">
        <v>828</v>
      </c>
      <c r="E55" s="6">
        <v>6</v>
      </c>
      <c r="F55" s="444">
        <v>64</v>
      </c>
      <c r="G55" s="7">
        <v>2</v>
      </c>
      <c r="H55" s="142">
        <v>32</v>
      </c>
      <c r="I55" s="465">
        <v>4</v>
      </c>
      <c r="J55" s="493"/>
      <c r="K55" s="7" t="s">
        <v>160</v>
      </c>
      <c r="L55" s="495" t="s">
        <v>160</v>
      </c>
      <c r="M55" s="7" t="s">
        <v>160</v>
      </c>
      <c r="N55" s="52" t="s">
        <v>160</v>
      </c>
      <c r="O55" s="497" t="s">
        <v>160</v>
      </c>
      <c r="P55" s="127" t="s">
        <v>160</v>
      </c>
      <c r="Q55" s="7" t="s">
        <v>160</v>
      </c>
    </row>
    <row r="56" spans="1:17" ht="13.5" customHeight="1">
      <c r="A56" s="26">
        <v>42</v>
      </c>
      <c r="B56" s="342" t="s">
        <v>244</v>
      </c>
      <c r="C56" s="175" t="s">
        <v>604</v>
      </c>
      <c r="D56" s="183" t="s">
        <v>181</v>
      </c>
      <c r="E56" s="6">
        <v>6</v>
      </c>
      <c r="F56" s="444">
        <v>64</v>
      </c>
      <c r="G56" s="7">
        <v>2</v>
      </c>
      <c r="H56" s="142">
        <v>32</v>
      </c>
      <c r="I56" s="465">
        <v>4</v>
      </c>
      <c r="J56" s="493"/>
      <c r="K56" s="7" t="s">
        <v>160</v>
      </c>
      <c r="L56" s="495" t="s">
        <v>160</v>
      </c>
      <c r="M56" s="7" t="s">
        <v>160</v>
      </c>
      <c r="N56" s="52" t="s">
        <v>160</v>
      </c>
      <c r="O56" s="497" t="s">
        <v>160</v>
      </c>
      <c r="P56" s="127" t="s">
        <v>160</v>
      </c>
      <c r="Q56" s="7" t="s">
        <v>160</v>
      </c>
    </row>
    <row r="57" spans="1:17" ht="13.5" customHeight="1">
      <c r="A57" s="26">
        <v>42</v>
      </c>
      <c r="B57" s="342" t="s">
        <v>244</v>
      </c>
      <c r="C57" s="175" t="s">
        <v>605</v>
      </c>
      <c r="D57" s="183" t="s">
        <v>832</v>
      </c>
      <c r="E57" s="6">
        <v>6</v>
      </c>
      <c r="F57" s="444">
        <v>64</v>
      </c>
      <c r="G57" s="7">
        <v>2</v>
      </c>
      <c r="H57" s="142">
        <v>32</v>
      </c>
      <c r="I57" s="465">
        <v>4</v>
      </c>
      <c r="J57" s="493"/>
      <c r="K57" s="7" t="s">
        <v>160</v>
      </c>
      <c r="L57" s="495" t="s">
        <v>160</v>
      </c>
      <c r="M57" s="7" t="s">
        <v>160</v>
      </c>
      <c r="N57" s="52" t="s">
        <v>160</v>
      </c>
      <c r="O57" s="497" t="s">
        <v>160</v>
      </c>
      <c r="P57" s="127" t="s">
        <v>160</v>
      </c>
      <c r="Q57" s="7" t="s">
        <v>160</v>
      </c>
    </row>
    <row r="58" spans="1:17" ht="13.5" customHeight="1">
      <c r="A58" s="26">
        <v>42</v>
      </c>
      <c r="B58" s="342" t="s">
        <v>244</v>
      </c>
      <c r="C58" s="175" t="s">
        <v>607</v>
      </c>
      <c r="D58" s="169" t="s">
        <v>828</v>
      </c>
      <c r="E58" s="6">
        <v>6</v>
      </c>
      <c r="F58" s="444">
        <v>64</v>
      </c>
      <c r="G58" s="7">
        <v>2</v>
      </c>
      <c r="H58" s="142">
        <v>32</v>
      </c>
      <c r="I58" s="465">
        <v>4</v>
      </c>
      <c r="J58" s="493"/>
      <c r="K58" s="7" t="s">
        <v>160</v>
      </c>
      <c r="L58" s="495" t="s">
        <v>160</v>
      </c>
      <c r="M58" s="7" t="s">
        <v>160</v>
      </c>
      <c r="N58" s="52" t="s">
        <v>160</v>
      </c>
      <c r="O58" s="497" t="s">
        <v>160</v>
      </c>
      <c r="P58" s="127" t="s">
        <v>160</v>
      </c>
      <c r="Q58" s="7" t="s">
        <v>160</v>
      </c>
    </row>
    <row r="59" spans="1:17" ht="13.5" customHeight="1">
      <c r="A59" s="26">
        <v>42</v>
      </c>
      <c r="B59" s="342" t="s">
        <v>244</v>
      </c>
      <c r="C59" s="175" t="s">
        <v>831</v>
      </c>
      <c r="D59" s="183" t="s">
        <v>832</v>
      </c>
      <c r="E59" s="6">
        <v>6</v>
      </c>
      <c r="F59" s="444"/>
      <c r="G59" s="7"/>
      <c r="H59" s="142">
        <v>16</v>
      </c>
      <c r="I59" s="465">
        <v>6</v>
      </c>
      <c r="J59" s="493"/>
      <c r="K59" s="7"/>
      <c r="L59" s="495" t="s">
        <v>160</v>
      </c>
      <c r="M59" s="7" t="s">
        <v>160</v>
      </c>
      <c r="N59" s="52" t="s">
        <v>160</v>
      </c>
      <c r="O59" s="497" t="s">
        <v>160</v>
      </c>
      <c r="P59" s="127" t="s">
        <v>160</v>
      </c>
      <c r="Q59" s="7" t="s">
        <v>160</v>
      </c>
    </row>
    <row r="60" spans="1:17" ht="13.5" customHeight="1">
      <c r="A60" s="26">
        <v>42</v>
      </c>
      <c r="B60" s="342" t="s">
        <v>244</v>
      </c>
      <c r="C60" s="175" t="s">
        <v>833</v>
      </c>
      <c r="D60" s="183" t="s">
        <v>209</v>
      </c>
      <c r="E60" s="6">
        <v>6</v>
      </c>
      <c r="F60" s="444"/>
      <c r="G60" s="7"/>
      <c r="H60" s="142">
        <v>16</v>
      </c>
      <c r="I60" s="465">
        <v>6</v>
      </c>
      <c r="J60" s="493"/>
      <c r="K60" s="7"/>
      <c r="L60" s="495" t="s">
        <v>160</v>
      </c>
      <c r="M60" s="7" t="s">
        <v>160</v>
      </c>
      <c r="N60" s="52" t="s">
        <v>160</v>
      </c>
      <c r="O60" s="497" t="s">
        <v>160</v>
      </c>
      <c r="P60" s="127" t="s">
        <v>160</v>
      </c>
      <c r="Q60" s="7" t="s">
        <v>160</v>
      </c>
    </row>
    <row r="61" spans="1:17" ht="13.5" customHeight="1">
      <c r="A61" s="26">
        <v>42</v>
      </c>
      <c r="B61" s="342" t="s">
        <v>244</v>
      </c>
      <c r="C61" s="175" t="s">
        <v>834</v>
      </c>
      <c r="D61" s="169" t="s">
        <v>726</v>
      </c>
      <c r="E61" s="6">
        <v>6</v>
      </c>
      <c r="F61" s="444"/>
      <c r="G61" s="7"/>
      <c r="H61" s="142">
        <v>16</v>
      </c>
      <c r="I61" s="465">
        <v>6</v>
      </c>
      <c r="J61" s="493"/>
      <c r="K61" s="7"/>
      <c r="L61" s="495" t="s">
        <v>160</v>
      </c>
      <c r="M61" s="7" t="s">
        <v>160</v>
      </c>
      <c r="N61" s="52" t="s">
        <v>160</v>
      </c>
      <c r="O61" s="497" t="s">
        <v>160</v>
      </c>
      <c r="P61" s="127" t="s">
        <v>160</v>
      </c>
      <c r="Q61" s="7" t="s">
        <v>160</v>
      </c>
    </row>
    <row r="62" spans="1:17" ht="13.5" customHeight="1">
      <c r="A62" s="26">
        <v>57</v>
      </c>
      <c r="B62" s="342" t="s">
        <v>160</v>
      </c>
      <c r="C62" s="175" t="s">
        <v>617</v>
      </c>
      <c r="D62" s="183" t="s">
        <v>195</v>
      </c>
      <c r="E62" s="6">
        <v>4</v>
      </c>
      <c r="F62" s="444">
        <v>32</v>
      </c>
      <c r="G62" s="7">
        <v>4</v>
      </c>
      <c r="H62" s="142" t="s">
        <v>160</v>
      </c>
      <c r="I62" s="465" t="s">
        <v>160</v>
      </c>
      <c r="J62" s="493"/>
      <c r="K62" s="7" t="s">
        <v>160</v>
      </c>
      <c r="L62" s="495" t="s">
        <v>160</v>
      </c>
      <c r="M62" s="7" t="s">
        <v>160</v>
      </c>
      <c r="N62" s="52" t="s">
        <v>160</v>
      </c>
      <c r="O62" s="497" t="s">
        <v>160</v>
      </c>
      <c r="P62" s="127" t="s">
        <v>160</v>
      </c>
      <c r="Q62" s="7" t="s">
        <v>160</v>
      </c>
    </row>
    <row r="63" spans="1:17" ht="13.5" customHeight="1">
      <c r="A63" s="26">
        <v>57</v>
      </c>
      <c r="B63" s="342" t="s">
        <v>244</v>
      </c>
      <c r="C63" s="175" t="s">
        <v>618</v>
      </c>
      <c r="D63" s="183" t="s">
        <v>619</v>
      </c>
      <c r="E63" s="6">
        <v>4</v>
      </c>
      <c r="F63" s="444">
        <v>32</v>
      </c>
      <c r="G63" s="7">
        <v>4</v>
      </c>
      <c r="H63" s="142" t="s">
        <v>160</v>
      </c>
      <c r="I63" s="465" t="s">
        <v>160</v>
      </c>
      <c r="J63" s="493"/>
      <c r="K63" s="7" t="s">
        <v>160</v>
      </c>
      <c r="L63" s="495" t="s">
        <v>160</v>
      </c>
      <c r="M63" s="7" t="s">
        <v>160</v>
      </c>
      <c r="N63" s="52" t="s">
        <v>160</v>
      </c>
      <c r="O63" s="497" t="s">
        <v>160</v>
      </c>
      <c r="P63" s="127" t="s">
        <v>160</v>
      </c>
      <c r="Q63" s="7" t="s">
        <v>160</v>
      </c>
    </row>
    <row r="64" spans="1:17" ht="13.5" customHeight="1">
      <c r="A64" s="26">
        <v>57</v>
      </c>
      <c r="B64" s="342" t="s">
        <v>244</v>
      </c>
      <c r="C64" s="175" t="s">
        <v>622</v>
      </c>
      <c r="D64" s="183" t="s">
        <v>3</v>
      </c>
      <c r="E64" s="6">
        <v>4</v>
      </c>
      <c r="F64" s="444">
        <v>32</v>
      </c>
      <c r="G64" s="7">
        <v>4</v>
      </c>
      <c r="H64" s="142" t="s">
        <v>160</v>
      </c>
      <c r="I64" s="465" t="s">
        <v>160</v>
      </c>
      <c r="J64" s="493"/>
      <c r="K64" s="7" t="s">
        <v>160</v>
      </c>
      <c r="L64" s="495" t="s">
        <v>160</v>
      </c>
      <c r="M64" s="7" t="s">
        <v>160</v>
      </c>
      <c r="N64" s="52" t="s">
        <v>160</v>
      </c>
      <c r="O64" s="497" t="s">
        <v>160</v>
      </c>
      <c r="P64" s="127" t="s">
        <v>160</v>
      </c>
      <c r="Q64" s="7" t="s">
        <v>160</v>
      </c>
    </row>
    <row r="65" spans="1:17" ht="13.5" customHeight="1">
      <c r="A65" s="26">
        <v>57</v>
      </c>
      <c r="B65" s="342" t="s">
        <v>244</v>
      </c>
      <c r="C65" s="175" t="s">
        <v>835</v>
      </c>
      <c r="D65" s="183" t="s">
        <v>178</v>
      </c>
      <c r="E65" s="6">
        <v>4</v>
      </c>
      <c r="F65" s="444"/>
      <c r="G65" s="7"/>
      <c r="H65" s="142">
        <v>32</v>
      </c>
      <c r="I65" s="465">
        <v>4</v>
      </c>
      <c r="J65" s="493"/>
      <c r="K65" s="7"/>
      <c r="L65" s="495" t="s">
        <v>160</v>
      </c>
      <c r="M65" s="7" t="s">
        <v>160</v>
      </c>
      <c r="N65" s="52" t="s">
        <v>160</v>
      </c>
      <c r="O65" s="497" t="s">
        <v>160</v>
      </c>
      <c r="P65" s="127" t="s">
        <v>160</v>
      </c>
      <c r="Q65" s="7" t="s">
        <v>160</v>
      </c>
    </row>
    <row r="66" spans="1:17" ht="13.5" customHeight="1">
      <c r="A66" s="26">
        <v>57</v>
      </c>
      <c r="B66" s="342" t="s">
        <v>244</v>
      </c>
      <c r="C66" s="175" t="s">
        <v>836</v>
      </c>
      <c r="D66" s="183" t="s">
        <v>209</v>
      </c>
      <c r="E66" s="6">
        <v>4</v>
      </c>
      <c r="F66" s="444"/>
      <c r="G66" s="7"/>
      <c r="H66" s="142">
        <v>32</v>
      </c>
      <c r="I66" s="465">
        <v>4</v>
      </c>
      <c r="J66" s="493"/>
      <c r="K66" s="7"/>
      <c r="L66" s="495" t="s">
        <v>160</v>
      </c>
      <c r="M66" s="7" t="s">
        <v>160</v>
      </c>
      <c r="N66" s="52" t="s">
        <v>160</v>
      </c>
      <c r="O66" s="497" t="s">
        <v>160</v>
      </c>
      <c r="P66" s="127" t="s">
        <v>160</v>
      </c>
      <c r="Q66" s="7" t="s">
        <v>160</v>
      </c>
    </row>
    <row r="67" spans="1:17" ht="13.5" customHeight="1">
      <c r="A67" s="26">
        <v>57</v>
      </c>
      <c r="B67" s="342" t="s">
        <v>244</v>
      </c>
      <c r="C67" s="175" t="s">
        <v>837</v>
      </c>
      <c r="D67" s="183" t="s">
        <v>197</v>
      </c>
      <c r="E67" s="6">
        <v>4</v>
      </c>
      <c r="F67" s="444"/>
      <c r="G67" s="7"/>
      <c r="H67" s="142">
        <v>32</v>
      </c>
      <c r="I67" s="465">
        <v>4</v>
      </c>
      <c r="J67" s="493"/>
      <c r="K67" s="7"/>
      <c r="L67" s="495" t="s">
        <v>160</v>
      </c>
      <c r="M67" s="7" t="s">
        <v>160</v>
      </c>
      <c r="N67" s="52" t="s">
        <v>160</v>
      </c>
      <c r="O67" s="497" t="s">
        <v>160</v>
      </c>
      <c r="P67" s="127" t="s">
        <v>160</v>
      </c>
      <c r="Q67" s="7" t="s">
        <v>160</v>
      </c>
    </row>
    <row r="68" spans="1:17" ht="13.5" customHeight="1">
      <c r="A68" s="26">
        <v>57</v>
      </c>
      <c r="B68" s="342" t="s">
        <v>244</v>
      </c>
      <c r="C68" s="175" t="s">
        <v>543</v>
      </c>
      <c r="D68" s="183" t="s">
        <v>181</v>
      </c>
      <c r="E68" s="6">
        <v>4</v>
      </c>
      <c r="F68" s="444"/>
      <c r="G68" s="7"/>
      <c r="H68" s="142">
        <v>32</v>
      </c>
      <c r="I68" s="465">
        <v>4</v>
      </c>
      <c r="J68" s="493"/>
      <c r="K68" s="7"/>
      <c r="L68" s="495" t="s">
        <v>160</v>
      </c>
      <c r="M68" s="7" t="s">
        <v>160</v>
      </c>
      <c r="N68" s="52" t="s">
        <v>160</v>
      </c>
      <c r="O68" s="497" t="s">
        <v>160</v>
      </c>
      <c r="P68" s="127" t="s">
        <v>160</v>
      </c>
      <c r="Q68" s="7" t="s">
        <v>160</v>
      </c>
    </row>
    <row r="69" spans="1:17" ht="13.5" customHeight="1">
      <c r="A69" s="26">
        <v>64</v>
      </c>
      <c r="B69" s="342" t="s">
        <v>160</v>
      </c>
      <c r="C69" s="175" t="s">
        <v>536</v>
      </c>
      <c r="D69" s="183" t="s">
        <v>667</v>
      </c>
      <c r="E69" s="6">
        <v>2</v>
      </c>
      <c r="F69" s="444">
        <v>64</v>
      </c>
      <c r="G69" s="7">
        <v>2</v>
      </c>
      <c r="H69" s="142" t="s">
        <v>160</v>
      </c>
      <c r="I69" s="465" t="s">
        <v>160</v>
      </c>
      <c r="J69" s="493"/>
      <c r="K69" s="496" t="s">
        <v>160</v>
      </c>
      <c r="L69" s="495" t="s">
        <v>160</v>
      </c>
      <c r="M69" s="7" t="s">
        <v>160</v>
      </c>
      <c r="N69" s="52" t="s">
        <v>160</v>
      </c>
      <c r="O69" s="497" t="s">
        <v>160</v>
      </c>
      <c r="P69" s="127" t="s">
        <v>160</v>
      </c>
      <c r="Q69" s="7" t="s">
        <v>160</v>
      </c>
    </row>
    <row r="70" spans="1:17" ht="13.5" customHeight="1">
      <c r="A70" s="26">
        <v>64</v>
      </c>
      <c r="B70" s="342" t="s">
        <v>244</v>
      </c>
      <c r="C70" s="175" t="s">
        <v>537</v>
      </c>
      <c r="D70" s="183" t="s">
        <v>220</v>
      </c>
      <c r="E70" s="6">
        <v>2</v>
      </c>
      <c r="F70" s="444">
        <v>64</v>
      </c>
      <c r="G70" s="7">
        <v>2</v>
      </c>
      <c r="H70" s="142" t="s">
        <v>160</v>
      </c>
      <c r="I70" s="465" t="s">
        <v>160</v>
      </c>
      <c r="J70" s="493"/>
      <c r="K70" s="496" t="s">
        <v>160</v>
      </c>
      <c r="L70" s="495" t="s">
        <v>160</v>
      </c>
      <c r="M70" s="7" t="s">
        <v>160</v>
      </c>
      <c r="N70" s="52" t="s">
        <v>160</v>
      </c>
      <c r="O70" s="497" t="s">
        <v>160</v>
      </c>
      <c r="P70" s="127" t="s">
        <v>160</v>
      </c>
      <c r="Q70" s="7" t="s">
        <v>160</v>
      </c>
    </row>
    <row r="71" spans="1:17" ht="13.5" customHeight="1">
      <c r="A71" s="26">
        <v>64</v>
      </c>
      <c r="B71" s="342" t="s">
        <v>244</v>
      </c>
      <c r="C71" s="175" t="s">
        <v>458</v>
      </c>
      <c r="D71" s="183" t="s">
        <v>228</v>
      </c>
      <c r="E71" s="6">
        <v>2</v>
      </c>
      <c r="F71" s="444">
        <v>64</v>
      </c>
      <c r="G71" s="7">
        <v>2</v>
      </c>
      <c r="H71" s="142" t="s">
        <v>160</v>
      </c>
      <c r="I71" s="465" t="s">
        <v>160</v>
      </c>
      <c r="J71" s="493"/>
      <c r="K71" s="496" t="s">
        <v>160</v>
      </c>
      <c r="L71" s="495" t="s">
        <v>160</v>
      </c>
      <c r="M71" s="7" t="s">
        <v>160</v>
      </c>
      <c r="N71" s="52" t="s">
        <v>160</v>
      </c>
      <c r="O71" s="497" t="s">
        <v>160</v>
      </c>
      <c r="P71" s="127" t="s">
        <v>160</v>
      </c>
      <c r="Q71" s="7" t="s">
        <v>160</v>
      </c>
    </row>
    <row r="72" spans="1:17" ht="13.5" customHeight="1">
      <c r="A72" s="26">
        <v>64</v>
      </c>
      <c r="B72" s="342" t="s">
        <v>244</v>
      </c>
      <c r="C72" s="175" t="s">
        <v>593</v>
      </c>
      <c r="D72" s="183" t="s">
        <v>935</v>
      </c>
      <c r="E72" s="6">
        <v>2</v>
      </c>
      <c r="F72" s="444">
        <v>64</v>
      </c>
      <c r="G72" s="7">
        <v>2</v>
      </c>
      <c r="H72" s="142" t="s">
        <v>160</v>
      </c>
      <c r="I72" s="465" t="s">
        <v>160</v>
      </c>
      <c r="J72" s="493"/>
      <c r="K72" s="496" t="s">
        <v>160</v>
      </c>
      <c r="L72" s="495" t="s">
        <v>160</v>
      </c>
      <c r="M72" s="7" t="s">
        <v>160</v>
      </c>
      <c r="N72" s="52" t="s">
        <v>160</v>
      </c>
      <c r="O72" s="497" t="s">
        <v>160</v>
      </c>
      <c r="P72" s="127" t="s">
        <v>160</v>
      </c>
      <c r="Q72" s="7" t="s">
        <v>160</v>
      </c>
    </row>
    <row r="73" spans="1:17" ht="13.5" customHeight="1">
      <c r="A73" s="26">
        <v>64</v>
      </c>
      <c r="B73" s="342" t="s">
        <v>244</v>
      </c>
      <c r="C73" s="175" t="s">
        <v>596</v>
      </c>
      <c r="D73" s="183" t="s">
        <v>828</v>
      </c>
      <c r="E73" s="6">
        <v>2</v>
      </c>
      <c r="F73" s="444">
        <v>64</v>
      </c>
      <c r="G73" s="7">
        <v>2</v>
      </c>
      <c r="H73" s="142" t="s">
        <v>160</v>
      </c>
      <c r="I73" s="465" t="s">
        <v>160</v>
      </c>
      <c r="J73" s="493"/>
      <c r="K73" s="496" t="s">
        <v>160</v>
      </c>
      <c r="L73" s="495" t="s">
        <v>160</v>
      </c>
      <c r="M73" s="7" t="s">
        <v>160</v>
      </c>
      <c r="N73" s="52" t="s">
        <v>160</v>
      </c>
      <c r="O73" s="497" t="s">
        <v>160</v>
      </c>
      <c r="P73" s="127" t="s">
        <v>160</v>
      </c>
      <c r="Q73" s="7" t="s">
        <v>160</v>
      </c>
    </row>
    <row r="74" spans="1:17" ht="13.5" customHeight="1">
      <c r="A74" s="26">
        <v>64</v>
      </c>
      <c r="B74" s="342" t="s">
        <v>244</v>
      </c>
      <c r="C74" s="175" t="s">
        <v>598</v>
      </c>
      <c r="D74" s="183" t="s">
        <v>3</v>
      </c>
      <c r="E74" s="6">
        <v>2</v>
      </c>
      <c r="F74" s="444">
        <v>64</v>
      </c>
      <c r="G74" s="7">
        <v>2</v>
      </c>
      <c r="H74" s="142" t="s">
        <v>160</v>
      </c>
      <c r="I74" s="465" t="s">
        <v>160</v>
      </c>
      <c r="J74" s="493"/>
      <c r="K74" s="496" t="s">
        <v>160</v>
      </c>
      <c r="L74" s="495" t="s">
        <v>160</v>
      </c>
      <c r="M74" s="7" t="s">
        <v>160</v>
      </c>
      <c r="N74" s="52" t="s">
        <v>160</v>
      </c>
      <c r="O74" s="497" t="s">
        <v>160</v>
      </c>
      <c r="P74" s="127" t="s">
        <v>160</v>
      </c>
      <c r="Q74" s="7" t="s">
        <v>160</v>
      </c>
    </row>
    <row r="75" spans="1:17" ht="13.5" customHeight="1">
      <c r="A75" s="26">
        <v>64</v>
      </c>
      <c r="B75" s="342" t="s">
        <v>244</v>
      </c>
      <c r="C75" s="175" t="s">
        <v>599</v>
      </c>
      <c r="D75" s="183" t="s">
        <v>600</v>
      </c>
      <c r="E75" s="6">
        <v>2</v>
      </c>
      <c r="F75" s="444">
        <v>64</v>
      </c>
      <c r="G75" s="7">
        <v>2</v>
      </c>
      <c r="H75" s="142" t="s">
        <v>160</v>
      </c>
      <c r="I75" s="465" t="s">
        <v>160</v>
      </c>
      <c r="J75" s="493"/>
      <c r="K75" s="496" t="s">
        <v>160</v>
      </c>
      <c r="L75" s="495" t="s">
        <v>160</v>
      </c>
      <c r="M75" s="7" t="s">
        <v>160</v>
      </c>
      <c r="N75" s="52" t="s">
        <v>160</v>
      </c>
      <c r="O75" s="497" t="s">
        <v>160</v>
      </c>
      <c r="P75" s="127" t="s">
        <v>160</v>
      </c>
      <c r="Q75" s="7" t="s">
        <v>160</v>
      </c>
    </row>
    <row r="76" spans="1:17" ht="13.5" customHeight="1">
      <c r="A76" s="26">
        <v>64</v>
      </c>
      <c r="B76" s="342" t="s">
        <v>244</v>
      </c>
      <c r="C76" s="175" t="s">
        <v>603</v>
      </c>
      <c r="D76" s="183" t="s">
        <v>828</v>
      </c>
      <c r="E76" s="6">
        <v>2</v>
      </c>
      <c r="F76" s="444">
        <v>64</v>
      </c>
      <c r="G76" s="7">
        <v>2</v>
      </c>
      <c r="H76" s="142" t="s">
        <v>160</v>
      </c>
      <c r="I76" s="465" t="s">
        <v>160</v>
      </c>
      <c r="J76" s="493"/>
      <c r="K76" s="496" t="s">
        <v>160</v>
      </c>
      <c r="L76" s="495" t="s">
        <v>160</v>
      </c>
      <c r="M76" s="7" t="s">
        <v>160</v>
      </c>
      <c r="N76" s="52" t="s">
        <v>160</v>
      </c>
      <c r="O76" s="497" t="s">
        <v>160</v>
      </c>
      <c r="P76" s="127" t="s">
        <v>160</v>
      </c>
      <c r="Q76" s="7" t="s">
        <v>160</v>
      </c>
    </row>
    <row r="77" spans="1:17" ht="13.5" customHeight="1">
      <c r="A77" s="26">
        <v>64</v>
      </c>
      <c r="B77" s="342" t="s">
        <v>244</v>
      </c>
      <c r="C77" s="175" t="s">
        <v>606</v>
      </c>
      <c r="D77" s="183" t="s">
        <v>18</v>
      </c>
      <c r="E77" s="6">
        <v>2</v>
      </c>
      <c r="F77" s="444">
        <v>64</v>
      </c>
      <c r="G77" s="7">
        <v>2</v>
      </c>
      <c r="H77" s="142" t="s">
        <v>160</v>
      </c>
      <c r="I77" s="465" t="s">
        <v>160</v>
      </c>
      <c r="J77" s="493"/>
      <c r="K77" s="496" t="s">
        <v>160</v>
      </c>
      <c r="L77" s="495" t="s">
        <v>160</v>
      </c>
      <c r="M77" s="7" t="s">
        <v>160</v>
      </c>
      <c r="N77" s="52" t="s">
        <v>160</v>
      </c>
      <c r="O77" s="497" t="s">
        <v>160</v>
      </c>
      <c r="P77" s="127" t="s">
        <v>160</v>
      </c>
      <c r="Q77" s="7" t="s">
        <v>160</v>
      </c>
    </row>
    <row r="78" spans="1:17" ht="13.5" customHeight="1">
      <c r="A78" s="26">
        <v>64</v>
      </c>
      <c r="B78" s="342" t="s">
        <v>244</v>
      </c>
      <c r="C78" s="175" t="s">
        <v>608</v>
      </c>
      <c r="D78" s="183" t="s">
        <v>553</v>
      </c>
      <c r="E78" s="6">
        <v>2</v>
      </c>
      <c r="F78" s="444">
        <v>64</v>
      </c>
      <c r="G78" s="7">
        <v>2</v>
      </c>
      <c r="H78" s="142" t="s">
        <v>160</v>
      </c>
      <c r="I78" s="465" t="s">
        <v>160</v>
      </c>
      <c r="J78" s="493"/>
      <c r="K78" s="496" t="s">
        <v>160</v>
      </c>
      <c r="L78" s="495" t="s">
        <v>160</v>
      </c>
      <c r="M78" s="7" t="s">
        <v>160</v>
      </c>
      <c r="N78" s="52" t="s">
        <v>160</v>
      </c>
      <c r="O78" s="497" t="s">
        <v>160</v>
      </c>
      <c r="P78" s="127" t="s">
        <v>160</v>
      </c>
      <c r="Q78" s="7" t="s">
        <v>160</v>
      </c>
    </row>
    <row r="79" spans="1:17" ht="13.5" customHeight="1">
      <c r="A79" s="26">
        <v>64</v>
      </c>
      <c r="B79" s="342" t="s">
        <v>244</v>
      </c>
      <c r="C79" s="175" t="s">
        <v>609</v>
      </c>
      <c r="D79" s="183" t="s">
        <v>828</v>
      </c>
      <c r="E79" s="6">
        <v>2</v>
      </c>
      <c r="F79" s="444">
        <v>64</v>
      </c>
      <c r="G79" s="7">
        <v>2</v>
      </c>
      <c r="H79" s="142" t="s">
        <v>160</v>
      </c>
      <c r="I79" s="465" t="s">
        <v>160</v>
      </c>
      <c r="J79" s="493"/>
      <c r="K79" s="496" t="s">
        <v>160</v>
      </c>
      <c r="L79" s="495" t="s">
        <v>160</v>
      </c>
      <c r="M79" s="7" t="s">
        <v>160</v>
      </c>
      <c r="N79" s="52" t="s">
        <v>160</v>
      </c>
      <c r="O79" s="497" t="s">
        <v>160</v>
      </c>
      <c r="P79" s="127" t="s">
        <v>160</v>
      </c>
      <c r="Q79" s="7" t="s">
        <v>160</v>
      </c>
    </row>
    <row r="80" spans="1:17" ht="13.5" customHeight="1">
      <c r="A80" s="26"/>
      <c r="B80" s="342"/>
      <c r="C80" s="175"/>
      <c r="D80" s="183"/>
      <c r="E80" s="6"/>
      <c r="F80" s="444"/>
      <c r="G80" s="7"/>
      <c r="H80" s="142"/>
      <c r="I80" s="465"/>
      <c r="J80" s="493"/>
      <c r="K80" s="496"/>
      <c r="L80" s="495"/>
      <c r="M80" s="7"/>
      <c r="N80" s="52"/>
      <c r="O80" s="497"/>
      <c r="P80" s="127"/>
      <c r="Q80" s="7"/>
    </row>
    <row r="81" spans="1:17" ht="13.5" customHeight="1">
      <c r="A81" s="26"/>
      <c r="B81" s="342"/>
      <c r="C81" s="175"/>
      <c r="D81" s="183"/>
      <c r="E81" s="6"/>
      <c r="F81" s="444"/>
      <c r="G81" s="7"/>
      <c r="H81" s="142"/>
      <c r="I81" s="465"/>
      <c r="J81" s="493"/>
      <c r="K81" s="496"/>
      <c r="L81" s="495"/>
      <c r="M81" s="7"/>
      <c r="N81" s="52"/>
      <c r="O81" s="497"/>
      <c r="P81" s="127"/>
      <c r="Q81" s="7"/>
    </row>
    <row r="82" spans="1:17" ht="13.5" customHeight="1">
      <c r="A82" s="26"/>
      <c r="B82" s="342"/>
      <c r="C82" s="175"/>
      <c r="D82" s="183"/>
      <c r="E82" s="6"/>
      <c r="F82" s="444"/>
      <c r="G82" s="7"/>
      <c r="H82" s="142"/>
      <c r="I82" s="465"/>
      <c r="J82" s="493"/>
      <c r="K82" s="496"/>
      <c r="L82" s="495"/>
      <c r="M82" s="7"/>
      <c r="N82" s="52"/>
      <c r="O82" s="497"/>
      <c r="P82" s="127"/>
      <c r="Q82" s="7"/>
    </row>
    <row r="83" spans="1:17" ht="13.5" customHeight="1">
      <c r="A83" s="26"/>
      <c r="B83" s="42"/>
      <c r="C83" s="182"/>
      <c r="D83" s="169"/>
      <c r="E83" s="26"/>
      <c r="F83" s="444"/>
      <c r="G83" s="7"/>
      <c r="H83" s="492"/>
      <c r="I83" s="465"/>
      <c r="J83" s="493"/>
      <c r="K83" s="497"/>
      <c r="L83" s="495"/>
      <c r="M83" s="7"/>
      <c r="N83" s="52"/>
      <c r="O83" s="497"/>
      <c r="P83" s="127"/>
      <c r="Q83" s="7"/>
    </row>
    <row r="84" spans="1:17" ht="13.5" customHeight="1">
      <c r="A84" s="12"/>
      <c r="B84" s="12"/>
      <c r="C84" s="552"/>
      <c r="D84" s="552"/>
      <c r="E84" s="12"/>
      <c r="F84" s="414"/>
      <c r="G84" s="471"/>
      <c r="H84" s="553"/>
      <c r="I84" s="471"/>
      <c r="J84" s="414"/>
      <c r="K84" s="471"/>
      <c r="L84" s="109"/>
      <c r="M84" s="471"/>
      <c r="N84" s="414"/>
      <c r="O84" s="471"/>
      <c r="P84" s="415"/>
      <c r="Q84" s="471"/>
    </row>
    <row r="85" spans="1:17" ht="13.5" customHeight="1">
      <c r="A85" s="12"/>
      <c r="B85" s="12"/>
      <c r="C85" s="552"/>
      <c r="D85" s="552"/>
      <c r="E85" s="12"/>
      <c r="F85" s="414"/>
      <c r="G85" s="471"/>
      <c r="H85" s="553"/>
      <c r="I85" s="471"/>
      <c r="J85" s="414"/>
      <c r="K85" s="471"/>
      <c r="L85" s="109"/>
      <c r="M85" s="471"/>
      <c r="N85" s="414"/>
      <c r="O85" s="471"/>
      <c r="P85" s="415"/>
      <c r="Q85" s="471"/>
    </row>
    <row r="86" spans="1:17" ht="13.5" customHeight="1">
      <c r="A86" s="12"/>
      <c r="B86" s="12"/>
      <c r="C86" s="552"/>
      <c r="D86" s="552"/>
      <c r="E86" s="12"/>
      <c r="F86" s="414"/>
      <c r="G86" s="471"/>
      <c r="H86" s="553"/>
      <c r="I86" s="471"/>
      <c r="J86" s="414"/>
      <c r="K86" s="471"/>
      <c r="L86" s="109"/>
      <c r="M86" s="471"/>
      <c r="N86" s="414"/>
      <c r="O86" s="471"/>
      <c r="P86" s="415"/>
      <c r="Q86" s="471"/>
    </row>
    <row r="87" spans="1:17">
      <c r="P87" s="108"/>
    </row>
    <row r="88" spans="1:17">
      <c r="P88" s="108"/>
    </row>
    <row r="89" spans="1:17">
      <c r="P89" s="108"/>
    </row>
    <row r="90" spans="1:17">
      <c r="P90" s="108"/>
    </row>
    <row r="91" spans="1:17">
      <c r="P91" s="108"/>
    </row>
    <row r="92" spans="1:17">
      <c r="P92" s="108"/>
    </row>
    <row r="93" spans="1:17">
      <c r="P93" s="108"/>
    </row>
    <row r="94" spans="1:17">
      <c r="P94" s="108"/>
    </row>
    <row r="95" spans="1:17">
      <c r="P95" s="108"/>
    </row>
    <row r="96" spans="1:17">
      <c r="P96" s="108"/>
    </row>
    <row r="97" spans="16:16">
      <c r="P97" s="108"/>
    </row>
  </sheetData>
  <mergeCells count="9">
    <mergeCell ref="A3:B4"/>
    <mergeCell ref="F3:G3"/>
    <mergeCell ref="J3:K3"/>
    <mergeCell ref="L3:M3"/>
    <mergeCell ref="P3:Q3"/>
    <mergeCell ref="N3:O3"/>
    <mergeCell ref="H3:I3"/>
    <mergeCell ref="C3:C4"/>
    <mergeCell ref="D3:D4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59"/>
  <sheetViews>
    <sheetView view="pageBreakPreview" zoomScaleNormal="100" zoomScaleSheetLayoutView="100" workbookViewId="0">
      <selection activeCell="K27" sqref="K27"/>
    </sheetView>
  </sheetViews>
  <sheetFormatPr defaultColWidth="9" defaultRowHeight="13"/>
  <cols>
    <col min="1" max="1" width="3.6328125" style="128" customWidth="1"/>
    <col min="2" max="2" width="1.81640625" style="168" customWidth="1"/>
    <col min="3" max="3" width="11.453125" style="128" customWidth="1"/>
    <col min="4" max="4" width="11.6328125" style="128" customWidth="1"/>
    <col min="5" max="5" width="5.6328125" style="128" customWidth="1"/>
    <col min="6" max="13" width="5" style="128" customWidth="1"/>
    <col min="14" max="14" width="5" style="504" customWidth="1"/>
    <col min="15" max="19" width="5" style="128" customWidth="1"/>
    <col min="20" max="16384" width="9" style="128"/>
  </cols>
  <sheetData>
    <row r="1" spans="1:20" s="1" customFormat="1" ht="19.5" customHeight="1">
      <c r="A1" s="1" t="s">
        <v>11</v>
      </c>
      <c r="B1" s="166"/>
      <c r="C1" s="148"/>
      <c r="D1" s="148"/>
      <c r="F1" s="1" t="s">
        <v>168</v>
      </c>
      <c r="N1" s="109"/>
      <c r="Q1" s="1" t="str">
        <f>女子Ｓ!O1</f>
        <v>2024/3/31現在</v>
      </c>
    </row>
    <row r="2" spans="1:20" s="30" customFormat="1" ht="5.25" customHeight="1">
      <c r="B2" s="167"/>
      <c r="N2" s="107"/>
    </row>
    <row r="3" spans="1:20" s="30" customFormat="1" ht="13.5" customHeight="1">
      <c r="A3" s="585" t="s">
        <v>171</v>
      </c>
      <c r="B3" s="586"/>
      <c r="C3" s="575" t="s">
        <v>12</v>
      </c>
      <c r="D3" s="577" t="s">
        <v>173</v>
      </c>
      <c r="E3" s="13" t="s">
        <v>174</v>
      </c>
      <c r="F3" s="580" t="str">
        <f>男Ｄ!F3</f>
        <v>R5春チャレ</v>
      </c>
      <c r="G3" s="580"/>
      <c r="H3" s="580" t="str">
        <f>男Ｄ!H3</f>
        <v>R5秋チャレ</v>
      </c>
      <c r="I3" s="580"/>
      <c r="J3" s="580" t="str">
        <f>男子S!J3</f>
        <v>R5会長杯</v>
      </c>
      <c r="K3" s="580"/>
      <c r="L3" s="580" t="str">
        <f>男Ｄ!L3</f>
        <v>R5ダンロップ</v>
      </c>
      <c r="M3" s="580"/>
      <c r="N3" s="580" t="str">
        <f>男Ｄ!N3</f>
        <v>R5県選手権</v>
      </c>
      <c r="O3" s="580"/>
      <c r="P3" s="580" t="str">
        <f>男Ｄ!P3</f>
        <v>R5室内</v>
      </c>
      <c r="Q3" s="580"/>
      <c r="R3" s="595" t="str">
        <f>男Ｄ!R3</f>
        <v>R5熊谷杯</v>
      </c>
      <c r="S3" s="596"/>
    </row>
    <row r="4" spans="1:20" ht="13.5" customHeight="1">
      <c r="A4" s="587"/>
      <c r="B4" s="588"/>
      <c r="C4" s="597"/>
      <c r="D4" s="578"/>
      <c r="E4" s="14" t="s">
        <v>175</v>
      </c>
      <c r="F4" s="116" t="s">
        <v>176</v>
      </c>
      <c r="G4" s="15" t="s">
        <v>174</v>
      </c>
      <c r="H4" s="119" t="s">
        <v>13</v>
      </c>
      <c r="I4" s="16" t="s">
        <v>9</v>
      </c>
      <c r="J4" s="149" t="s">
        <v>176</v>
      </c>
      <c r="K4" s="15" t="s">
        <v>174</v>
      </c>
      <c r="L4" s="149" t="s">
        <v>176</v>
      </c>
      <c r="M4" s="15" t="s">
        <v>174</v>
      </c>
      <c r="N4" s="498" t="s">
        <v>176</v>
      </c>
      <c r="O4" s="15" t="s">
        <v>174</v>
      </c>
      <c r="P4" s="149" t="s">
        <v>176</v>
      </c>
      <c r="Q4" s="15" t="s">
        <v>174</v>
      </c>
      <c r="R4" s="149" t="s">
        <v>176</v>
      </c>
      <c r="S4" s="15" t="s">
        <v>174</v>
      </c>
    </row>
    <row r="5" spans="1:20" ht="13.5" customHeight="1">
      <c r="A5" s="26">
        <v>1</v>
      </c>
      <c r="B5" s="342" t="s">
        <v>160</v>
      </c>
      <c r="C5" s="175" t="s">
        <v>439</v>
      </c>
      <c r="D5" s="183" t="s">
        <v>2</v>
      </c>
      <c r="E5" s="6">
        <v>350</v>
      </c>
      <c r="F5" s="142"/>
      <c r="G5" s="7" t="s">
        <v>160</v>
      </c>
      <c r="H5" s="142" t="s">
        <v>160</v>
      </c>
      <c r="I5" s="461" t="s">
        <v>160</v>
      </c>
      <c r="J5" s="499">
        <v>2</v>
      </c>
      <c r="K5" s="7">
        <v>100</v>
      </c>
      <c r="L5" s="500" t="s">
        <v>160</v>
      </c>
      <c r="M5" s="446" t="s">
        <v>160</v>
      </c>
      <c r="N5" s="501">
        <v>2</v>
      </c>
      <c r="O5" s="461">
        <v>150</v>
      </c>
      <c r="P5" s="499">
        <v>2</v>
      </c>
      <c r="Q5" s="446">
        <v>100</v>
      </c>
      <c r="R5" s="142" t="s">
        <v>160</v>
      </c>
      <c r="S5" s="446" t="s">
        <v>160</v>
      </c>
    </row>
    <row r="6" spans="1:20" ht="13.5" customHeight="1">
      <c r="A6" s="26">
        <v>2</v>
      </c>
      <c r="B6" s="342" t="s">
        <v>160</v>
      </c>
      <c r="C6" s="175" t="s">
        <v>663</v>
      </c>
      <c r="D6" s="183" t="s">
        <v>185</v>
      </c>
      <c r="E6" s="6">
        <v>300</v>
      </c>
      <c r="F6" s="142"/>
      <c r="G6" s="7" t="s">
        <v>160</v>
      </c>
      <c r="H6" s="142" t="s">
        <v>160</v>
      </c>
      <c r="I6" s="461" t="s">
        <v>160</v>
      </c>
      <c r="J6" s="499">
        <v>1</v>
      </c>
      <c r="K6" s="7">
        <v>150</v>
      </c>
      <c r="L6" s="500">
        <v>1</v>
      </c>
      <c r="M6" s="446">
        <v>150</v>
      </c>
      <c r="N6" s="501" t="s">
        <v>160</v>
      </c>
      <c r="O6" s="461" t="s">
        <v>160</v>
      </c>
      <c r="P6" s="499" t="s">
        <v>160</v>
      </c>
      <c r="Q6" s="446" t="s">
        <v>160</v>
      </c>
      <c r="R6" s="142" t="s">
        <v>160</v>
      </c>
      <c r="S6" s="446" t="s">
        <v>160</v>
      </c>
    </row>
    <row r="7" spans="1:20" ht="13.5" customHeight="1">
      <c r="A7" s="26">
        <v>3</v>
      </c>
      <c r="B7" s="342" t="s">
        <v>160</v>
      </c>
      <c r="C7" s="199" t="s">
        <v>433</v>
      </c>
      <c r="D7" s="240" t="s">
        <v>228</v>
      </c>
      <c r="E7" s="6">
        <v>290</v>
      </c>
      <c r="F7" s="142"/>
      <c r="G7" s="7" t="s">
        <v>160</v>
      </c>
      <c r="H7" s="142" t="s">
        <v>160</v>
      </c>
      <c r="I7" s="461" t="s">
        <v>160</v>
      </c>
      <c r="J7" s="499"/>
      <c r="K7" s="7" t="s">
        <v>160</v>
      </c>
      <c r="L7" s="500" t="s">
        <v>160</v>
      </c>
      <c r="M7" s="446" t="s">
        <v>160</v>
      </c>
      <c r="N7" s="501">
        <v>1</v>
      </c>
      <c r="O7" s="461">
        <v>200</v>
      </c>
      <c r="P7" s="499" t="s">
        <v>160</v>
      </c>
      <c r="Q7" s="446" t="s">
        <v>160</v>
      </c>
      <c r="R7" s="142">
        <v>4</v>
      </c>
      <c r="S7" s="446">
        <v>90</v>
      </c>
      <c r="T7"/>
    </row>
    <row r="8" spans="1:20" ht="13.5" customHeight="1">
      <c r="A8" s="26">
        <v>4</v>
      </c>
      <c r="B8" s="342" t="s">
        <v>160</v>
      </c>
      <c r="C8" s="175" t="s">
        <v>436</v>
      </c>
      <c r="D8" s="183" t="s">
        <v>233</v>
      </c>
      <c r="E8" s="6">
        <v>250</v>
      </c>
      <c r="F8" s="362"/>
      <c r="G8" s="7" t="s">
        <v>160</v>
      </c>
      <c r="H8" s="142" t="s">
        <v>160</v>
      </c>
      <c r="I8" s="461" t="s">
        <v>160</v>
      </c>
      <c r="J8" s="502"/>
      <c r="K8" s="7" t="s">
        <v>160</v>
      </c>
      <c r="L8" s="500">
        <v>3</v>
      </c>
      <c r="M8" s="446">
        <v>70</v>
      </c>
      <c r="N8" s="501" t="s">
        <v>160</v>
      </c>
      <c r="O8" s="461" t="s">
        <v>160</v>
      </c>
      <c r="P8" s="499" t="s">
        <v>160</v>
      </c>
      <c r="Q8" s="446" t="s">
        <v>160</v>
      </c>
      <c r="R8" s="142">
        <v>1</v>
      </c>
      <c r="S8" s="446">
        <v>180</v>
      </c>
      <c r="T8"/>
    </row>
    <row r="9" spans="1:20" ht="13.5" customHeight="1">
      <c r="A9" s="26">
        <v>4</v>
      </c>
      <c r="B9" s="342" t="s">
        <v>244</v>
      </c>
      <c r="C9" s="175" t="s">
        <v>437</v>
      </c>
      <c r="D9" s="183" t="s">
        <v>233</v>
      </c>
      <c r="E9" s="6">
        <v>250</v>
      </c>
      <c r="F9" s="142"/>
      <c r="G9" s="7" t="s">
        <v>160</v>
      </c>
      <c r="H9" s="142" t="s">
        <v>160</v>
      </c>
      <c r="I9" s="461" t="s">
        <v>160</v>
      </c>
      <c r="J9" s="499"/>
      <c r="K9" s="7" t="s">
        <v>160</v>
      </c>
      <c r="L9" s="500">
        <v>3</v>
      </c>
      <c r="M9" s="446">
        <v>70</v>
      </c>
      <c r="N9" s="501" t="s">
        <v>160</v>
      </c>
      <c r="O9" s="461" t="s">
        <v>160</v>
      </c>
      <c r="P9" s="499" t="s">
        <v>160</v>
      </c>
      <c r="Q9" s="446" t="s">
        <v>160</v>
      </c>
      <c r="R9" s="142">
        <v>1</v>
      </c>
      <c r="S9" s="446">
        <v>180</v>
      </c>
      <c r="T9"/>
    </row>
    <row r="10" spans="1:20" ht="13.5" customHeight="1">
      <c r="A10" s="26">
        <v>6</v>
      </c>
      <c r="B10" s="342" t="s">
        <v>160</v>
      </c>
      <c r="C10" s="175" t="s">
        <v>430</v>
      </c>
      <c r="D10" s="183" t="s">
        <v>18</v>
      </c>
      <c r="E10" s="6">
        <v>230</v>
      </c>
      <c r="F10" s="142"/>
      <c r="G10" s="7" t="s">
        <v>160</v>
      </c>
      <c r="H10" s="142" t="s">
        <v>160</v>
      </c>
      <c r="I10" s="461" t="s">
        <v>160</v>
      </c>
      <c r="J10" s="499">
        <v>8</v>
      </c>
      <c r="K10" s="7">
        <v>40</v>
      </c>
      <c r="L10" s="500">
        <v>4</v>
      </c>
      <c r="M10" s="446">
        <v>70</v>
      </c>
      <c r="N10" s="501" t="s">
        <v>160</v>
      </c>
      <c r="O10" s="461" t="s">
        <v>160</v>
      </c>
      <c r="P10" s="499">
        <v>4</v>
      </c>
      <c r="Q10" s="446">
        <v>70</v>
      </c>
      <c r="R10" s="142">
        <v>8</v>
      </c>
      <c r="S10" s="446">
        <v>50</v>
      </c>
      <c r="T10"/>
    </row>
    <row r="11" spans="1:20" ht="13.5" customHeight="1">
      <c r="A11" s="26">
        <v>7</v>
      </c>
      <c r="B11" s="342" t="s">
        <v>160</v>
      </c>
      <c r="C11" s="175" t="s">
        <v>435</v>
      </c>
      <c r="D11" s="183" t="s">
        <v>190</v>
      </c>
      <c r="E11" s="6">
        <v>220</v>
      </c>
      <c r="F11" s="142"/>
      <c r="G11" s="7" t="s">
        <v>160</v>
      </c>
      <c r="H11" s="142" t="s">
        <v>160</v>
      </c>
      <c r="I11" s="461" t="s">
        <v>160</v>
      </c>
      <c r="J11" s="499"/>
      <c r="K11" s="7" t="s">
        <v>160</v>
      </c>
      <c r="L11" s="500" t="s">
        <v>160</v>
      </c>
      <c r="M11" s="446" t="s">
        <v>160</v>
      </c>
      <c r="N11" s="501">
        <v>4</v>
      </c>
      <c r="O11" s="461">
        <v>100</v>
      </c>
      <c r="P11" s="499">
        <v>4</v>
      </c>
      <c r="Q11" s="446">
        <v>70</v>
      </c>
      <c r="R11" s="142">
        <v>8</v>
      </c>
      <c r="S11" s="446">
        <v>50</v>
      </c>
      <c r="T11"/>
    </row>
    <row r="12" spans="1:20" ht="13.5" customHeight="1">
      <c r="A12" s="26">
        <v>8</v>
      </c>
      <c r="B12" s="342" t="s">
        <v>160</v>
      </c>
      <c r="C12" s="175" t="s">
        <v>838</v>
      </c>
      <c r="D12" s="183" t="s">
        <v>228</v>
      </c>
      <c r="E12" s="6">
        <v>200</v>
      </c>
      <c r="F12" s="142"/>
      <c r="G12" s="7"/>
      <c r="H12" s="142" t="s">
        <v>160</v>
      </c>
      <c r="I12" s="461" t="s">
        <v>160</v>
      </c>
      <c r="J12" s="499"/>
      <c r="K12" s="7"/>
      <c r="L12" s="500" t="s">
        <v>160</v>
      </c>
      <c r="M12" s="446" t="s">
        <v>160</v>
      </c>
      <c r="N12" s="501">
        <v>1</v>
      </c>
      <c r="O12" s="461">
        <v>200</v>
      </c>
      <c r="P12" s="499" t="s">
        <v>160</v>
      </c>
      <c r="Q12" s="446" t="s">
        <v>160</v>
      </c>
      <c r="R12" s="142" t="s">
        <v>160</v>
      </c>
      <c r="S12" s="446" t="s">
        <v>160</v>
      </c>
      <c r="T12"/>
    </row>
    <row r="13" spans="1:20" ht="13.5" customHeight="1">
      <c r="A13" s="26">
        <v>8</v>
      </c>
      <c r="B13" s="342" t="s">
        <v>244</v>
      </c>
      <c r="C13" s="175" t="s">
        <v>453</v>
      </c>
      <c r="D13" s="183" t="s">
        <v>18</v>
      </c>
      <c r="E13" s="6">
        <v>200</v>
      </c>
      <c r="F13" s="142"/>
      <c r="G13" s="7" t="s">
        <v>160</v>
      </c>
      <c r="H13" s="142" t="s">
        <v>160</v>
      </c>
      <c r="I13" s="461" t="s">
        <v>160</v>
      </c>
      <c r="J13" s="499">
        <v>4</v>
      </c>
      <c r="K13" s="7">
        <v>70</v>
      </c>
      <c r="L13" s="500" t="s">
        <v>160</v>
      </c>
      <c r="M13" s="446" t="s">
        <v>160</v>
      </c>
      <c r="N13" s="501" t="s">
        <v>160</v>
      </c>
      <c r="O13" s="461" t="s">
        <v>160</v>
      </c>
      <c r="P13" s="499" t="s">
        <v>160</v>
      </c>
      <c r="Q13" s="446" t="s">
        <v>160</v>
      </c>
      <c r="R13" s="142">
        <v>2</v>
      </c>
      <c r="S13" s="446">
        <v>130</v>
      </c>
    </row>
    <row r="14" spans="1:20" ht="13.5" customHeight="1">
      <c r="A14" s="26">
        <v>10</v>
      </c>
      <c r="B14" s="342" t="s">
        <v>160</v>
      </c>
      <c r="C14" s="175" t="s">
        <v>440</v>
      </c>
      <c r="D14" s="183" t="s">
        <v>860</v>
      </c>
      <c r="E14" s="6">
        <v>150</v>
      </c>
      <c r="F14" s="142"/>
      <c r="G14" s="7" t="s">
        <v>160</v>
      </c>
      <c r="H14" s="142" t="s">
        <v>160</v>
      </c>
      <c r="I14" s="461" t="s">
        <v>160</v>
      </c>
      <c r="J14" s="499"/>
      <c r="K14" s="7" t="s">
        <v>160</v>
      </c>
      <c r="L14" s="500">
        <v>1</v>
      </c>
      <c r="M14" s="446">
        <v>150</v>
      </c>
      <c r="N14" s="501" t="s">
        <v>160</v>
      </c>
      <c r="O14" s="461" t="s">
        <v>160</v>
      </c>
      <c r="P14" s="499" t="s">
        <v>160</v>
      </c>
      <c r="Q14" s="446" t="s">
        <v>160</v>
      </c>
      <c r="R14" s="142" t="s">
        <v>160</v>
      </c>
      <c r="S14" s="446" t="s">
        <v>160</v>
      </c>
    </row>
    <row r="15" spans="1:20" ht="13.5" customHeight="1">
      <c r="A15" s="26">
        <v>10</v>
      </c>
      <c r="B15" s="342" t="s">
        <v>244</v>
      </c>
      <c r="C15" s="175" t="s">
        <v>434</v>
      </c>
      <c r="D15" s="183" t="s">
        <v>196</v>
      </c>
      <c r="E15" s="6">
        <v>150</v>
      </c>
      <c r="F15" s="142"/>
      <c r="G15" s="7" t="s">
        <v>160</v>
      </c>
      <c r="H15" s="142" t="s">
        <v>160</v>
      </c>
      <c r="I15" s="461" t="s">
        <v>160</v>
      </c>
      <c r="J15" s="499"/>
      <c r="K15" s="7" t="s">
        <v>160</v>
      </c>
      <c r="L15" s="500" t="s">
        <v>160</v>
      </c>
      <c r="M15" s="446" t="s">
        <v>160</v>
      </c>
      <c r="N15" s="501" t="s">
        <v>160</v>
      </c>
      <c r="O15" s="461" t="s">
        <v>160</v>
      </c>
      <c r="P15" s="499">
        <v>1</v>
      </c>
      <c r="Q15" s="446">
        <v>150</v>
      </c>
      <c r="R15" s="142" t="s">
        <v>160</v>
      </c>
      <c r="S15" s="446" t="s">
        <v>160</v>
      </c>
    </row>
    <row r="16" spans="1:20" ht="13.5" customHeight="1">
      <c r="A16" s="26">
        <v>10</v>
      </c>
      <c r="B16" s="342" t="s">
        <v>244</v>
      </c>
      <c r="C16" s="175" t="s">
        <v>896</v>
      </c>
      <c r="D16" s="183" t="s">
        <v>2</v>
      </c>
      <c r="E16" s="6">
        <v>150</v>
      </c>
      <c r="F16" s="142"/>
      <c r="G16" s="7"/>
      <c r="H16" s="142"/>
      <c r="I16" s="461"/>
      <c r="J16" s="499"/>
      <c r="K16" s="7"/>
      <c r="L16" s="500"/>
      <c r="M16" s="446"/>
      <c r="N16" s="501"/>
      <c r="O16" s="461"/>
      <c r="P16" s="499">
        <v>1</v>
      </c>
      <c r="Q16" s="446">
        <v>150</v>
      </c>
      <c r="R16" s="142" t="s">
        <v>160</v>
      </c>
      <c r="S16" s="446" t="s">
        <v>160</v>
      </c>
      <c r="T16"/>
    </row>
    <row r="17" spans="1:20" ht="13.5" customHeight="1">
      <c r="A17" s="26">
        <v>10</v>
      </c>
      <c r="B17" s="342" t="s">
        <v>244</v>
      </c>
      <c r="C17" s="175" t="s">
        <v>446</v>
      </c>
      <c r="D17" s="183" t="s">
        <v>2</v>
      </c>
      <c r="E17" s="6">
        <v>150</v>
      </c>
      <c r="F17" s="142"/>
      <c r="G17" s="7" t="s">
        <v>160</v>
      </c>
      <c r="H17" s="142" t="s">
        <v>160</v>
      </c>
      <c r="I17" s="461" t="s">
        <v>160</v>
      </c>
      <c r="J17" s="499"/>
      <c r="K17" s="7" t="s">
        <v>160</v>
      </c>
      <c r="L17" s="500" t="s">
        <v>160</v>
      </c>
      <c r="M17" s="446" t="s">
        <v>160</v>
      </c>
      <c r="N17" s="501">
        <v>2</v>
      </c>
      <c r="O17" s="461">
        <v>150</v>
      </c>
      <c r="P17" s="499" t="s">
        <v>160</v>
      </c>
      <c r="Q17" s="446" t="s">
        <v>160</v>
      </c>
      <c r="R17" s="142" t="s">
        <v>160</v>
      </c>
      <c r="S17" s="446" t="s">
        <v>160</v>
      </c>
      <c r="T17"/>
    </row>
    <row r="18" spans="1:20" ht="13.5" customHeight="1">
      <c r="A18" s="26">
        <v>14</v>
      </c>
      <c r="B18" s="342" t="s">
        <v>160</v>
      </c>
      <c r="C18" s="175" t="s">
        <v>666</v>
      </c>
      <c r="D18" s="183" t="s">
        <v>228</v>
      </c>
      <c r="E18" s="6">
        <v>140</v>
      </c>
      <c r="F18" s="142"/>
      <c r="G18" s="7" t="s">
        <v>160</v>
      </c>
      <c r="H18" s="142" t="s">
        <v>160</v>
      </c>
      <c r="I18" s="461" t="s">
        <v>160</v>
      </c>
      <c r="J18" s="499">
        <v>8</v>
      </c>
      <c r="K18" s="7">
        <v>40</v>
      </c>
      <c r="L18" s="500">
        <v>2</v>
      </c>
      <c r="M18" s="446">
        <v>100</v>
      </c>
      <c r="N18" s="501" t="s">
        <v>160</v>
      </c>
      <c r="O18" s="461" t="s">
        <v>160</v>
      </c>
      <c r="P18" s="499" t="s">
        <v>160</v>
      </c>
      <c r="Q18" s="446" t="s">
        <v>160</v>
      </c>
      <c r="R18" s="142" t="s">
        <v>160</v>
      </c>
      <c r="S18" s="446" t="s">
        <v>160</v>
      </c>
      <c r="T18"/>
    </row>
    <row r="19" spans="1:20" ht="13.5" customHeight="1">
      <c r="A19" s="26">
        <v>15</v>
      </c>
      <c r="B19" s="342" t="s">
        <v>160</v>
      </c>
      <c r="C19" s="199" t="s">
        <v>533</v>
      </c>
      <c r="D19" s="183" t="s">
        <v>860</v>
      </c>
      <c r="E19" s="6">
        <v>130</v>
      </c>
      <c r="F19" s="142"/>
      <c r="G19" s="7"/>
      <c r="H19" s="142"/>
      <c r="I19" s="461"/>
      <c r="J19" s="499"/>
      <c r="K19" s="7"/>
      <c r="L19" s="500"/>
      <c r="M19" s="446"/>
      <c r="N19" s="501"/>
      <c r="O19" s="461"/>
      <c r="P19" s="499"/>
      <c r="Q19" s="446"/>
      <c r="R19" s="142">
        <v>2</v>
      </c>
      <c r="S19" s="446">
        <v>130</v>
      </c>
      <c r="T19"/>
    </row>
    <row r="20" spans="1:20" ht="13.5" customHeight="1">
      <c r="A20" s="26">
        <v>16</v>
      </c>
      <c r="B20" s="342" t="s">
        <v>160</v>
      </c>
      <c r="C20" s="199" t="s">
        <v>431</v>
      </c>
      <c r="D20" s="240" t="s">
        <v>182</v>
      </c>
      <c r="E20" s="6">
        <v>110</v>
      </c>
      <c r="F20" s="142"/>
      <c r="G20" s="7" t="s">
        <v>160</v>
      </c>
      <c r="H20" s="142" t="s">
        <v>160</v>
      </c>
      <c r="I20" s="461" t="s">
        <v>160</v>
      </c>
      <c r="J20" s="499">
        <v>8</v>
      </c>
      <c r="K20" s="7">
        <v>40</v>
      </c>
      <c r="L20" s="500" t="s">
        <v>160</v>
      </c>
      <c r="M20" s="446" t="s">
        <v>160</v>
      </c>
      <c r="N20" s="501" t="s">
        <v>160</v>
      </c>
      <c r="O20" s="461" t="s">
        <v>160</v>
      </c>
      <c r="P20" s="499">
        <v>4</v>
      </c>
      <c r="Q20" s="446">
        <v>70</v>
      </c>
      <c r="R20" s="142" t="s">
        <v>160</v>
      </c>
      <c r="S20" s="446" t="s">
        <v>160</v>
      </c>
      <c r="T20"/>
    </row>
    <row r="21" spans="1:20" ht="13.5" customHeight="1">
      <c r="A21" s="26">
        <v>16</v>
      </c>
      <c r="B21" s="342" t="s">
        <v>244</v>
      </c>
      <c r="C21" s="175" t="s">
        <v>661</v>
      </c>
      <c r="D21" s="183" t="s">
        <v>662</v>
      </c>
      <c r="E21" s="6">
        <v>110</v>
      </c>
      <c r="F21" s="142"/>
      <c r="G21" s="7" t="s">
        <v>160</v>
      </c>
      <c r="H21" s="142" t="s">
        <v>160</v>
      </c>
      <c r="I21" s="461" t="s">
        <v>160</v>
      </c>
      <c r="J21" s="499">
        <v>8</v>
      </c>
      <c r="K21" s="7">
        <v>40</v>
      </c>
      <c r="L21" s="500">
        <v>4</v>
      </c>
      <c r="M21" s="446">
        <v>70</v>
      </c>
      <c r="N21" s="501" t="s">
        <v>160</v>
      </c>
      <c r="O21" s="461" t="s">
        <v>160</v>
      </c>
      <c r="P21" s="499" t="s">
        <v>160</v>
      </c>
      <c r="Q21" s="446" t="s">
        <v>160</v>
      </c>
      <c r="R21" s="142" t="s">
        <v>160</v>
      </c>
      <c r="S21" s="446" t="s">
        <v>160</v>
      </c>
      <c r="T21"/>
    </row>
    <row r="22" spans="1:20" ht="13.5" customHeight="1">
      <c r="A22" s="26">
        <v>16</v>
      </c>
      <c r="B22" s="342" t="s">
        <v>244</v>
      </c>
      <c r="C22" s="175" t="s">
        <v>824</v>
      </c>
      <c r="D22" s="183" t="s">
        <v>825</v>
      </c>
      <c r="E22" s="6">
        <v>110</v>
      </c>
      <c r="F22" s="447"/>
      <c r="G22" s="7"/>
      <c r="H22" s="142" t="s">
        <v>160</v>
      </c>
      <c r="I22" s="461" t="s">
        <v>160</v>
      </c>
      <c r="J22" s="499"/>
      <c r="K22" s="7"/>
      <c r="L22" s="500" t="s">
        <v>160</v>
      </c>
      <c r="M22" s="446" t="s">
        <v>160</v>
      </c>
      <c r="N22" s="501">
        <v>3</v>
      </c>
      <c r="O22" s="461">
        <v>110</v>
      </c>
      <c r="P22" s="499" t="s">
        <v>160</v>
      </c>
      <c r="Q22" s="446" t="s">
        <v>160</v>
      </c>
      <c r="R22" s="142" t="s">
        <v>160</v>
      </c>
      <c r="S22" s="446" t="s">
        <v>160</v>
      </c>
      <c r="T22"/>
    </row>
    <row r="23" spans="1:20" ht="13.5" customHeight="1">
      <c r="A23" s="26">
        <v>16</v>
      </c>
      <c r="B23" s="342" t="s">
        <v>244</v>
      </c>
      <c r="C23" s="175" t="s">
        <v>839</v>
      </c>
      <c r="D23" s="183" t="s">
        <v>197</v>
      </c>
      <c r="E23" s="6">
        <v>110</v>
      </c>
      <c r="F23" s="447"/>
      <c r="G23" s="7"/>
      <c r="H23" s="142" t="s">
        <v>160</v>
      </c>
      <c r="I23" s="461" t="s">
        <v>160</v>
      </c>
      <c r="J23" s="499"/>
      <c r="K23" s="7"/>
      <c r="L23" s="500" t="s">
        <v>160</v>
      </c>
      <c r="M23" s="446" t="s">
        <v>160</v>
      </c>
      <c r="N23" s="501">
        <v>3</v>
      </c>
      <c r="O23" s="461">
        <v>110</v>
      </c>
      <c r="P23" s="499" t="s">
        <v>160</v>
      </c>
      <c r="Q23" s="446" t="s">
        <v>160</v>
      </c>
      <c r="R23" s="142" t="s">
        <v>160</v>
      </c>
      <c r="S23" s="446" t="s">
        <v>160</v>
      </c>
      <c r="T23"/>
    </row>
    <row r="24" spans="1:20" ht="13.5" customHeight="1">
      <c r="A24" s="26">
        <v>20</v>
      </c>
      <c r="B24" s="342" t="s">
        <v>160</v>
      </c>
      <c r="C24" s="175" t="s">
        <v>466</v>
      </c>
      <c r="D24" s="183" t="s">
        <v>18</v>
      </c>
      <c r="E24" s="6">
        <v>102</v>
      </c>
      <c r="F24" s="142">
        <v>4</v>
      </c>
      <c r="G24" s="7">
        <v>12</v>
      </c>
      <c r="H24" s="142" t="s">
        <v>160</v>
      </c>
      <c r="I24" s="461" t="s">
        <v>160</v>
      </c>
      <c r="J24" s="499"/>
      <c r="K24" s="7" t="s">
        <v>160</v>
      </c>
      <c r="L24" s="500" t="s">
        <v>160</v>
      </c>
      <c r="M24" s="446" t="s">
        <v>160</v>
      </c>
      <c r="N24" s="501" t="s">
        <v>160</v>
      </c>
      <c r="O24" s="461" t="s">
        <v>160</v>
      </c>
      <c r="P24" s="499" t="s">
        <v>160</v>
      </c>
      <c r="Q24" s="446" t="s">
        <v>160</v>
      </c>
      <c r="R24" s="142">
        <v>4</v>
      </c>
      <c r="S24" s="446">
        <v>90</v>
      </c>
    </row>
    <row r="25" spans="1:20" ht="13.5" customHeight="1">
      <c r="A25" s="26">
        <v>21</v>
      </c>
      <c r="B25" s="342" t="s">
        <v>160</v>
      </c>
      <c r="C25" s="175" t="s">
        <v>432</v>
      </c>
      <c r="D25" s="183" t="s">
        <v>199</v>
      </c>
      <c r="E25" s="6">
        <v>100</v>
      </c>
      <c r="F25" s="142"/>
      <c r="G25" s="7" t="s">
        <v>160</v>
      </c>
      <c r="H25" s="142" t="s">
        <v>160</v>
      </c>
      <c r="I25" s="461" t="s">
        <v>160</v>
      </c>
      <c r="J25" s="499">
        <v>2</v>
      </c>
      <c r="K25" s="7">
        <v>100</v>
      </c>
      <c r="L25" s="500" t="s">
        <v>160</v>
      </c>
      <c r="M25" s="446" t="s">
        <v>160</v>
      </c>
      <c r="N25" s="501" t="s">
        <v>160</v>
      </c>
      <c r="O25" s="461" t="s">
        <v>160</v>
      </c>
      <c r="P25" s="499" t="s">
        <v>160</v>
      </c>
      <c r="Q25" s="446" t="s">
        <v>160</v>
      </c>
      <c r="R25" s="142" t="s">
        <v>160</v>
      </c>
      <c r="S25" s="446" t="s">
        <v>160</v>
      </c>
      <c r="T25"/>
    </row>
    <row r="26" spans="1:20" ht="13.5" customHeight="1">
      <c r="A26" s="26">
        <v>21</v>
      </c>
      <c r="B26" s="342" t="s">
        <v>244</v>
      </c>
      <c r="C26" s="175" t="s">
        <v>447</v>
      </c>
      <c r="D26" s="183" t="s">
        <v>238</v>
      </c>
      <c r="E26" s="6">
        <v>100</v>
      </c>
      <c r="F26" s="142"/>
      <c r="G26" s="7" t="s">
        <v>160</v>
      </c>
      <c r="H26" s="142" t="s">
        <v>160</v>
      </c>
      <c r="I26" s="461" t="s">
        <v>160</v>
      </c>
      <c r="J26" s="499"/>
      <c r="K26" s="7" t="s">
        <v>160</v>
      </c>
      <c r="L26" s="500" t="s">
        <v>160</v>
      </c>
      <c r="M26" s="446" t="s">
        <v>160</v>
      </c>
      <c r="N26" s="501">
        <v>4</v>
      </c>
      <c r="O26" s="461">
        <v>100</v>
      </c>
      <c r="P26" s="499" t="s">
        <v>160</v>
      </c>
      <c r="Q26" s="446" t="s">
        <v>160</v>
      </c>
      <c r="R26" s="142" t="s">
        <v>160</v>
      </c>
      <c r="S26" s="446" t="s">
        <v>160</v>
      </c>
    </row>
    <row r="27" spans="1:20" ht="13.5" customHeight="1">
      <c r="A27" s="26">
        <v>21</v>
      </c>
      <c r="B27" s="342" t="s">
        <v>244</v>
      </c>
      <c r="C27" s="175" t="s">
        <v>897</v>
      </c>
      <c r="D27" s="183" t="s">
        <v>898</v>
      </c>
      <c r="E27" s="6">
        <v>100</v>
      </c>
      <c r="F27" s="142"/>
      <c r="G27" s="7"/>
      <c r="H27" s="142"/>
      <c r="I27" s="461"/>
      <c r="J27" s="499"/>
      <c r="K27" s="7"/>
      <c r="L27" s="500"/>
      <c r="M27" s="446"/>
      <c r="N27" s="501"/>
      <c r="O27" s="461"/>
      <c r="P27" s="499">
        <v>2</v>
      </c>
      <c r="Q27" s="446">
        <v>100</v>
      </c>
      <c r="R27" s="142" t="s">
        <v>160</v>
      </c>
      <c r="S27" s="446" t="s">
        <v>160</v>
      </c>
      <c r="T27"/>
    </row>
    <row r="28" spans="1:20" ht="13.5" customHeight="1">
      <c r="A28" s="26">
        <v>21</v>
      </c>
      <c r="B28" s="342" t="s">
        <v>244</v>
      </c>
      <c r="C28" s="175" t="s">
        <v>840</v>
      </c>
      <c r="D28" s="183" t="s">
        <v>841</v>
      </c>
      <c r="E28" s="6">
        <v>100</v>
      </c>
      <c r="F28" s="142"/>
      <c r="G28" s="7"/>
      <c r="H28" s="142" t="s">
        <v>160</v>
      </c>
      <c r="I28" s="461" t="s">
        <v>160</v>
      </c>
      <c r="J28" s="499"/>
      <c r="K28" s="7"/>
      <c r="L28" s="500">
        <v>2</v>
      </c>
      <c r="M28" s="446">
        <v>100</v>
      </c>
      <c r="N28" s="501" t="s">
        <v>160</v>
      </c>
      <c r="O28" s="461" t="s">
        <v>160</v>
      </c>
      <c r="P28" s="499" t="s">
        <v>160</v>
      </c>
      <c r="Q28" s="446" t="s">
        <v>160</v>
      </c>
      <c r="R28" s="142" t="s">
        <v>160</v>
      </c>
      <c r="S28" s="446" t="s">
        <v>160</v>
      </c>
      <c r="T28"/>
    </row>
    <row r="29" spans="1:20" ht="13.5" customHeight="1">
      <c r="A29" s="26">
        <v>25</v>
      </c>
      <c r="B29" s="342" t="s">
        <v>160</v>
      </c>
      <c r="C29" s="203" t="s">
        <v>472</v>
      </c>
      <c r="D29" s="183" t="s">
        <v>862</v>
      </c>
      <c r="E29" s="6">
        <v>96</v>
      </c>
      <c r="F29" s="142"/>
      <c r="G29" s="7" t="s">
        <v>160</v>
      </c>
      <c r="H29" s="142">
        <v>16</v>
      </c>
      <c r="I29" s="461">
        <v>6</v>
      </c>
      <c r="J29" s="499"/>
      <c r="K29" s="7" t="s">
        <v>160</v>
      </c>
      <c r="L29" s="503" t="s">
        <v>160</v>
      </c>
      <c r="M29" s="446" t="s">
        <v>160</v>
      </c>
      <c r="N29" s="142" t="s">
        <v>160</v>
      </c>
      <c r="O29" s="461" t="s">
        <v>160</v>
      </c>
      <c r="P29" s="499" t="s">
        <v>160</v>
      </c>
      <c r="Q29" s="446" t="s">
        <v>160</v>
      </c>
      <c r="R29" s="142">
        <v>4</v>
      </c>
      <c r="S29" s="446">
        <v>90</v>
      </c>
      <c r="T29"/>
    </row>
    <row r="30" spans="1:20" ht="13.5" customHeight="1">
      <c r="A30" s="26">
        <v>26</v>
      </c>
      <c r="B30" s="342" t="s">
        <v>160</v>
      </c>
      <c r="C30" s="175" t="s">
        <v>429</v>
      </c>
      <c r="D30" s="183" t="s">
        <v>217</v>
      </c>
      <c r="E30" s="6">
        <v>90</v>
      </c>
      <c r="F30" s="142"/>
      <c r="G30" s="7" t="s">
        <v>160</v>
      </c>
      <c r="H30" s="142" t="s">
        <v>160</v>
      </c>
      <c r="I30" s="461" t="s">
        <v>160</v>
      </c>
      <c r="J30" s="499"/>
      <c r="K30" s="7" t="s">
        <v>160</v>
      </c>
      <c r="L30" s="500" t="s">
        <v>160</v>
      </c>
      <c r="M30" s="446" t="s">
        <v>160</v>
      </c>
      <c r="N30" s="501" t="s">
        <v>160</v>
      </c>
      <c r="O30" s="461" t="s">
        <v>160</v>
      </c>
      <c r="P30" s="499" t="s">
        <v>160</v>
      </c>
      <c r="Q30" s="446" t="s">
        <v>160</v>
      </c>
      <c r="R30" s="142">
        <v>4</v>
      </c>
      <c r="S30" s="446">
        <v>90</v>
      </c>
      <c r="T30"/>
    </row>
    <row r="31" spans="1:20" ht="13.5" customHeight="1">
      <c r="A31" s="26">
        <v>27</v>
      </c>
      <c r="B31" s="342" t="s">
        <v>160</v>
      </c>
      <c r="C31" s="175" t="s">
        <v>843</v>
      </c>
      <c r="D31" s="183" t="s">
        <v>708</v>
      </c>
      <c r="E31" s="6">
        <v>82</v>
      </c>
      <c r="F31" s="142"/>
      <c r="G31" s="7"/>
      <c r="H31" s="142">
        <v>4</v>
      </c>
      <c r="I31" s="461">
        <v>12</v>
      </c>
      <c r="J31" s="499"/>
      <c r="K31" s="7"/>
      <c r="L31" s="500" t="s">
        <v>160</v>
      </c>
      <c r="M31" s="446" t="s">
        <v>160</v>
      </c>
      <c r="N31" s="501" t="s">
        <v>160</v>
      </c>
      <c r="O31" s="461" t="s">
        <v>160</v>
      </c>
      <c r="P31" s="499">
        <v>4</v>
      </c>
      <c r="Q31" s="446">
        <v>70</v>
      </c>
      <c r="R31" s="142" t="s">
        <v>160</v>
      </c>
      <c r="S31" s="446" t="s">
        <v>160</v>
      </c>
    </row>
    <row r="32" spans="1:20" ht="13.5" customHeight="1">
      <c r="A32" s="26">
        <v>28</v>
      </c>
      <c r="B32" s="342" t="s">
        <v>160</v>
      </c>
      <c r="C32" s="175" t="s">
        <v>452</v>
      </c>
      <c r="D32" s="183" t="s">
        <v>18</v>
      </c>
      <c r="E32" s="6">
        <v>70</v>
      </c>
      <c r="F32" s="142"/>
      <c r="G32" s="7" t="s">
        <v>160</v>
      </c>
      <c r="H32" s="142" t="s">
        <v>160</v>
      </c>
      <c r="I32" s="461" t="s">
        <v>160</v>
      </c>
      <c r="J32" s="499">
        <v>4</v>
      </c>
      <c r="K32" s="7">
        <v>70</v>
      </c>
      <c r="L32" s="500" t="s">
        <v>160</v>
      </c>
      <c r="M32" s="446" t="s">
        <v>160</v>
      </c>
      <c r="N32" s="501" t="s">
        <v>160</v>
      </c>
      <c r="O32" s="461" t="s">
        <v>160</v>
      </c>
      <c r="P32" s="499" t="s">
        <v>160</v>
      </c>
      <c r="Q32" s="446" t="s">
        <v>160</v>
      </c>
      <c r="R32" s="142" t="s">
        <v>160</v>
      </c>
      <c r="S32" s="446" t="s">
        <v>160</v>
      </c>
    </row>
    <row r="33" spans="1:20" ht="13.5" customHeight="1">
      <c r="A33" s="26">
        <v>29</v>
      </c>
      <c r="B33" s="342" t="s">
        <v>160</v>
      </c>
      <c r="C33" s="159" t="s">
        <v>647</v>
      </c>
      <c r="D33" s="183" t="s">
        <v>185</v>
      </c>
      <c r="E33" s="6">
        <v>56</v>
      </c>
      <c r="F33" s="142">
        <v>16</v>
      </c>
      <c r="G33" s="7">
        <v>6</v>
      </c>
      <c r="H33" s="142">
        <v>1</v>
      </c>
      <c r="I33" s="461">
        <v>25</v>
      </c>
      <c r="J33" s="499"/>
      <c r="K33" s="7" t="s">
        <v>160</v>
      </c>
      <c r="L33" s="503" t="s">
        <v>768</v>
      </c>
      <c r="M33" s="446">
        <v>25</v>
      </c>
      <c r="N33" s="142" t="s">
        <v>160</v>
      </c>
      <c r="O33" s="461" t="s">
        <v>160</v>
      </c>
      <c r="P33" s="499" t="s">
        <v>160</v>
      </c>
      <c r="Q33" s="446" t="s">
        <v>160</v>
      </c>
      <c r="R33" s="142" t="s">
        <v>160</v>
      </c>
      <c r="S33" s="446" t="s">
        <v>160</v>
      </c>
      <c r="T33"/>
    </row>
    <row r="34" spans="1:20" ht="13.5" customHeight="1">
      <c r="A34" s="26">
        <v>29</v>
      </c>
      <c r="B34" s="342" t="s">
        <v>244</v>
      </c>
      <c r="C34" s="175" t="s">
        <v>648</v>
      </c>
      <c r="D34" s="183" t="s">
        <v>195</v>
      </c>
      <c r="E34" s="6">
        <v>56</v>
      </c>
      <c r="F34" s="142">
        <v>16</v>
      </c>
      <c r="G34" s="7">
        <v>6</v>
      </c>
      <c r="H34" s="142">
        <v>1</v>
      </c>
      <c r="I34" s="461">
        <v>25</v>
      </c>
      <c r="J34" s="499"/>
      <c r="K34" s="7" t="s">
        <v>160</v>
      </c>
      <c r="L34" s="500" t="s">
        <v>768</v>
      </c>
      <c r="M34" s="446">
        <v>25</v>
      </c>
      <c r="N34" s="501" t="s">
        <v>160</v>
      </c>
      <c r="O34" s="461" t="s">
        <v>160</v>
      </c>
      <c r="P34" s="499" t="s">
        <v>160</v>
      </c>
      <c r="Q34" s="446" t="s">
        <v>160</v>
      </c>
      <c r="R34" s="142" t="s">
        <v>160</v>
      </c>
      <c r="S34" s="446" t="s">
        <v>160</v>
      </c>
      <c r="T34"/>
    </row>
    <row r="35" spans="1:20" ht="13.5" customHeight="1">
      <c r="A35" s="26">
        <v>31</v>
      </c>
      <c r="B35" s="342" t="s">
        <v>160</v>
      </c>
      <c r="C35" s="203" t="s">
        <v>442</v>
      </c>
      <c r="D35" s="169" t="s">
        <v>178</v>
      </c>
      <c r="E35" s="6">
        <v>50</v>
      </c>
      <c r="F35" s="362"/>
      <c r="G35" s="7" t="s">
        <v>160</v>
      </c>
      <c r="H35" s="142" t="s">
        <v>160</v>
      </c>
      <c r="I35" s="461" t="s">
        <v>160</v>
      </c>
      <c r="J35" s="499"/>
      <c r="K35" s="7" t="s">
        <v>160</v>
      </c>
      <c r="L35" s="503" t="s">
        <v>160</v>
      </c>
      <c r="M35" s="446" t="s">
        <v>160</v>
      </c>
      <c r="N35" s="142" t="s">
        <v>160</v>
      </c>
      <c r="O35" s="461" t="s">
        <v>160</v>
      </c>
      <c r="P35" s="499" t="s">
        <v>160</v>
      </c>
      <c r="Q35" s="446" t="s">
        <v>160</v>
      </c>
      <c r="R35" s="142">
        <v>8</v>
      </c>
      <c r="S35" s="446">
        <v>50</v>
      </c>
      <c r="T35"/>
    </row>
    <row r="36" spans="1:20" ht="13.5" customHeight="1">
      <c r="A36" s="26">
        <v>31</v>
      </c>
      <c r="B36" s="342" t="s">
        <v>244</v>
      </c>
      <c r="C36" s="175" t="s">
        <v>1005</v>
      </c>
      <c r="D36" s="183" t="s">
        <v>1006</v>
      </c>
      <c r="E36" s="6">
        <v>50</v>
      </c>
      <c r="F36" s="362"/>
      <c r="G36" s="7"/>
      <c r="H36" s="142"/>
      <c r="I36" s="461"/>
      <c r="J36" s="499"/>
      <c r="K36" s="7"/>
      <c r="L36" s="500"/>
      <c r="M36" s="446"/>
      <c r="N36" s="142"/>
      <c r="O36" s="461"/>
      <c r="P36" s="499"/>
      <c r="Q36" s="446"/>
      <c r="R36" s="142">
        <v>8</v>
      </c>
      <c r="S36" s="446">
        <v>50</v>
      </c>
      <c r="T36"/>
    </row>
    <row r="37" spans="1:20" ht="13.5" customHeight="1">
      <c r="A37" s="26">
        <v>31</v>
      </c>
      <c r="B37" s="342" t="s">
        <v>244</v>
      </c>
      <c r="C37" s="175" t="s">
        <v>1003</v>
      </c>
      <c r="D37" s="183" t="s">
        <v>1004</v>
      </c>
      <c r="E37" s="6">
        <v>50</v>
      </c>
      <c r="F37" s="142"/>
      <c r="G37" s="7"/>
      <c r="H37" s="142"/>
      <c r="I37" s="461"/>
      <c r="J37" s="499"/>
      <c r="K37" s="7"/>
      <c r="L37" s="500"/>
      <c r="M37" s="446"/>
      <c r="N37" s="501"/>
      <c r="O37" s="461"/>
      <c r="P37" s="499"/>
      <c r="Q37" s="446"/>
      <c r="R37" s="142">
        <v>8</v>
      </c>
      <c r="S37" s="446">
        <v>50</v>
      </c>
      <c r="T37"/>
    </row>
    <row r="38" spans="1:20" ht="13.5" customHeight="1">
      <c r="A38" s="26">
        <v>34</v>
      </c>
      <c r="B38" s="342" t="s">
        <v>160</v>
      </c>
      <c r="C38" s="175" t="s">
        <v>659</v>
      </c>
      <c r="D38" s="183" t="s">
        <v>181</v>
      </c>
      <c r="E38" s="6">
        <v>48</v>
      </c>
      <c r="F38" s="142">
        <v>2</v>
      </c>
      <c r="G38" s="7">
        <v>18</v>
      </c>
      <c r="H38" s="142" t="s">
        <v>160</v>
      </c>
      <c r="I38" s="461" t="s">
        <v>160</v>
      </c>
      <c r="J38" s="499"/>
      <c r="K38" s="7" t="s">
        <v>160</v>
      </c>
      <c r="L38" s="500" t="s">
        <v>160</v>
      </c>
      <c r="M38" s="446" t="s">
        <v>160</v>
      </c>
      <c r="N38" s="501" t="s">
        <v>160</v>
      </c>
      <c r="O38" s="461" t="s">
        <v>160</v>
      </c>
      <c r="P38" s="499" t="s">
        <v>160</v>
      </c>
      <c r="Q38" s="446" t="s">
        <v>160</v>
      </c>
      <c r="R38" s="142">
        <v>16</v>
      </c>
      <c r="S38" s="446">
        <v>30</v>
      </c>
      <c r="T38"/>
    </row>
    <row r="39" spans="1:20" ht="13.5" customHeight="1">
      <c r="A39" s="26">
        <v>34</v>
      </c>
      <c r="B39" s="342" t="s">
        <v>244</v>
      </c>
      <c r="C39" s="191" t="s">
        <v>660</v>
      </c>
      <c r="D39" s="183" t="s">
        <v>181</v>
      </c>
      <c r="E39" s="6">
        <v>48</v>
      </c>
      <c r="F39" s="142">
        <v>2</v>
      </c>
      <c r="G39" s="7">
        <v>18</v>
      </c>
      <c r="H39" s="142" t="s">
        <v>160</v>
      </c>
      <c r="I39" s="461" t="s">
        <v>160</v>
      </c>
      <c r="J39" s="499"/>
      <c r="K39" s="7" t="s">
        <v>160</v>
      </c>
      <c r="L39" s="500" t="s">
        <v>160</v>
      </c>
      <c r="M39" s="446" t="s">
        <v>160</v>
      </c>
      <c r="N39" s="501" t="s">
        <v>160</v>
      </c>
      <c r="O39" s="461" t="s">
        <v>160</v>
      </c>
      <c r="P39" s="499" t="s">
        <v>160</v>
      </c>
      <c r="Q39" s="446" t="s">
        <v>160</v>
      </c>
      <c r="R39" s="448">
        <v>16</v>
      </c>
      <c r="S39" s="446">
        <v>30</v>
      </c>
    </row>
    <row r="40" spans="1:20" ht="13.5" customHeight="1">
      <c r="A40" s="26">
        <v>36</v>
      </c>
      <c r="B40" s="342" t="s">
        <v>160</v>
      </c>
      <c r="C40" s="175" t="s">
        <v>456</v>
      </c>
      <c r="D40" s="183" t="s">
        <v>2</v>
      </c>
      <c r="E40" s="6">
        <v>38</v>
      </c>
      <c r="F40" s="142">
        <v>4</v>
      </c>
      <c r="G40" s="7">
        <v>12</v>
      </c>
      <c r="H40" s="142">
        <v>2</v>
      </c>
      <c r="I40" s="461">
        <v>18</v>
      </c>
      <c r="J40" s="499"/>
      <c r="K40" s="7" t="s">
        <v>160</v>
      </c>
      <c r="L40" s="500" t="s">
        <v>765</v>
      </c>
      <c r="M40" s="446">
        <v>8</v>
      </c>
      <c r="N40" s="501" t="s">
        <v>160</v>
      </c>
      <c r="O40" s="461" t="s">
        <v>160</v>
      </c>
      <c r="P40" s="499" t="s">
        <v>160</v>
      </c>
      <c r="Q40" s="446" t="s">
        <v>160</v>
      </c>
      <c r="R40" s="142" t="s">
        <v>160</v>
      </c>
      <c r="S40" s="446" t="s">
        <v>160</v>
      </c>
      <c r="T40"/>
    </row>
    <row r="41" spans="1:20" ht="13.5" customHeight="1">
      <c r="A41" s="26">
        <v>36</v>
      </c>
      <c r="B41" s="342" t="s">
        <v>244</v>
      </c>
      <c r="C41" s="175" t="s">
        <v>457</v>
      </c>
      <c r="D41" s="183" t="s">
        <v>2</v>
      </c>
      <c r="E41" s="6">
        <v>38</v>
      </c>
      <c r="F41" s="142">
        <v>4</v>
      </c>
      <c r="G41" s="7">
        <v>12</v>
      </c>
      <c r="H41" s="142">
        <v>2</v>
      </c>
      <c r="I41" s="461">
        <v>18</v>
      </c>
      <c r="J41" s="499"/>
      <c r="K41" s="7" t="s">
        <v>160</v>
      </c>
      <c r="L41" s="500" t="s">
        <v>765</v>
      </c>
      <c r="M41" s="446">
        <v>8</v>
      </c>
      <c r="N41" s="142" t="s">
        <v>160</v>
      </c>
      <c r="O41" s="461" t="s">
        <v>160</v>
      </c>
      <c r="P41" s="499" t="s">
        <v>160</v>
      </c>
      <c r="Q41" s="446" t="s">
        <v>160</v>
      </c>
      <c r="R41" s="142" t="s">
        <v>160</v>
      </c>
      <c r="S41" s="446" t="s">
        <v>160</v>
      </c>
      <c r="T41"/>
    </row>
    <row r="42" spans="1:20" ht="13.5" customHeight="1">
      <c r="A42" s="26">
        <v>38</v>
      </c>
      <c r="B42" s="342" t="s">
        <v>160</v>
      </c>
      <c r="C42" s="175" t="s">
        <v>444</v>
      </c>
      <c r="D42" s="183" t="s">
        <v>218</v>
      </c>
      <c r="E42" s="6">
        <v>30</v>
      </c>
      <c r="F42" s="142"/>
      <c r="G42" s="7" t="s">
        <v>160</v>
      </c>
      <c r="H42" s="142" t="s">
        <v>160</v>
      </c>
      <c r="I42" s="461" t="s">
        <v>160</v>
      </c>
      <c r="J42" s="499"/>
      <c r="K42" s="7" t="s">
        <v>160</v>
      </c>
      <c r="L42" s="500" t="s">
        <v>160</v>
      </c>
      <c r="M42" s="446" t="s">
        <v>160</v>
      </c>
      <c r="N42" s="142" t="s">
        <v>160</v>
      </c>
      <c r="O42" s="461" t="s">
        <v>160</v>
      </c>
      <c r="P42" s="499" t="s">
        <v>160</v>
      </c>
      <c r="Q42" s="446" t="s">
        <v>160</v>
      </c>
      <c r="R42" s="142">
        <v>16</v>
      </c>
      <c r="S42" s="446">
        <v>30</v>
      </c>
      <c r="T42"/>
    </row>
    <row r="43" spans="1:20" ht="13.5" customHeight="1">
      <c r="A43" s="26">
        <v>39</v>
      </c>
      <c r="B43" s="342" t="s">
        <v>160</v>
      </c>
      <c r="C43" s="175" t="s">
        <v>441</v>
      </c>
      <c r="D43" s="183" t="s">
        <v>10</v>
      </c>
      <c r="E43" s="6">
        <v>25</v>
      </c>
      <c r="F43" s="142">
        <v>1</v>
      </c>
      <c r="G43" s="7">
        <v>25</v>
      </c>
      <c r="H43" s="142" t="s">
        <v>160</v>
      </c>
      <c r="I43" s="461" t="s">
        <v>160</v>
      </c>
      <c r="J43" s="499"/>
      <c r="K43" s="7" t="s">
        <v>160</v>
      </c>
      <c r="L43" s="500" t="s">
        <v>160</v>
      </c>
      <c r="M43" s="446" t="s">
        <v>160</v>
      </c>
      <c r="N43" s="501" t="s">
        <v>160</v>
      </c>
      <c r="O43" s="461" t="s">
        <v>160</v>
      </c>
      <c r="P43" s="499" t="s">
        <v>160</v>
      </c>
      <c r="Q43" s="446" t="s">
        <v>160</v>
      </c>
      <c r="R43" s="142" t="s">
        <v>160</v>
      </c>
      <c r="S43" s="446" t="s">
        <v>160</v>
      </c>
      <c r="T43"/>
    </row>
    <row r="44" spans="1:20" ht="13.5" customHeight="1">
      <c r="A44" s="26">
        <v>39</v>
      </c>
      <c r="B44" s="342" t="s">
        <v>244</v>
      </c>
      <c r="C44" s="175" t="s">
        <v>658</v>
      </c>
      <c r="D44" s="183" t="s">
        <v>10</v>
      </c>
      <c r="E44" s="6">
        <v>25</v>
      </c>
      <c r="F44" s="142">
        <v>1</v>
      </c>
      <c r="G44" s="7">
        <v>25</v>
      </c>
      <c r="H44" s="142" t="s">
        <v>160</v>
      </c>
      <c r="I44" s="461" t="s">
        <v>160</v>
      </c>
      <c r="J44" s="499"/>
      <c r="K44" s="7" t="s">
        <v>160</v>
      </c>
      <c r="L44" s="500" t="s">
        <v>160</v>
      </c>
      <c r="M44" s="446" t="s">
        <v>160</v>
      </c>
      <c r="N44" s="501" t="s">
        <v>160</v>
      </c>
      <c r="O44" s="461" t="s">
        <v>160</v>
      </c>
      <c r="P44" s="499" t="s">
        <v>160</v>
      </c>
      <c r="Q44" s="446" t="s">
        <v>160</v>
      </c>
      <c r="R44" s="142" t="s">
        <v>160</v>
      </c>
      <c r="S44" s="446" t="s">
        <v>160</v>
      </c>
      <c r="T44"/>
    </row>
    <row r="45" spans="1:20" ht="13.5" customHeight="1">
      <c r="A45" s="26">
        <v>41</v>
      </c>
      <c r="B45" s="342" t="s">
        <v>160</v>
      </c>
      <c r="C45" s="175" t="s">
        <v>462</v>
      </c>
      <c r="D45" s="183" t="s">
        <v>180</v>
      </c>
      <c r="E45" s="6">
        <v>22</v>
      </c>
      <c r="F45" s="142">
        <v>16</v>
      </c>
      <c r="G45" s="7">
        <v>6</v>
      </c>
      <c r="H45" s="142">
        <v>8</v>
      </c>
      <c r="I45" s="461">
        <v>8</v>
      </c>
      <c r="J45" s="499"/>
      <c r="K45" s="7" t="s">
        <v>160</v>
      </c>
      <c r="L45" s="500" t="s">
        <v>765</v>
      </c>
      <c r="M45" s="446">
        <v>8</v>
      </c>
      <c r="N45" s="501" t="s">
        <v>160</v>
      </c>
      <c r="O45" s="461" t="s">
        <v>160</v>
      </c>
      <c r="P45" s="499" t="s">
        <v>160</v>
      </c>
      <c r="Q45" s="446" t="s">
        <v>160</v>
      </c>
      <c r="R45" s="142" t="s">
        <v>160</v>
      </c>
      <c r="S45" s="446" t="s">
        <v>160</v>
      </c>
      <c r="T45"/>
    </row>
    <row r="46" spans="1:20" ht="13.5" customHeight="1">
      <c r="A46" s="26">
        <v>41</v>
      </c>
      <c r="B46" s="342" t="s">
        <v>244</v>
      </c>
      <c r="C46" s="175" t="s">
        <v>475</v>
      </c>
      <c r="D46" s="183" t="s">
        <v>19</v>
      </c>
      <c r="E46" s="6">
        <v>22</v>
      </c>
      <c r="F46" s="142">
        <v>16</v>
      </c>
      <c r="G46" s="7">
        <v>6</v>
      </c>
      <c r="H46" s="142">
        <v>8</v>
      </c>
      <c r="I46" s="461">
        <v>8</v>
      </c>
      <c r="J46" s="499"/>
      <c r="K46" s="7" t="s">
        <v>160</v>
      </c>
      <c r="L46" s="500" t="s">
        <v>765</v>
      </c>
      <c r="M46" s="446">
        <v>8</v>
      </c>
      <c r="N46" s="501" t="s">
        <v>160</v>
      </c>
      <c r="O46" s="461" t="s">
        <v>160</v>
      </c>
      <c r="P46" s="499" t="s">
        <v>160</v>
      </c>
      <c r="Q46" s="446" t="s">
        <v>160</v>
      </c>
      <c r="R46" s="142" t="s">
        <v>160</v>
      </c>
      <c r="S46" s="446" t="s">
        <v>160</v>
      </c>
      <c r="T46"/>
    </row>
    <row r="47" spans="1:20" ht="13.5" customHeight="1">
      <c r="A47" s="26">
        <v>43</v>
      </c>
      <c r="B47" s="342" t="s">
        <v>160</v>
      </c>
      <c r="C47" s="175" t="s">
        <v>450</v>
      </c>
      <c r="D47" s="183" t="s">
        <v>19</v>
      </c>
      <c r="E47" s="6">
        <v>18</v>
      </c>
      <c r="F47" s="142"/>
      <c r="G47" s="7" t="s">
        <v>160</v>
      </c>
      <c r="H47" s="142" t="s">
        <v>160</v>
      </c>
      <c r="I47" s="461" t="s">
        <v>160</v>
      </c>
      <c r="J47" s="499"/>
      <c r="K47" s="7" t="s">
        <v>160</v>
      </c>
      <c r="L47" s="500" t="s">
        <v>763</v>
      </c>
      <c r="M47" s="446">
        <v>18</v>
      </c>
      <c r="N47" s="501" t="s">
        <v>160</v>
      </c>
      <c r="O47" s="461" t="s">
        <v>160</v>
      </c>
      <c r="P47" s="499" t="s">
        <v>160</v>
      </c>
      <c r="Q47" s="446" t="s">
        <v>160</v>
      </c>
      <c r="R47" s="142" t="s">
        <v>160</v>
      </c>
      <c r="S47" s="446" t="s">
        <v>160</v>
      </c>
      <c r="T47"/>
    </row>
    <row r="48" spans="1:20" ht="13.5" customHeight="1">
      <c r="A48" s="26">
        <v>43</v>
      </c>
      <c r="B48" s="342" t="s">
        <v>244</v>
      </c>
      <c r="C48" s="175" t="s">
        <v>451</v>
      </c>
      <c r="D48" s="183" t="s">
        <v>200</v>
      </c>
      <c r="E48" s="6">
        <v>18</v>
      </c>
      <c r="F48" s="142"/>
      <c r="G48" s="7" t="s">
        <v>160</v>
      </c>
      <c r="H48" s="142" t="s">
        <v>160</v>
      </c>
      <c r="I48" s="461" t="s">
        <v>160</v>
      </c>
      <c r="J48" s="499"/>
      <c r="K48" s="7" t="s">
        <v>160</v>
      </c>
      <c r="L48" s="500" t="s">
        <v>763</v>
      </c>
      <c r="M48" s="446">
        <v>18</v>
      </c>
      <c r="N48" s="501" t="s">
        <v>160</v>
      </c>
      <c r="O48" s="461" t="s">
        <v>160</v>
      </c>
      <c r="P48" s="499" t="s">
        <v>160</v>
      </c>
      <c r="Q48" s="446" t="s">
        <v>160</v>
      </c>
      <c r="R48" s="142" t="s">
        <v>160</v>
      </c>
      <c r="S48" s="446" t="s">
        <v>160</v>
      </c>
      <c r="T48"/>
    </row>
    <row r="49" spans="1:20" ht="13.5" customHeight="1">
      <c r="A49" s="26">
        <v>45</v>
      </c>
      <c r="B49" s="342" t="s">
        <v>160</v>
      </c>
      <c r="C49" s="175" t="s">
        <v>654</v>
      </c>
      <c r="D49" s="169" t="s">
        <v>18</v>
      </c>
      <c r="E49" s="6">
        <v>16</v>
      </c>
      <c r="F49" s="142">
        <v>8</v>
      </c>
      <c r="G49" s="7">
        <v>8</v>
      </c>
      <c r="H49" s="142">
        <v>8</v>
      </c>
      <c r="I49" s="461">
        <v>8</v>
      </c>
      <c r="J49" s="499"/>
      <c r="K49" s="7" t="s">
        <v>160</v>
      </c>
      <c r="L49" s="500" t="s">
        <v>160</v>
      </c>
      <c r="M49" s="446" t="s">
        <v>160</v>
      </c>
      <c r="N49" s="501" t="s">
        <v>160</v>
      </c>
      <c r="O49" s="461" t="s">
        <v>160</v>
      </c>
      <c r="P49" s="499" t="s">
        <v>160</v>
      </c>
      <c r="Q49" s="446" t="s">
        <v>160</v>
      </c>
      <c r="R49" s="142" t="s">
        <v>160</v>
      </c>
      <c r="S49" s="446" t="s">
        <v>160</v>
      </c>
    </row>
    <row r="50" spans="1:20" ht="13.5" customHeight="1">
      <c r="A50" s="26">
        <v>45</v>
      </c>
      <c r="B50" s="342" t="s">
        <v>244</v>
      </c>
      <c r="C50" s="175" t="s">
        <v>655</v>
      </c>
      <c r="D50" s="183" t="s">
        <v>2</v>
      </c>
      <c r="E50" s="6">
        <v>16</v>
      </c>
      <c r="F50" s="142">
        <v>8</v>
      </c>
      <c r="G50" s="7">
        <v>8</v>
      </c>
      <c r="H50" s="142">
        <v>8</v>
      </c>
      <c r="I50" s="461">
        <v>8</v>
      </c>
      <c r="J50" s="499"/>
      <c r="K50" s="7" t="s">
        <v>160</v>
      </c>
      <c r="L50" s="500" t="s">
        <v>160</v>
      </c>
      <c r="M50" s="446" t="s">
        <v>160</v>
      </c>
      <c r="N50" s="501" t="s">
        <v>160</v>
      </c>
      <c r="O50" s="461" t="s">
        <v>160</v>
      </c>
      <c r="P50" s="499" t="s">
        <v>160</v>
      </c>
      <c r="Q50" s="446" t="s">
        <v>160</v>
      </c>
      <c r="R50" s="142" t="s">
        <v>160</v>
      </c>
      <c r="S50" s="446" t="s">
        <v>160</v>
      </c>
      <c r="T50"/>
    </row>
    <row r="51" spans="1:20" ht="13.5" customHeight="1">
      <c r="A51" s="26">
        <v>45</v>
      </c>
      <c r="B51" s="342" t="s">
        <v>244</v>
      </c>
      <c r="C51" s="175" t="s">
        <v>467</v>
      </c>
      <c r="D51" s="183" t="s">
        <v>178</v>
      </c>
      <c r="E51" s="6">
        <v>16</v>
      </c>
      <c r="F51" s="142">
        <v>32</v>
      </c>
      <c r="G51" s="7">
        <v>4</v>
      </c>
      <c r="H51" s="142" t="s">
        <v>160</v>
      </c>
      <c r="I51" s="461" t="s">
        <v>160</v>
      </c>
      <c r="J51" s="502"/>
      <c r="K51" s="7" t="s">
        <v>160</v>
      </c>
      <c r="L51" s="503" t="s">
        <v>767</v>
      </c>
      <c r="M51" s="446">
        <v>12</v>
      </c>
      <c r="N51" s="501" t="s">
        <v>160</v>
      </c>
      <c r="O51" s="461" t="s">
        <v>160</v>
      </c>
      <c r="P51" s="499" t="s">
        <v>160</v>
      </c>
      <c r="Q51" s="446" t="s">
        <v>160</v>
      </c>
      <c r="R51" s="142" t="s">
        <v>160</v>
      </c>
      <c r="S51" s="446" t="s">
        <v>160</v>
      </c>
    </row>
    <row r="52" spans="1:20" ht="13.5" customHeight="1">
      <c r="A52" s="26">
        <v>45</v>
      </c>
      <c r="B52" s="342" t="s">
        <v>244</v>
      </c>
      <c r="C52" s="191" t="s">
        <v>479</v>
      </c>
      <c r="D52" s="183" t="s">
        <v>178</v>
      </c>
      <c r="E52" s="6">
        <v>16</v>
      </c>
      <c r="F52" s="142">
        <v>32</v>
      </c>
      <c r="G52" s="7">
        <v>4</v>
      </c>
      <c r="H52" s="142" t="s">
        <v>160</v>
      </c>
      <c r="I52" s="461" t="s">
        <v>160</v>
      </c>
      <c r="J52" s="499"/>
      <c r="K52" s="7" t="s">
        <v>160</v>
      </c>
      <c r="L52" s="464" t="s">
        <v>767</v>
      </c>
      <c r="M52" s="446">
        <v>12</v>
      </c>
      <c r="N52" s="501" t="s">
        <v>160</v>
      </c>
      <c r="O52" s="461" t="s">
        <v>160</v>
      </c>
      <c r="P52" s="499" t="s">
        <v>160</v>
      </c>
      <c r="Q52" s="446" t="s">
        <v>160</v>
      </c>
      <c r="R52" s="448" t="s">
        <v>160</v>
      </c>
      <c r="S52" s="446" t="s">
        <v>160</v>
      </c>
      <c r="T52"/>
    </row>
    <row r="53" spans="1:20" ht="13.5" customHeight="1">
      <c r="A53" s="26">
        <v>45</v>
      </c>
      <c r="B53" s="342" t="s">
        <v>244</v>
      </c>
      <c r="C53" s="175" t="s">
        <v>482</v>
      </c>
      <c r="D53" s="183" t="s">
        <v>181</v>
      </c>
      <c r="E53" s="6">
        <v>16</v>
      </c>
      <c r="F53" s="142">
        <v>32</v>
      </c>
      <c r="G53" s="7">
        <v>4</v>
      </c>
      <c r="H53" s="142" t="s">
        <v>160</v>
      </c>
      <c r="I53" s="461" t="s">
        <v>160</v>
      </c>
      <c r="J53" s="499"/>
      <c r="K53" s="7" t="s">
        <v>160</v>
      </c>
      <c r="L53" s="500" t="s">
        <v>767</v>
      </c>
      <c r="M53" s="446">
        <v>12</v>
      </c>
      <c r="N53" s="501" t="s">
        <v>160</v>
      </c>
      <c r="O53" s="461" t="s">
        <v>160</v>
      </c>
      <c r="P53" s="499" t="s">
        <v>160</v>
      </c>
      <c r="Q53" s="446" t="s">
        <v>160</v>
      </c>
      <c r="R53" s="142" t="s">
        <v>160</v>
      </c>
      <c r="S53" s="446" t="s">
        <v>160</v>
      </c>
      <c r="T53"/>
    </row>
    <row r="54" spans="1:20" ht="13.5" customHeight="1">
      <c r="A54" s="26">
        <v>50</v>
      </c>
      <c r="B54" s="342" t="s">
        <v>160</v>
      </c>
      <c r="C54" s="159" t="s">
        <v>471</v>
      </c>
      <c r="D54" s="183" t="s">
        <v>18</v>
      </c>
      <c r="E54" s="6">
        <v>14</v>
      </c>
      <c r="F54" s="142">
        <v>16</v>
      </c>
      <c r="G54" s="7">
        <v>6</v>
      </c>
      <c r="H54" s="142" t="s">
        <v>160</v>
      </c>
      <c r="I54" s="461" t="s">
        <v>160</v>
      </c>
      <c r="J54" s="499"/>
      <c r="K54" s="7" t="s">
        <v>160</v>
      </c>
      <c r="L54" s="500" t="s">
        <v>765</v>
      </c>
      <c r="M54" s="446">
        <v>8</v>
      </c>
      <c r="N54" s="501" t="s">
        <v>160</v>
      </c>
      <c r="O54" s="461" t="s">
        <v>160</v>
      </c>
      <c r="P54" s="499" t="s">
        <v>160</v>
      </c>
      <c r="Q54" s="446" t="s">
        <v>160</v>
      </c>
      <c r="R54" s="142" t="s">
        <v>160</v>
      </c>
      <c r="S54" s="446" t="s">
        <v>160</v>
      </c>
      <c r="T54"/>
    </row>
    <row r="55" spans="1:20" ht="13.5" customHeight="1">
      <c r="A55" s="26">
        <v>50</v>
      </c>
      <c r="B55" s="342" t="s">
        <v>244</v>
      </c>
      <c r="C55" s="175" t="s">
        <v>651</v>
      </c>
      <c r="D55" s="183" t="s">
        <v>180</v>
      </c>
      <c r="E55" s="6">
        <v>14</v>
      </c>
      <c r="F55" s="142">
        <v>16</v>
      </c>
      <c r="G55" s="7">
        <v>6</v>
      </c>
      <c r="H55" s="142" t="s">
        <v>160</v>
      </c>
      <c r="I55" s="461" t="s">
        <v>160</v>
      </c>
      <c r="J55" s="499"/>
      <c r="K55" s="7" t="s">
        <v>160</v>
      </c>
      <c r="L55" s="500" t="s">
        <v>765</v>
      </c>
      <c r="M55" s="446">
        <v>8</v>
      </c>
      <c r="N55" s="501" t="s">
        <v>160</v>
      </c>
      <c r="O55" s="461" t="s">
        <v>160</v>
      </c>
      <c r="P55" s="499" t="s">
        <v>160</v>
      </c>
      <c r="Q55" s="446" t="s">
        <v>160</v>
      </c>
      <c r="R55" s="142" t="s">
        <v>160</v>
      </c>
      <c r="S55" s="446" t="s">
        <v>160</v>
      </c>
    </row>
    <row r="56" spans="1:20" ht="13.5" customHeight="1">
      <c r="A56" s="26">
        <v>52</v>
      </c>
      <c r="B56" s="342" t="s">
        <v>160</v>
      </c>
      <c r="C56" s="175" t="s">
        <v>443</v>
      </c>
      <c r="D56" s="183" t="s">
        <v>180</v>
      </c>
      <c r="E56" s="6">
        <v>12</v>
      </c>
      <c r="F56" s="142">
        <v>32</v>
      </c>
      <c r="G56" s="7">
        <v>4</v>
      </c>
      <c r="H56" s="142">
        <v>8</v>
      </c>
      <c r="I56" s="461">
        <v>8</v>
      </c>
      <c r="J56" s="499"/>
      <c r="K56" s="7" t="s">
        <v>160</v>
      </c>
      <c r="L56" s="500" t="s">
        <v>160</v>
      </c>
      <c r="M56" s="446" t="s">
        <v>160</v>
      </c>
      <c r="N56" s="501" t="s">
        <v>160</v>
      </c>
      <c r="O56" s="461" t="s">
        <v>160</v>
      </c>
      <c r="P56" s="499" t="s">
        <v>160</v>
      </c>
      <c r="Q56" s="446" t="s">
        <v>160</v>
      </c>
      <c r="R56" s="142" t="s">
        <v>160</v>
      </c>
      <c r="S56" s="446" t="s">
        <v>160</v>
      </c>
      <c r="T56"/>
    </row>
    <row r="57" spans="1:20" ht="13.5" customHeight="1">
      <c r="A57" s="26">
        <v>52</v>
      </c>
      <c r="B57" s="342" t="s">
        <v>244</v>
      </c>
      <c r="C57" s="175" t="s">
        <v>468</v>
      </c>
      <c r="D57" s="183" t="s">
        <v>19</v>
      </c>
      <c r="E57" s="6">
        <v>12</v>
      </c>
      <c r="F57" s="142">
        <v>4</v>
      </c>
      <c r="G57" s="7">
        <v>12</v>
      </c>
      <c r="H57" s="142" t="s">
        <v>160</v>
      </c>
      <c r="I57" s="461" t="s">
        <v>160</v>
      </c>
      <c r="J57" s="499"/>
      <c r="K57" s="7" t="s">
        <v>160</v>
      </c>
      <c r="L57" s="500" t="s">
        <v>160</v>
      </c>
      <c r="M57" s="446" t="s">
        <v>160</v>
      </c>
      <c r="N57" s="501" t="s">
        <v>160</v>
      </c>
      <c r="O57" s="461" t="s">
        <v>160</v>
      </c>
      <c r="P57" s="499" t="s">
        <v>160</v>
      </c>
      <c r="Q57" s="446" t="s">
        <v>160</v>
      </c>
      <c r="R57" s="142" t="s">
        <v>160</v>
      </c>
      <c r="S57" s="446" t="s">
        <v>160</v>
      </c>
    </row>
    <row r="58" spans="1:20" ht="13.5" customHeight="1">
      <c r="A58" s="26">
        <v>52</v>
      </c>
      <c r="B58" s="342" t="s">
        <v>244</v>
      </c>
      <c r="C58" s="175" t="s">
        <v>455</v>
      </c>
      <c r="D58" s="183" t="s">
        <v>776</v>
      </c>
      <c r="E58" s="6">
        <v>12</v>
      </c>
      <c r="F58" s="142">
        <v>8</v>
      </c>
      <c r="G58" s="7">
        <v>8</v>
      </c>
      <c r="H58" s="142">
        <v>32</v>
      </c>
      <c r="I58" s="461">
        <v>4</v>
      </c>
      <c r="J58" s="499"/>
      <c r="K58" s="7" t="s">
        <v>160</v>
      </c>
      <c r="L58" s="500" t="s">
        <v>160</v>
      </c>
      <c r="M58" s="446" t="s">
        <v>160</v>
      </c>
      <c r="N58" s="501" t="s">
        <v>160</v>
      </c>
      <c r="O58" s="461" t="s">
        <v>160</v>
      </c>
      <c r="P58" s="499" t="s">
        <v>160</v>
      </c>
      <c r="Q58" s="446" t="s">
        <v>160</v>
      </c>
      <c r="R58" s="142" t="s">
        <v>160</v>
      </c>
      <c r="S58" s="446" t="s">
        <v>160</v>
      </c>
    </row>
    <row r="59" spans="1:20" ht="13.5" customHeight="1">
      <c r="A59" s="26">
        <v>52</v>
      </c>
      <c r="B59" s="342" t="s">
        <v>244</v>
      </c>
      <c r="C59" s="175" t="s">
        <v>464</v>
      </c>
      <c r="D59" s="183" t="s">
        <v>776</v>
      </c>
      <c r="E59" s="6">
        <v>12</v>
      </c>
      <c r="F59" s="142">
        <v>8</v>
      </c>
      <c r="G59" s="7">
        <v>8</v>
      </c>
      <c r="H59" s="142">
        <v>32</v>
      </c>
      <c r="I59" s="461">
        <v>4</v>
      </c>
      <c r="J59" s="502"/>
      <c r="K59" s="7" t="s">
        <v>160</v>
      </c>
      <c r="L59" s="464" t="s">
        <v>160</v>
      </c>
      <c r="M59" s="446" t="s">
        <v>160</v>
      </c>
      <c r="N59" s="142" t="s">
        <v>160</v>
      </c>
      <c r="O59" s="461" t="s">
        <v>160</v>
      </c>
      <c r="P59" s="499" t="s">
        <v>160</v>
      </c>
      <c r="Q59" s="446" t="s">
        <v>160</v>
      </c>
      <c r="R59" s="142" t="s">
        <v>160</v>
      </c>
      <c r="S59" s="446" t="s">
        <v>160</v>
      </c>
      <c r="T59"/>
    </row>
    <row r="60" spans="1:20" ht="13.5" customHeight="1">
      <c r="A60" s="26">
        <v>52</v>
      </c>
      <c r="B60" s="342" t="s">
        <v>244</v>
      </c>
      <c r="C60" s="175" t="s">
        <v>460</v>
      </c>
      <c r="D60" s="183" t="s">
        <v>18</v>
      </c>
      <c r="E60" s="6">
        <v>12</v>
      </c>
      <c r="F60" s="142">
        <v>32</v>
      </c>
      <c r="G60" s="7">
        <v>4</v>
      </c>
      <c r="H60" s="142" t="s">
        <v>160</v>
      </c>
      <c r="I60" s="461" t="s">
        <v>160</v>
      </c>
      <c r="J60" s="499"/>
      <c r="K60" s="7" t="s">
        <v>160</v>
      </c>
      <c r="L60" s="500" t="s">
        <v>765</v>
      </c>
      <c r="M60" s="446">
        <v>8</v>
      </c>
      <c r="N60" s="501" t="s">
        <v>160</v>
      </c>
      <c r="O60" s="461" t="s">
        <v>160</v>
      </c>
      <c r="P60" s="499" t="s">
        <v>160</v>
      </c>
      <c r="Q60" s="446" t="s">
        <v>160</v>
      </c>
      <c r="R60" s="142" t="s">
        <v>160</v>
      </c>
      <c r="S60" s="446" t="s">
        <v>160</v>
      </c>
      <c r="T60"/>
    </row>
    <row r="61" spans="1:20" ht="13.5" customHeight="1">
      <c r="A61" s="26">
        <v>52</v>
      </c>
      <c r="B61" s="342" t="s">
        <v>244</v>
      </c>
      <c r="C61" s="175" t="s">
        <v>476</v>
      </c>
      <c r="D61" s="183" t="s">
        <v>709</v>
      </c>
      <c r="E61" s="6">
        <v>12</v>
      </c>
      <c r="F61" s="142">
        <v>32</v>
      </c>
      <c r="G61" s="7">
        <v>4</v>
      </c>
      <c r="H61" s="142">
        <v>8</v>
      </c>
      <c r="I61" s="461">
        <v>8</v>
      </c>
      <c r="J61" s="499"/>
      <c r="K61" s="7" t="s">
        <v>160</v>
      </c>
      <c r="L61" s="500" t="s">
        <v>160</v>
      </c>
      <c r="M61" s="446" t="s">
        <v>160</v>
      </c>
      <c r="N61" s="501" t="s">
        <v>160</v>
      </c>
      <c r="O61" s="461" t="s">
        <v>160</v>
      </c>
      <c r="P61" s="499" t="s">
        <v>160</v>
      </c>
      <c r="Q61" s="446" t="s">
        <v>160</v>
      </c>
      <c r="R61" s="142" t="s">
        <v>160</v>
      </c>
      <c r="S61" s="446" t="s">
        <v>160</v>
      </c>
      <c r="T61"/>
    </row>
    <row r="62" spans="1:20" ht="13.5" customHeight="1">
      <c r="A62" s="26">
        <v>52</v>
      </c>
      <c r="B62" s="342" t="s">
        <v>244</v>
      </c>
      <c r="C62" s="175" t="s">
        <v>469</v>
      </c>
      <c r="D62" s="183" t="s">
        <v>626</v>
      </c>
      <c r="E62" s="6">
        <v>12</v>
      </c>
      <c r="F62" s="142">
        <v>8</v>
      </c>
      <c r="G62" s="7">
        <v>8</v>
      </c>
      <c r="H62" s="142">
        <v>32</v>
      </c>
      <c r="I62" s="461">
        <v>4</v>
      </c>
      <c r="J62" s="499"/>
      <c r="K62" s="7" t="s">
        <v>160</v>
      </c>
      <c r="L62" s="500" t="s">
        <v>160</v>
      </c>
      <c r="M62" s="446" t="s">
        <v>160</v>
      </c>
      <c r="N62" s="501" t="s">
        <v>160</v>
      </c>
      <c r="O62" s="461" t="s">
        <v>160</v>
      </c>
      <c r="P62" s="499" t="s">
        <v>160</v>
      </c>
      <c r="Q62" s="446" t="s">
        <v>160</v>
      </c>
      <c r="R62" s="142" t="s">
        <v>160</v>
      </c>
      <c r="S62" s="446" t="s">
        <v>160</v>
      </c>
      <c r="T62"/>
    </row>
    <row r="63" spans="1:20" ht="13.5" customHeight="1">
      <c r="A63" s="26">
        <v>52</v>
      </c>
      <c r="B63" s="342" t="s">
        <v>244</v>
      </c>
      <c r="C63" s="175" t="s">
        <v>470</v>
      </c>
      <c r="D63" s="183" t="s">
        <v>210</v>
      </c>
      <c r="E63" s="6">
        <v>12</v>
      </c>
      <c r="F63" s="142">
        <v>8</v>
      </c>
      <c r="G63" s="7">
        <v>8</v>
      </c>
      <c r="H63" s="142">
        <v>32</v>
      </c>
      <c r="I63" s="461">
        <v>4</v>
      </c>
      <c r="J63" s="499"/>
      <c r="K63" s="7" t="s">
        <v>160</v>
      </c>
      <c r="L63" s="500" t="s">
        <v>160</v>
      </c>
      <c r="M63" s="446" t="s">
        <v>160</v>
      </c>
      <c r="N63" s="501" t="s">
        <v>160</v>
      </c>
      <c r="O63" s="461" t="s">
        <v>160</v>
      </c>
      <c r="P63" s="499" t="s">
        <v>160</v>
      </c>
      <c r="Q63" s="446" t="s">
        <v>160</v>
      </c>
      <c r="R63" s="142" t="s">
        <v>160</v>
      </c>
      <c r="S63" s="446" t="s">
        <v>160</v>
      </c>
      <c r="T63"/>
    </row>
    <row r="64" spans="1:20" ht="13.5" customHeight="1">
      <c r="A64" s="26">
        <v>52</v>
      </c>
      <c r="B64" s="342" t="s">
        <v>244</v>
      </c>
      <c r="C64" s="175" t="s">
        <v>656</v>
      </c>
      <c r="D64" s="183" t="s">
        <v>842</v>
      </c>
      <c r="E64" s="6">
        <v>12</v>
      </c>
      <c r="F64" s="142">
        <v>8</v>
      </c>
      <c r="G64" s="7">
        <v>8</v>
      </c>
      <c r="H64" s="142">
        <v>32</v>
      </c>
      <c r="I64" s="461">
        <v>4</v>
      </c>
      <c r="J64" s="499"/>
      <c r="K64" s="7" t="s">
        <v>160</v>
      </c>
      <c r="L64" s="500" t="s">
        <v>160</v>
      </c>
      <c r="M64" s="446" t="s">
        <v>160</v>
      </c>
      <c r="N64" s="501" t="s">
        <v>160</v>
      </c>
      <c r="O64" s="461" t="s">
        <v>160</v>
      </c>
      <c r="P64" s="499" t="s">
        <v>160</v>
      </c>
      <c r="Q64" s="446" t="s">
        <v>160</v>
      </c>
      <c r="R64" s="142" t="s">
        <v>160</v>
      </c>
      <c r="S64" s="446" t="s">
        <v>160</v>
      </c>
      <c r="T64"/>
    </row>
    <row r="65" spans="1:20" ht="13.5" customHeight="1">
      <c r="A65" s="26">
        <v>52</v>
      </c>
      <c r="B65" s="342" t="s">
        <v>244</v>
      </c>
      <c r="C65" s="175" t="s">
        <v>657</v>
      </c>
      <c r="D65" s="183" t="s">
        <v>842</v>
      </c>
      <c r="E65" s="6">
        <v>12</v>
      </c>
      <c r="F65" s="142">
        <v>8</v>
      </c>
      <c r="G65" s="7">
        <v>8</v>
      </c>
      <c r="H65" s="142">
        <v>32</v>
      </c>
      <c r="I65" s="461">
        <v>4</v>
      </c>
      <c r="J65" s="499"/>
      <c r="K65" s="7" t="s">
        <v>160</v>
      </c>
      <c r="L65" s="500" t="s">
        <v>160</v>
      </c>
      <c r="M65" s="446" t="s">
        <v>160</v>
      </c>
      <c r="N65" s="501" t="s">
        <v>160</v>
      </c>
      <c r="O65" s="461" t="s">
        <v>160</v>
      </c>
      <c r="P65" s="499" t="s">
        <v>160</v>
      </c>
      <c r="Q65" s="446" t="s">
        <v>160</v>
      </c>
      <c r="R65" s="142" t="s">
        <v>160</v>
      </c>
      <c r="S65" s="446" t="s">
        <v>160</v>
      </c>
    </row>
    <row r="66" spans="1:20" ht="13.5" customHeight="1">
      <c r="A66" s="26">
        <v>52</v>
      </c>
      <c r="B66" s="342" t="s">
        <v>244</v>
      </c>
      <c r="C66" s="175" t="s">
        <v>650</v>
      </c>
      <c r="D66" s="183" t="s">
        <v>181</v>
      </c>
      <c r="E66" s="6">
        <v>12</v>
      </c>
      <c r="F66" s="142">
        <v>16</v>
      </c>
      <c r="G66" s="7">
        <v>6</v>
      </c>
      <c r="H66" s="142">
        <v>16</v>
      </c>
      <c r="I66" s="461">
        <v>6</v>
      </c>
      <c r="J66" s="499"/>
      <c r="K66" s="7" t="s">
        <v>160</v>
      </c>
      <c r="L66" s="500" t="s">
        <v>160</v>
      </c>
      <c r="M66" s="446" t="s">
        <v>160</v>
      </c>
      <c r="N66" s="501" t="s">
        <v>160</v>
      </c>
      <c r="O66" s="461" t="s">
        <v>160</v>
      </c>
      <c r="P66" s="499" t="s">
        <v>160</v>
      </c>
      <c r="Q66" s="446" t="s">
        <v>160</v>
      </c>
      <c r="R66" s="142" t="s">
        <v>160</v>
      </c>
      <c r="S66" s="446" t="s">
        <v>160</v>
      </c>
    </row>
    <row r="67" spans="1:20" ht="13.5" customHeight="1">
      <c r="A67" s="26">
        <v>52</v>
      </c>
      <c r="B67" s="342" t="s">
        <v>244</v>
      </c>
      <c r="C67" s="175" t="s">
        <v>652</v>
      </c>
      <c r="D67" s="183" t="s">
        <v>861</v>
      </c>
      <c r="E67" s="6">
        <v>12</v>
      </c>
      <c r="F67" s="142">
        <v>16</v>
      </c>
      <c r="G67" s="7">
        <v>6</v>
      </c>
      <c r="H67" s="142">
        <v>16</v>
      </c>
      <c r="I67" s="461">
        <v>6</v>
      </c>
      <c r="J67" s="499"/>
      <c r="K67" s="7" t="s">
        <v>160</v>
      </c>
      <c r="L67" s="500" t="s">
        <v>160</v>
      </c>
      <c r="M67" s="446" t="s">
        <v>160</v>
      </c>
      <c r="N67" s="501" t="s">
        <v>160</v>
      </c>
      <c r="O67" s="461" t="s">
        <v>160</v>
      </c>
      <c r="P67" s="499" t="s">
        <v>160</v>
      </c>
      <c r="Q67" s="446" t="s">
        <v>160</v>
      </c>
      <c r="R67" s="142" t="s">
        <v>160</v>
      </c>
      <c r="S67" s="446" t="s">
        <v>160</v>
      </c>
      <c r="T67"/>
    </row>
    <row r="68" spans="1:20" ht="13.5" customHeight="1">
      <c r="A68" s="26">
        <v>52</v>
      </c>
      <c r="B68" s="342" t="s">
        <v>244</v>
      </c>
      <c r="C68" s="175" t="s">
        <v>653</v>
      </c>
      <c r="D68" s="183" t="s">
        <v>861</v>
      </c>
      <c r="E68" s="6">
        <v>12</v>
      </c>
      <c r="F68" s="142">
        <v>16</v>
      </c>
      <c r="G68" s="7">
        <v>6</v>
      </c>
      <c r="H68" s="142">
        <v>16</v>
      </c>
      <c r="I68" s="461">
        <v>6</v>
      </c>
      <c r="J68" s="499"/>
      <c r="K68" s="7" t="s">
        <v>160</v>
      </c>
      <c r="L68" s="500" t="s">
        <v>160</v>
      </c>
      <c r="M68" s="446" t="s">
        <v>160</v>
      </c>
      <c r="N68" s="501" t="s">
        <v>160</v>
      </c>
      <c r="O68" s="461" t="s">
        <v>160</v>
      </c>
      <c r="P68" s="499" t="s">
        <v>160</v>
      </c>
      <c r="Q68" s="446" t="s">
        <v>160</v>
      </c>
      <c r="R68" s="142" t="s">
        <v>160</v>
      </c>
      <c r="S68" s="446" t="s">
        <v>160</v>
      </c>
      <c r="T68"/>
    </row>
    <row r="69" spans="1:20" ht="13.5" customHeight="1">
      <c r="A69" s="26">
        <v>52</v>
      </c>
      <c r="B69" s="342" t="s">
        <v>244</v>
      </c>
      <c r="C69" s="175" t="s">
        <v>473</v>
      </c>
      <c r="D69" s="183" t="s">
        <v>862</v>
      </c>
      <c r="E69" s="6">
        <v>12</v>
      </c>
      <c r="F69" s="142"/>
      <c r="G69" s="7" t="s">
        <v>160</v>
      </c>
      <c r="H69" s="142">
        <v>4</v>
      </c>
      <c r="I69" s="461">
        <v>12</v>
      </c>
      <c r="J69" s="502"/>
      <c r="K69" s="7" t="s">
        <v>160</v>
      </c>
      <c r="L69" s="500" t="s">
        <v>160</v>
      </c>
      <c r="M69" s="446" t="s">
        <v>160</v>
      </c>
      <c r="N69" s="142" t="s">
        <v>160</v>
      </c>
      <c r="O69" s="461" t="s">
        <v>160</v>
      </c>
      <c r="P69" s="499" t="s">
        <v>160</v>
      </c>
      <c r="Q69" s="446" t="s">
        <v>160</v>
      </c>
      <c r="R69" s="142" t="s">
        <v>160</v>
      </c>
      <c r="S69" s="446" t="s">
        <v>160</v>
      </c>
      <c r="T69"/>
    </row>
    <row r="70" spans="1:20" ht="13.5" customHeight="1">
      <c r="A70" s="26">
        <v>52</v>
      </c>
      <c r="B70" s="342" t="s">
        <v>244</v>
      </c>
      <c r="C70" s="175" t="s">
        <v>844</v>
      </c>
      <c r="D70" s="183" t="s">
        <v>708</v>
      </c>
      <c r="E70" s="6">
        <v>12</v>
      </c>
      <c r="F70" s="142"/>
      <c r="G70" s="7"/>
      <c r="H70" s="142">
        <v>4</v>
      </c>
      <c r="I70" s="461">
        <v>12</v>
      </c>
      <c r="J70" s="499"/>
      <c r="K70" s="7"/>
      <c r="L70" s="500" t="s">
        <v>160</v>
      </c>
      <c r="M70" s="446" t="s">
        <v>160</v>
      </c>
      <c r="N70" s="501" t="s">
        <v>160</v>
      </c>
      <c r="O70" s="461" t="s">
        <v>160</v>
      </c>
      <c r="P70" s="499" t="s">
        <v>160</v>
      </c>
      <c r="Q70" s="446" t="s">
        <v>160</v>
      </c>
      <c r="R70" s="142" t="s">
        <v>160</v>
      </c>
      <c r="S70" s="446" t="s">
        <v>160</v>
      </c>
      <c r="T70"/>
    </row>
    <row r="71" spans="1:20" ht="13.5" customHeight="1">
      <c r="A71" s="26">
        <v>52</v>
      </c>
      <c r="B71" s="342" t="s">
        <v>244</v>
      </c>
      <c r="C71" s="175" t="s">
        <v>845</v>
      </c>
      <c r="D71" s="183" t="s">
        <v>178</v>
      </c>
      <c r="E71" s="6">
        <v>12</v>
      </c>
      <c r="F71" s="142"/>
      <c r="G71" s="7"/>
      <c r="H71" s="142">
        <v>4</v>
      </c>
      <c r="I71" s="461">
        <v>12</v>
      </c>
      <c r="J71" s="499"/>
      <c r="K71" s="7"/>
      <c r="L71" s="500" t="s">
        <v>160</v>
      </c>
      <c r="M71" s="446" t="s">
        <v>160</v>
      </c>
      <c r="N71" s="501" t="s">
        <v>160</v>
      </c>
      <c r="O71" s="461" t="s">
        <v>160</v>
      </c>
      <c r="P71" s="499" t="s">
        <v>160</v>
      </c>
      <c r="Q71" s="446" t="s">
        <v>160</v>
      </c>
      <c r="R71" s="142" t="s">
        <v>160</v>
      </c>
      <c r="S71" s="446" t="s">
        <v>160</v>
      </c>
      <c r="T71"/>
    </row>
    <row r="72" spans="1:20" ht="13.5" customHeight="1">
      <c r="A72" s="26">
        <v>52</v>
      </c>
      <c r="B72" s="342" t="s">
        <v>244</v>
      </c>
      <c r="C72" s="175" t="s">
        <v>527</v>
      </c>
      <c r="D72" s="183" t="s">
        <v>191</v>
      </c>
      <c r="E72" s="6">
        <v>12</v>
      </c>
      <c r="F72" s="142"/>
      <c r="G72" s="7"/>
      <c r="H72" s="142" t="s">
        <v>160</v>
      </c>
      <c r="I72" s="461" t="s">
        <v>160</v>
      </c>
      <c r="J72" s="499"/>
      <c r="K72" s="7"/>
      <c r="L72" s="500" t="s">
        <v>767</v>
      </c>
      <c r="M72" s="446">
        <v>12</v>
      </c>
      <c r="N72" s="501" t="s">
        <v>160</v>
      </c>
      <c r="O72" s="461" t="s">
        <v>160</v>
      </c>
      <c r="P72" s="499" t="s">
        <v>160</v>
      </c>
      <c r="Q72" s="446" t="s">
        <v>160</v>
      </c>
      <c r="R72" s="142" t="s">
        <v>160</v>
      </c>
      <c r="S72" s="446" t="s">
        <v>160</v>
      </c>
      <c r="T72"/>
    </row>
    <row r="73" spans="1:20" ht="13.5" customHeight="1">
      <c r="A73" s="26">
        <v>69</v>
      </c>
      <c r="B73" s="342" t="s">
        <v>160</v>
      </c>
      <c r="C73" s="175" t="s">
        <v>480</v>
      </c>
      <c r="D73" s="183" t="s">
        <v>832</v>
      </c>
      <c r="E73" s="6">
        <v>8</v>
      </c>
      <c r="F73" s="142">
        <v>32</v>
      </c>
      <c r="G73" s="7">
        <v>4</v>
      </c>
      <c r="H73" s="142">
        <v>32</v>
      </c>
      <c r="I73" s="461">
        <v>4</v>
      </c>
      <c r="J73" s="499"/>
      <c r="K73" s="7" t="s">
        <v>160</v>
      </c>
      <c r="L73" s="500" t="s">
        <v>160</v>
      </c>
      <c r="M73" s="446" t="s">
        <v>160</v>
      </c>
      <c r="N73" s="501" t="s">
        <v>160</v>
      </c>
      <c r="O73" s="461" t="s">
        <v>160</v>
      </c>
      <c r="P73" s="499" t="s">
        <v>160</v>
      </c>
      <c r="Q73" s="446" t="s">
        <v>160</v>
      </c>
      <c r="R73" s="142" t="s">
        <v>160</v>
      </c>
      <c r="S73" s="446" t="s">
        <v>160</v>
      </c>
      <c r="T73"/>
    </row>
    <row r="74" spans="1:20" ht="13.5" customHeight="1">
      <c r="A74" s="26">
        <v>69</v>
      </c>
      <c r="B74" s="342" t="s">
        <v>244</v>
      </c>
      <c r="C74" s="175" t="s">
        <v>483</v>
      </c>
      <c r="D74" s="183" t="s">
        <v>625</v>
      </c>
      <c r="E74" s="6">
        <v>8</v>
      </c>
      <c r="F74" s="142">
        <v>32</v>
      </c>
      <c r="G74" s="7">
        <v>4</v>
      </c>
      <c r="H74" s="142">
        <v>32</v>
      </c>
      <c r="I74" s="461">
        <v>4</v>
      </c>
      <c r="J74" s="499"/>
      <c r="K74" s="7" t="s">
        <v>160</v>
      </c>
      <c r="L74" s="500" t="s">
        <v>160</v>
      </c>
      <c r="M74" s="446" t="s">
        <v>160</v>
      </c>
      <c r="N74" s="501" t="s">
        <v>160</v>
      </c>
      <c r="O74" s="461" t="s">
        <v>160</v>
      </c>
      <c r="P74" s="499" t="s">
        <v>160</v>
      </c>
      <c r="Q74" s="446" t="s">
        <v>160</v>
      </c>
      <c r="R74" s="142" t="s">
        <v>160</v>
      </c>
      <c r="S74" s="446" t="s">
        <v>160</v>
      </c>
      <c r="T74"/>
    </row>
    <row r="75" spans="1:20" ht="13.5" customHeight="1">
      <c r="A75" s="26">
        <v>69</v>
      </c>
      <c r="B75" s="342" t="s">
        <v>244</v>
      </c>
      <c r="C75" s="175" t="s">
        <v>484</v>
      </c>
      <c r="D75" s="183" t="s">
        <v>626</v>
      </c>
      <c r="E75" s="6">
        <v>8</v>
      </c>
      <c r="F75" s="142">
        <v>32</v>
      </c>
      <c r="G75" s="7">
        <v>4</v>
      </c>
      <c r="H75" s="142">
        <v>32</v>
      </c>
      <c r="I75" s="461">
        <v>4</v>
      </c>
      <c r="J75" s="499"/>
      <c r="K75" s="7" t="s">
        <v>160</v>
      </c>
      <c r="L75" s="500" t="s">
        <v>160</v>
      </c>
      <c r="M75" s="446" t="s">
        <v>160</v>
      </c>
      <c r="N75" s="501" t="s">
        <v>160</v>
      </c>
      <c r="O75" s="461" t="s">
        <v>160</v>
      </c>
      <c r="P75" s="499" t="s">
        <v>160</v>
      </c>
      <c r="Q75" s="446" t="s">
        <v>160</v>
      </c>
      <c r="R75" s="142" t="s">
        <v>160</v>
      </c>
      <c r="S75" s="446" t="s">
        <v>160</v>
      </c>
      <c r="T75"/>
    </row>
    <row r="76" spans="1:20" ht="13.5" customHeight="1">
      <c r="A76" s="26">
        <v>69</v>
      </c>
      <c r="B76" s="342" t="s">
        <v>244</v>
      </c>
      <c r="C76" s="175" t="s">
        <v>635</v>
      </c>
      <c r="D76" s="183" t="s">
        <v>636</v>
      </c>
      <c r="E76" s="6">
        <v>8</v>
      </c>
      <c r="F76" s="142">
        <v>32</v>
      </c>
      <c r="G76" s="7">
        <v>4</v>
      </c>
      <c r="H76" s="142">
        <v>32</v>
      </c>
      <c r="I76" s="461">
        <v>4</v>
      </c>
      <c r="J76" s="499"/>
      <c r="K76" s="7" t="s">
        <v>160</v>
      </c>
      <c r="L76" s="500" t="s">
        <v>160</v>
      </c>
      <c r="M76" s="446" t="s">
        <v>160</v>
      </c>
      <c r="N76" s="501" t="s">
        <v>160</v>
      </c>
      <c r="O76" s="461" t="s">
        <v>160</v>
      </c>
      <c r="P76" s="499" t="s">
        <v>160</v>
      </c>
      <c r="Q76" s="446" t="s">
        <v>160</v>
      </c>
      <c r="R76" s="142" t="s">
        <v>160</v>
      </c>
      <c r="S76" s="446" t="s">
        <v>160</v>
      </c>
      <c r="T76"/>
    </row>
    <row r="77" spans="1:20" ht="13.5" customHeight="1">
      <c r="A77" s="26">
        <v>69</v>
      </c>
      <c r="B77" s="342" t="s">
        <v>244</v>
      </c>
      <c r="C77" s="175" t="s">
        <v>638</v>
      </c>
      <c r="D77" s="183" t="s">
        <v>637</v>
      </c>
      <c r="E77" s="6">
        <v>8</v>
      </c>
      <c r="F77" s="142">
        <v>32</v>
      </c>
      <c r="G77" s="7">
        <v>4</v>
      </c>
      <c r="H77" s="142">
        <v>32</v>
      </c>
      <c r="I77" s="461">
        <v>4</v>
      </c>
      <c r="J77" s="499"/>
      <c r="K77" s="7" t="s">
        <v>160</v>
      </c>
      <c r="L77" s="500" t="s">
        <v>160</v>
      </c>
      <c r="M77" s="446" t="s">
        <v>160</v>
      </c>
      <c r="N77" s="501" t="s">
        <v>160</v>
      </c>
      <c r="O77" s="461" t="s">
        <v>160</v>
      </c>
      <c r="P77" s="499" t="s">
        <v>160</v>
      </c>
      <c r="Q77" s="446" t="s">
        <v>160</v>
      </c>
      <c r="R77" s="142" t="s">
        <v>160</v>
      </c>
      <c r="S77" s="446" t="s">
        <v>160</v>
      </c>
      <c r="T77"/>
    </row>
    <row r="78" spans="1:20" ht="13.5" customHeight="1">
      <c r="A78" s="26">
        <v>69</v>
      </c>
      <c r="B78" s="342" t="s">
        <v>244</v>
      </c>
      <c r="C78" s="175" t="s">
        <v>643</v>
      </c>
      <c r="D78" s="183" t="s">
        <v>637</v>
      </c>
      <c r="E78" s="6">
        <v>8</v>
      </c>
      <c r="F78" s="142">
        <v>32</v>
      </c>
      <c r="G78" s="7">
        <v>4</v>
      </c>
      <c r="H78" s="142">
        <v>32</v>
      </c>
      <c r="I78" s="461">
        <v>4</v>
      </c>
      <c r="J78" s="499"/>
      <c r="K78" s="7" t="s">
        <v>160</v>
      </c>
      <c r="L78" s="500" t="s">
        <v>160</v>
      </c>
      <c r="M78" s="446" t="s">
        <v>160</v>
      </c>
      <c r="N78" s="501" t="s">
        <v>160</v>
      </c>
      <c r="O78" s="461" t="s">
        <v>160</v>
      </c>
      <c r="P78" s="499" t="s">
        <v>160</v>
      </c>
      <c r="Q78" s="446" t="s">
        <v>160</v>
      </c>
      <c r="R78" s="142" t="s">
        <v>160</v>
      </c>
      <c r="S78" s="446" t="s">
        <v>160</v>
      </c>
      <c r="T78"/>
    </row>
    <row r="79" spans="1:20" ht="13.5" customHeight="1">
      <c r="A79" s="26">
        <v>69</v>
      </c>
      <c r="B79" s="342" t="s">
        <v>244</v>
      </c>
      <c r="C79" s="175" t="s">
        <v>644</v>
      </c>
      <c r="D79" s="183" t="s">
        <v>637</v>
      </c>
      <c r="E79" s="6">
        <v>8</v>
      </c>
      <c r="F79" s="142">
        <v>32</v>
      </c>
      <c r="G79" s="7">
        <v>4</v>
      </c>
      <c r="H79" s="142">
        <v>32</v>
      </c>
      <c r="I79" s="461">
        <v>4</v>
      </c>
      <c r="J79" s="499"/>
      <c r="K79" s="7" t="s">
        <v>160</v>
      </c>
      <c r="L79" s="500" t="s">
        <v>160</v>
      </c>
      <c r="M79" s="446" t="s">
        <v>160</v>
      </c>
      <c r="N79" s="501" t="s">
        <v>160</v>
      </c>
      <c r="O79" s="461" t="s">
        <v>160</v>
      </c>
      <c r="P79" s="499" t="s">
        <v>160</v>
      </c>
      <c r="Q79" s="446" t="s">
        <v>160</v>
      </c>
      <c r="R79" s="142" t="s">
        <v>160</v>
      </c>
      <c r="S79" s="446" t="s">
        <v>160</v>
      </c>
      <c r="T79"/>
    </row>
    <row r="80" spans="1:20" ht="13.5" customHeight="1">
      <c r="A80" s="26">
        <v>69</v>
      </c>
      <c r="B80" s="342" t="s">
        <v>244</v>
      </c>
      <c r="C80" s="175" t="s">
        <v>645</v>
      </c>
      <c r="D80" s="183" t="s">
        <v>637</v>
      </c>
      <c r="E80" s="6">
        <v>8</v>
      </c>
      <c r="F80" s="142">
        <v>32</v>
      </c>
      <c r="G80" s="7">
        <v>4</v>
      </c>
      <c r="H80" s="142">
        <v>32</v>
      </c>
      <c r="I80" s="461">
        <v>4</v>
      </c>
      <c r="J80" s="499"/>
      <c r="K80" s="7" t="s">
        <v>160</v>
      </c>
      <c r="L80" s="500" t="s">
        <v>160</v>
      </c>
      <c r="M80" s="446" t="s">
        <v>160</v>
      </c>
      <c r="N80" s="501" t="s">
        <v>160</v>
      </c>
      <c r="O80" s="461" t="s">
        <v>160</v>
      </c>
      <c r="P80" s="499" t="s">
        <v>160</v>
      </c>
      <c r="Q80" s="446" t="s">
        <v>160</v>
      </c>
      <c r="R80" s="142" t="s">
        <v>160</v>
      </c>
      <c r="S80" s="446" t="s">
        <v>160</v>
      </c>
      <c r="T80"/>
    </row>
    <row r="81" spans="1:20" ht="13.5" customHeight="1">
      <c r="A81" s="26">
        <v>69</v>
      </c>
      <c r="B81" s="342" t="s">
        <v>244</v>
      </c>
      <c r="C81" s="175" t="s">
        <v>646</v>
      </c>
      <c r="D81" s="183" t="s">
        <v>637</v>
      </c>
      <c r="E81" s="6">
        <v>8</v>
      </c>
      <c r="F81" s="142">
        <v>32</v>
      </c>
      <c r="G81" s="7">
        <v>4</v>
      </c>
      <c r="H81" s="142">
        <v>32</v>
      </c>
      <c r="I81" s="461">
        <v>4</v>
      </c>
      <c r="J81" s="499"/>
      <c r="K81" s="7" t="s">
        <v>160</v>
      </c>
      <c r="L81" s="500" t="s">
        <v>160</v>
      </c>
      <c r="M81" s="446" t="s">
        <v>160</v>
      </c>
      <c r="N81" s="501" t="s">
        <v>160</v>
      </c>
      <c r="O81" s="461" t="s">
        <v>160</v>
      </c>
      <c r="P81" s="499" t="s">
        <v>160</v>
      </c>
      <c r="Q81" s="446" t="s">
        <v>160</v>
      </c>
      <c r="R81" s="142" t="s">
        <v>160</v>
      </c>
      <c r="S81" s="446" t="s">
        <v>160</v>
      </c>
      <c r="T81"/>
    </row>
    <row r="82" spans="1:20" ht="13.5" customHeight="1">
      <c r="A82" s="26">
        <v>69</v>
      </c>
      <c r="B82" s="342" t="s">
        <v>244</v>
      </c>
      <c r="C82" s="175" t="s">
        <v>458</v>
      </c>
      <c r="D82" s="183" t="s">
        <v>228</v>
      </c>
      <c r="E82" s="6">
        <v>8</v>
      </c>
      <c r="F82" s="142"/>
      <c r="G82" s="7" t="s">
        <v>160</v>
      </c>
      <c r="H82" s="142">
        <v>8</v>
      </c>
      <c r="I82" s="461">
        <v>8</v>
      </c>
      <c r="J82" s="499"/>
      <c r="K82" s="7" t="s">
        <v>160</v>
      </c>
      <c r="L82" s="500" t="s">
        <v>160</v>
      </c>
      <c r="M82" s="446" t="s">
        <v>160</v>
      </c>
      <c r="N82" s="501" t="s">
        <v>160</v>
      </c>
      <c r="O82" s="461" t="s">
        <v>160</v>
      </c>
      <c r="P82" s="499" t="s">
        <v>160</v>
      </c>
      <c r="Q82" s="446" t="s">
        <v>160</v>
      </c>
      <c r="R82" s="142" t="s">
        <v>160</v>
      </c>
      <c r="S82" s="446" t="s">
        <v>160</v>
      </c>
      <c r="T82"/>
    </row>
    <row r="83" spans="1:20" ht="13.5" customHeight="1">
      <c r="A83" s="26">
        <v>69</v>
      </c>
      <c r="B83" s="342" t="s">
        <v>244</v>
      </c>
      <c r="C83" s="175" t="s">
        <v>846</v>
      </c>
      <c r="D83" s="183" t="s">
        <v>180</v>
      </c>
      <c r="E83" s="6">
        <v>8</v>
      </c>
      <c r="F83" s="142"/>
      <c r="G83" s="7"/>
      <c r="H83" s="142">
        <v>8</v>
      </c>
      <c r="I83" s="461">
        <v>8</v>
      </c>
      <c r="J83" s="499"/>
      <c r="K83" s="7"/>
      <c r="L83" s="503" t="s">
        <v>160</v>
      </c>
      <c r="M83" s="446" t="s">
        <v>160</v>
      </c>
      <c r="N83" s="142" t="s">
        <v>160</v>
      </c>
      <c r="O83" s="461" t="s">
        <v>160</v>
      </c>
      <c r="P83" s="499" t="s">
        <v>160</v>
      </c>
      <c r="Q83" s="446" t="s">
        <v>160</v>
      </c>
      <c r="R83" s="142" t="s">
        <v>160</v>
      </c>
      <c r="S83" s="446" t="s">
        <v>160</v>
      </c>
      <c r="T83"/>
    </row>
    <row r="84" spans="1:20" ht="13.5" customHeight="1">
      <c r="A84" s="26">
        <v>69</v>
      </c>
      <c r="B84" s="342" t="s">
        <v>244</v>
      </c>
      <c r="C84" s="175" t="s">
        <v>847</v>
      </c>
      <c r="D84" s="183" t="s">
        <v>180</v>
      </c>
      <c r="E84" s="6">
        <v>8</v>
      </c>
      <c r="F84" s="142"/>
      <c r="G84" s="7"/>
      <c r="H84" s="142" t="s">
        <v>160</v>
      </c>
      <c r="I84" s="461" t="s">
        <v>160</v>
      </c>
      <c r="J84" s="499"/>
      <c r="K84" s="7"/>
      <c r="L84" s="500" t="s">
        <v>765</v>
      </c>
      <c r="M84" s="446">
        <v>8</v>
      </c>
      <c r="N84" s="501" t="s">
        <v>160</v>
      </c>
      <c r="O84" s="461" t="s">
        <v>160</v>
      </c>
      <c r="P84" s="499" t="s">
        <v>160</v>
      </c>
      <c r="Q84" s="446" t="s">
        <v>160</v>
      </c>
      <c r="R84" s="142" t="s">
        <v>160</v>
      </c>
      <c r="S84" s="446" t="s">
        <v>160</v>
      </c>
      <c r="T84"/>
    </row>
    <row r="85" spans="1:20" ht="13.5" customHeight="1">
      <c r="A85" s="26">
        <v>81</v>
      </c>
      <c r="B85" s="342" t="s">
        <v>160</v>
      </c>
      <c r="C85" s="175" t="s">
        <v>463</v>
      </c>
      <c r="D85" s="183" t="s">
        <v>2</v>
      </c>
      <c r="E85" s="6">
        <v>6</v>
      </c>
      <c r="F85" s="142">
        <v>16</v>
      </c>
      <c r="G85" s="7">
        <v>6</v>
      </c>
      <c r="H85" s="142" t="s">
        <v>160</v>
      </c>
      <c r="I85" s="461" t="s">
        <v>160</v>
      </c>
      <c r="J85" s="499"/>
      <c r="K85" s="7" t="s">
        <v>160</v>
      </c>
      <c r="L85" s="500" t="s">
        <v>160</v>
      </c>
      <c r="M85" s="446" t="s">
        <v>160</v>
      </c>
      <c r="N85" s="501" t="s">
        <v>160</v>
      </c>
      <c r="O85" s="461" t="s">
        <v>160</v>
      </c>
      <c r="P85" s="499" t="s">
        <v>160</v>
      </c>
      <c r="Q85" s="446" t="s">
        <v>160</v>
      </c>
      <c r="R85" s="142" t="s">
        <v>160</v>
      </c>
      <c r="S85" s="446" t="s">
        <v>160</v>
      </c>
      <c r="T85"/>
    </row>
    <row r="86" spans="1:20" ht="13.5" customHeight="1">
      <c r="A86" s="26">
        <v>81</v>
      </c>
      <c r="B86" s="342" t="s">
        <v>244</v>
      </c>
      <c r="C86" s="175" t="s">
        <v>478</v>
      </c>
      <c r="D86" s="183" t="s">
        <v>2</v>
      </c>
      <c r="E86" s="6">
        <v>6</v>
      </c>
      <c r="F86" s="142">
        <v>16</v>
      </c>
      <c r="G86" s="7">
        <v>6</v>
      </c>
      <c r="H86" s="142" t="s">
        <v>160</v>
      </c>
      <c r="I86" s="461" t="s">
        <v>160</v>
      </c>
      <c r="J86" s="499"/>
      <c r="K86" s="7" t="s">
        <v>160</v>
      </c>
      <c r="L86" s="500" t="s">
        <v>160</v>
      </c>
      <c r="M86" s="446" t="s">
        <v>160</v>
      </c>
      <c r="N86" s="501" t="s">
        <v>160</v>
      </c>
      <c r="O86" s="461" t="s">
        <v>160</v>
      </c>
      <c r="P86" s="499" t="s">
        <v>160</v>
      </c>
      <c r="Q86" s="446" t="s">
        <v>160</v>
      </c>
      <c r="R86" s="142" t="s">
        <v>160</v>
      </c>
      <c r="S86" s="446" t="s">
        <v>160</v>
      </c>
      <c r="T86"/>
    </row>
    <row r="87" spans="1:20" ht="13.5" customHeight="1">
      <c r="A87" s="26">
        <v>81</v>
      </c>
      <c r="B87" s="342" t="s">
        <v>244</v>
      </c>
      <c r="C87" s="175" t="s">
        <v>649</v>
      </c>
      <c r="D87" s="183" t="s">
        <v>181</v>
      </c>
      <c r="E87" s="6">
        <v>6</v>
      </c>
      <c r="F87" s="142">
        <v>16</v>
      </c>
      <c r="G87" s="7">
        <v>6</v>
      </c>
      <c r="H87" s="142" t="s">
        <v>160</v>
      </c>
      <c r="I87" s="461" t="s">
        <v>160</v>
      </c>
      <c r="J87" s="499"/>
      <c r="K87" s="7" t="s">
        <v>160</v>
      </c>
      <c r="L87" s="500" t="s">
        <v>160</v>
      </c>
      <c r="M87" s="446" t="s">
        <v>160</v>
      </c>
      <c r="N87" s="501" t="s">
        <v>160</v>
      </c>
      <c r="O87" s="461" t="s">
        <v>160</v>
      </c>
      <c r="P87" s="499" t="s">
        <v>160</v>
      </c>
      <c r="Q87" s="446" t="s">
        <v>160</v>
      </c>
      <c r="R87" s="142" t="s">
        <v>160</v>
      </c>
      <c r="S87" s="446" t="s">
        <v>160</v>
      </c>
      <c r="T87"/>
    </row>
    <row r="88" spans="1:20" ht="13.5" customHeight="1">
      <c r="A88" s="26">
        <v>81</v>
      </c>
      <c r="B88" s="342" t="s">
        <v>244</v>
      </c>
      <c r="C88" s="175" t="s">
        <v>474</v>
      </c>
      <c r="D88" s="183" t="s">
        <v>18</v>
      </c>
      <c r="E88" s="6">
        <v>6</v>
      </c>
      <c r="F88" s="142"/>
      <c r="G88" s="7" t="s">
        <v>160</v>
      </c>
      <c r="H88" s="142">
        <v>16</v>
      </c>
      <c r="I88" s="461">
        <v>6</v>
      </c>
      <c r="J88" s="499"/>
      <c r="K88" s="7" t="s">
        <v>160</v>
      </c>
      <c r="L88" s="500" t="s">
        <v>160</v>
      </c>
      <c r="M88" s="446" t="s">
        <v>160</v>
      </c>
      <c r="N88" s="142" t="s">
        <v>160</v>
      </c>
      <c r="O88" s="461" t="s">
        <v>160</v>
      </c>
      <c r="P88" s="499" t="s">
        <v>160</v>
      </c>
      <c r="Q88" s="446" t="s">
        <v>160</v>
      </c>
      <c r="R88" s="142" t="s">
        <v>160</v>
      </c>
      <c r="S88" s="446" t="s">
        <v>160</v>
      </c>
      <c r="T88"/>
    </row>
    <row r="89" spans="1:20" ht="13.5" customHeight="1">
      <c r="A89" s="26">
        <v>81</v>
      </c>
      <c r="B89" s="342" t="s">
        <v>244</v>
      </c>
      <c r="C89" s="175" t="s">
        <v>848</v>
      </c>
      <c r="D89" s="183" t="s">
        <v>849</v>
      </c>
      <c r="E89" s="6">
        <v>6</v>
      </c>
      <c r="F89" s="142"/>
      <c r="G89" s="7"/>
      <c r="H89" s="142">
        <v>16</v>
      </c>
      <c r="I89" s="461">
        <v>6</v>
      </c>
      <c r="J89" s="499"/>
      <c r="K89" s="7"/>
      <c r="L89" s="500" t="s">
        <v>160</v>
      </c>
      <c r="M89" s="446" t="s">
        <v>160</v>
      </c>
      <c r="N89" s="501" t="s">
        <v>160</v>
      </c>
      <c r="O89" s="461" t="s">
        <v>160</v>
      </c>
      <c r="P89" s="499" t="s">
        <v>160</v>
      </c>
      <c r="Q89" s="446" t="s">
        <v>160</v>
      </c>
      <c r="R89" s="142" t="s">
        <v>160</v>
      </c>
      <c r="S89" s="446" t="s">
        <v>160</v>
      </c>
      <c r="T89"/>
    </row>
    <row r="90" spans="1:20" ht="13.5" customHeight="1">
      <c r="A90" s="26">
        <v>81</v>
      </c>
      <c r="B90" s="342" t="s">
        <v>244</v>
      </c>
      <c r="C90" s="175" t="s">
        <v>850</v>
      </c>
      <c r="D90" s="183" t="s">
        <v>849</v>
      </c>
      <c r="E90" s="6">
        <v>6</v>
      </c>
      <c r="F90" s="142"/>
      <c r="G90" s="7"/>
      <c r="H90" s="142">
        <v>16</v>
      </c>
      <c r="I90" s="461">
        <v>6</v>
      </c>
      <c r="J90" s="499"/>
      <c r="K90" s="7"/>
      <c r="L90" s="500" t="s">
        <v>160</v>
      </c>
      <c r="M90" s="446" t="s">
        <v>160</v>
      </c>
      <c r="N90" s="501" t="s">
        <v>160</v>
      </c>
      <c r="O90" s="461" t="s">
        <v>160</v>
      </c>
      <c r="P90" s="499" t="s">
        <v>160</v>
      </c>
      <c r="Q90" s="446" t="s">
        <v>160</v>
      </c>
      <c r="R90" s="142" t="s">
        <v>160</v>
      </c>
      <c r="S90" s="446" t="s">
        <v>160</v>
      </c>
      <c r="T90"/>
    </row>
    <row r="91" spans="1:20" ht="13.5" customHeight="1">
      <c r="A91" s="26">
        <v>81</v>
      </c>
      <c r="B91" s="342" t="s">
        <v>244</v>
      </c>
      <c r="C91" s="175" t="s">
        <v>829</v>
      </c>
      <c r="D91" s="183" t="s">
        <v>181</v>
      </c>
      <c r="E91" s="6">
        <v>6</v>
      </c>
      <c r="F91" s="142"/>
      <c r="G91" s="7"/>
      <c r="H91" s="142">
        <v>16</v>
      </c>
      <c r="I91" s="461">
        <v>6</v>
      </c>
      <c r="J91" s="499"/>
      <c r="K91" s="7"/>
      <c r="L91" s="500" t="s">
        <v>160</v>
      </c>
      <c r="M91" s="446" t="s">
        <v>160</v>
      </c>
      <c r="N91" s="501" t="s">
        <v>160</v>
      </c>
      <c r="O91" s="461" t="s">
        <v>160</v>
      </c>
      <c r="P91" s="499" t="s">
        <v>160</v>
      </c>
      <c r="Q91" s="446" t="s">
        <v>160</v>
      </c>
      <c r="R91" s="142" t="s">
        <v>160</v>
      </c>
      <c r="S91" s="446" t="s">
        <v>160</v>
      </c>
      <c r="T91"/>
    </row>
    <row r="92" spans="1:20" ht="13.5" customHeight="1">
      <c r="A92" s="26">
        <v>81</v>
      </c>
      <c r="B92" s="342" t="s">
        <v>244</v>
      </c>
      <c r="C92" s="175" t="s">
        <v>827</v>
      </c>
      <c r="D92" s="183" t="s">
        <v>209</v>
      </c>
      <c r="E92" s="6">
        <v>6</v>
      </c>
      <c r="F92" s="142"/>
      <c r="G92" s="7"/>
      <c r="H92" s="142">
        <v>16</v>
      </c>
      <c r="I92" s="461">
        <v>6</v>
      </c>
      <c r="J92" s="499"/>
      <c r="K92" s="7"/>
      <c r="L92" s="500" t="s">
        <v>160</v>
      </c>
      <c r="M92" s="446" t="s">
        <v>160</v>
      </c>
      <c r="N92" s="501" t="s">
        <v>160</v>
      </c>
      <c r="O92" s="461" t="s">
        <v>160</v>
      </c>
      <c r="P92" s="499" t="s">
        <v>160</v>
      </c>
      <c r="Q92" s="446" t="s">
        <v>160</v>
      </c>
      <c r="R92" s="142" t="s">
        <v>160</v>
      </c>
      <c r="S92" s="446" t="s">
        <v>160</v>
      </c>
      <c r="T92"/>
    </row>
    <row r="93" spans="1:20" ht="13.5" customHeight="1">
      <c r="A93" s="26">
        <v>81</v>
      </c>
      <c r="B93" s="342" t="s">
        <v>244</v>
      </c>
      <c r="C93" s="175" t="s">
        <v>836</v>
      </c>
      <c r="D93" s="183" t="s">
        <v>209</v>
      </c>
      <c r="E93" s="6">
        <v>6</v>
      </c>
      <c r="F93" s="142"/>
      <c r="G93" s="7"/>
      <c r="H93" s="142">
        <v>16</v>
      </c>
      <c r="I93" s="461">
        <v>6</v>
      </c>
      <c r="J93" s="499"/>
      <c r="K93" s="7"/>
      <c r="L93" s="500" t="s">
        <v>160</v>
      </c>
      <c r="M93" s="446" t="s">
        <v>160</v>
      </c>
      <c r="N93" s="501" t="s">
        <v>160</v>
      </c>
      <c r="O93" s="461" t="s">
        <v>160</v>
      </c>
      <c r="P93" s="499" t="s">
        <v>160</v>
      </c>
      <c r="Q93" s="446" t="s">
        <v>160</v>
      </c>
      <c r="R93" s="142" t="s">
        <v>160</v>
      </c>
      <c r="S93" s="446" t="s">
        <v>160</v>
      </c>
      <c r="T93"/>
    </row>
    <row r="94" spans="1:20" ht="13.5" customHeight="1">
      <c r="A94" s="26">
        <v>90</v>
      </c>
      <c r="B94" s="342" t="s">
        <v>160</v>
      </c>
      <c r="C94" s="175" t="s">
        <v>448</v>
      </c>
      <c r="D94" s="183" t="s">
        <v>233</v>
      </c>
      <c r="E94" s="6">
        <v>4</v>
      </c>
      <c r="F94" s="142">
        <v>32</v>
      </c>
      <c r="G94" s="7">
        <v>4</v>
      </c>
      <c r="H94" s="142" t="s">
        <v>160</v>
      </c>
      <c r="I94" s="461" t="s">
        <v>160</v>
      </c>
      <c r="J94" s="499"/>
      <c r="K94" s="7" t="s">
        <v>160</v>
      </c>
      <c r="L94" s="500" t="s">
        <v>160</v>
      </c>
      <c r="M94" s="446" t="s">
        <v>160</v>
      </c>
      <c r="N94" s="501" t="s">
        <v>160</v>
      </c>
      <c r="O94" s="461" t="s">
        <v>160</v>
      </c>
      <c r="P94" s="499" t="s">
        <v>160</v>
      </c>
      <c r="Q94" s="446" t="s">
        <v>160</v>
      </c>
      <c r="R94" s="142" t="s">
        <v>160</v>
      </c>
      <c r="S94" s="446" t="s">
        <v>160</v>
      </c>
      <c r="T94"/>
    </row>
    <row r="95" spans="1:20" ht="13.5" customHeight="1">
      <c r="A95" s="26">
        <v>90</v>
      </c>
      <c r="B95" s="342" t="s">
        <v>244</v>
      </c>
      <c r="C95" s="175" t="s">
        <v>449</v>
      </c>
      <c r="D95" s="183" t="s">
        <v>233</v>
      </c>
      <c r="E95" s="6">
        <v>4</v>
      </c>
      <c r="F95" s="142">
        <v>32</v>
      </c>
      <c r="G95" s="7">
        <v>4</v>
      </c>
      <c r="H95" s="142" t="s">
        <v>160</v>
      </c>
      <c r="I95" s="461" t="s">
        <v>160</v>
      </c>
      <c r="J95" s="499"/>
      <c r="K95" s="7" t="s">
        <v>160</v>
      </c>
      <c r="L95" s="500" t="s">
        <v>160</v>
      </c>
      <c r="M95" s="446" t="s">
        <v>160</v>
      </c>
      <c r="N95" s="501" t="s">
        <v>160</v>
      </c>
      <c r="O95" s="461" t="s">
        <v>160</v>
      </c>
      <c r="P95" s="499" t="s">
        <v>160</v>
      </c>
      <c r="Q95" s="446" t="s">
        <v>160</v>
      </c>
      <c r="R95" s="142" t="s">
        <v>160</v>
      </c>
      <c r="S95" s="446" t="s">
        <v>160</v>
      </c>
      <c r="T95"/>
    </row>
    <row r="96" spans="1:20" ht="13.5" customHeight="1">
      <c r="A96" s="26">
        <v>90</v>
      </c>
      <c r="B96" s="342" t="s">
        <v>244</v>
      </c>
      <c r="C96" s="175" t="s">
        <v>461</v>
      </c>
      <c r="D96" s="183" t="s">
        <v>18</v>
      </c>
      <c r="E96" s="6">
        <v>4</v>
      </c>
      <c r="F96" s="142">
        <v>32</v>
      </c>
      <c r="G96" s="7">
        <v>4</v>
      </c>
      <c r="H96" s="142" t="s">
        <v>160</v>
      </c>
      <c r="I96" s="461" t="s">
        <v>160</v>
      </c>
      <c r="J96" s="499"/>
      <c r="K96" s="7" t="s">
        <v>160</v>
      </c>
      <c r="L96" s="500" t="s">
        <v>160</v>
      </c>
      <c r="M96" s="446" t="s">
        <v>160</v>
      </c>
      <c r="N96" s="501" t="s">
        <v>160</v>
      </c>
      <c r="O96" s="461" t="s">
        <v>160</v>
      </c>
      <c r="P96" s="499" t="s">
        <v>160</v>
      </c>
      <c r="Q96" s="446" t="s">
        <v>160</v>
      </c>
      <c r="R96" s="142" t="s">
        <v>160</v>
      </c>
      <c r="S96" s="446" t="s">
        <v>160</v>
      </c>
      <c r="T96"/>
    </row>
    <row r="97" spans="1:20" ht="13.5" customHeight="1">
      <c r="A97" s="26">
        <v>90</v>
      </c>
      <c r="B97" s="342" t="s">
        <v>244</v>
      </c>
      <c r="C97" s="175" t="s">
        <v>459</v>
      </c>
      <c r="D97" s="216" t="s">
        <v>191</v>
      </c>
      <c r="E97" s="6">
        <v>4</v>
      </c>
      <c r="F97" s="142">
        <v>32</v>
      </c>
      <c r="G97" s="7">
        <v>4</v>
      </c>
      <c r="H97" s="142" t="s">
        <v>160</v>
      </c>
      <c r="I97" s="461" t="s">
        <v>160</v>
      </c>
      <c r="J97" s="499"/>
      <c r="K97" s="7" t="s">
        <v>160</v>
      </c>
      <c r="L97" s="500" t="s">
        <v>160</v>
      </c>
      <c r="M97" s="446" t="s">
        <v>160</v>
      </c>
      <c r="N97" s="501" t="s">
        <v>160</v>
      </c>
      <c r="O97" s="461" t="s">
        <v>160</v>
      </c>
      <c r="P97" s="499" t="s">
        <v>160</v>
      </c>
      <c r="Q97" s="446" t="s">
        <v>160</v>
      </c>
      <c r="R97" s="142" t="s">
        <v>160</v>
      </c>
      <c r="S97" s="446" t="s">
        <v>160</v>
      </c>
      <c r="T97"/>
    </row>
    <row r="98" spans="1:20" ht="13.5" customHeight="1">
      <c r="A98" s="26">
        <v>90</v>
      </c>
      <c r="B98" s="342" t="s">
        <v>244</v>
      </c>
      <c r="C98" s="175" t="s">
        <v>481</v>
      </c>
      <c r="D98" s="183" t="s">
        <v>935</v>
      </c>
      <c r="E98" s="6">
        <v>4</v>
      </c>
      <c r="F98" s="142">
        <v>32</v>
      </c>
      <c r="G98" s="7">
        <v>4</v>
      </c>
      <c r="H98" s="142" t="s">
        <v>160</v>
      </c>
      <c r="I98" s="461" t="s">
        <v>160</v>
      </c>
      <c r="J98" s="499"/>
      <c r="K98" s="7" t="s">
        <v>160</v>
      </c>
      <c r="L98" s="500" t="s">
        <v>160</v>
      </c>
      <c r="M98" s="446" t="s">
        <v>160</v>
      </c>
      <c r="N98" s="501" t="s">
        <v>160</v>
      </c>
      <c r="O98" s="461" t="s">
        <v>160</v>
      </c>
      <c r="P98" s="499" t="s">
        <v>160</v>
      </c>
      <c r="Q98" s="446" t="s">
        <v>160</v>
      </c>
      <c r="R98" s="142" t="s">
        <v>160</v>
      </c>
      <c r="S98" s="446" t="s">
        <v>160</v>
      </c>
      <c r="T98"/>
    </row>
    <row r="99" spans="1:20" ht="13.5" customHeight="1">
      <c r="A99" s="26">
        <v>90</v>
      </c>
      <c r="B99" s="342" t="s">
        <v>244</v>
      </c>
      <c r="C99" s="175" t="s">
        <v>630</v>
      </c>
      <c r="D99" s="183" t="s">
        <v>198</v>
      </c>
      <c r="E99" s="6">
        <v>4</v>
      </c>
      <c r="F99" s="142">
        <v>32</v>
      </c>
      <c r="G99" s="7">
        <v>4</v>
      </c>
      <c r="H99" s="142" t="s">
        <v>160</v>
      </c>
      <c r="I99" s="461" t="s">
        <v>160</v>
      </c>
      <c r="J99" s="499"/>
      <c r="K99" s="7" t="s">
        <v>160</v>
      </c>
      <c r="L99" s="500" t="s">
        <v>160</v>
      </c>
      <c r="M99" s="446" t="s">
        <v>160</v>
      </c>
      <c r="N99" s="501" t="s">
        <v>160</v>
      </c>
      <c r="O99" s="461" t="s">
        <v>160</v>
      </c>
      <c r="P99" s="499" t="s">
        <v>160</v>
      </c>
      <c r="Q99" s="446" t="s">
        <v>160</v>
      </c>
      <c r="R99" s="142" t="s">
        <v>160</v>
      </c>
      <c r="S99" s="446" t="s">
        <v>160</v>
      </c>
      <c r="T99"/>
    </row>
    <row r="100" spans="1:20" ht="13.5" customHeight="1">
      <c r="A100" s="26">
        <v>90</v>
      </c>
      <c r="B100" s="342" t="s">
        <v>244</v>
      </c>
      <c r="C100" s="175" t="s">
        <v>631</v>
      </c>
      <c r="D100" s="183" t="s">
        <v>181</v>
      </c>
      <c r="E100" s="6">
        <v>4</v>
      </c>
      <c r="F100" s="142">
        <v>32</v>
      </c>
      <c r="G100" s="7">
        <v>4</v>
      </c>
      <c r="H100" s="142" t="s">
        <v>160</v>
      </c>
      <c r="I100" s="461" t="s">
        <v>160</v>
      </c>
      <c r="J100" s="499"/>
      <c r="K100" s="7" t="s">
        <v>160</v>
      </c>
      <c r="L100" s="500" t="s">
        <v>160</v>
      </c>
      <c r="M100" s="446" t="s">
        <v>160</v>
      </c>
      <c r="N100" s="501" t="s">
        <v>160</v>
      </c>
      <c r="O100" s="461" t="s">
        <v>160</v>
      </c>
      <c r="P100" s="499" t="s">
        <v>160</v>
      </c>
      <c r="Q100" s="446" t="s">
        <v>160</v>
      </c>
      <c r="R100" s="142" t="s">
        <v>160</v>
      </c>
      <c r="S100" s="446" t="s">
        <v>160</v>
      </c>
    </row>
    <row r="101" spans="1:20" ht="13.5" customHeight="1">
      <c r="A101" s="26">
        <v>90</v>
      </c>
      <c r="B101" s="342" t="s">
        <v>244</v>
      </c>
      <c r="C101" s="175" t="s">
        <v>632</v>
      </c>
      <c r="D101" s="183" t="s">
        <v>633</v>
      </c>
      <c r="E101" s="6">
        <v>4</v>
      </c>
      <c r="F101" s="142">
        <v>32</v>
      </c>
      <c r="G101" s="7">
        <v>4</v>
      </c>
      <c r="H101" s="142" t="s">
        <v>160</v>
      </c>
      <c r="I101" s="461" t="s">
        <v>160</v>
      </c>
      <c r="J101" s="499"/>
      <c r="K101" s="7" t="s">
        <v>160</v>
      </c>
      <c r="L101" s="500" t="s">
        <v>160</v>
      </c>
      <c r="M101" s="446" t="s">
        <v>160</v>
      </c>
      <c r="N101" s="501" t="s">
        <v>160</v>
      </c>
      <c r="O101" s="461" t="s">
        <v>160</v>
      </c>
      <c r="P101" s="499" t="s">
        <v>160</v>
      </c>
      <c r="Q101" s="446" t="s">
        <v>160</v>
      </c>
      <c r="R101" s="142" t="s">
        <v>160</v>
      </c>
      <c r="S101" s="446" t="s">
        <v>160</v>
      </c>
      <c r="T101"/>
    </row>
    <row r="102" spans="1:20" ht="13.5" customHeight="1">
      <c r="A102" s="26">
        <v>90</v>
      </c>
      <c r="B102" s="342" t="s">
        <v>244</v>
      </c>
      <c r="C102" s="175" t="s">
        <v>634</v>
      </c>
      <c r="D102" s="183" t="s">
        <v>633</v>
      </c>
      <c r="E102" s="6">
        <v>4</v>
      </c>
      <c r="F102" s="142">
        <v>32</v>
      </c>
      <c r="G102" s="7">
        <v>4</v>
      </c>
      <c r="H102" s="142" t="s">
        <v>160</v>
      </c>
      <c r="I102" s="461" t="s">
        <v>160</v>
      </c>
      <c r="J102" s="499"/>
      <c r="K102" s="7" t="s">
        <v>160</v>
      </c>
      <c r="L102" s="500" t="s">
        <v>160</v>
      </c>
      <c r="M102" s="446" t="s">
        <v>160</v>
      </c>
      <c r="N102" s="501" t="s">
        <v>160</v>
      </c>
      <c r="O102" s="461" t="s">
        <v>160</v>
      </c>
      <c r="P102" s="499" t="s">
        <v>160</v>
      </c>
      <c r="Q102" s="446" t="s">
        <v>160</v>
      </c>
      <c r="R102" s="142" t="s">
        <v>160</v>
      </c>
      <c r="S102" s="446" t="s">
        <v>160</v>
      </c>
      <c r="T102"/>
    </row>
    <row r="103" spans="1:20" ht="13.5" customHeight="1">
      <c r="A103" s="26">
        <v>90</v>
      </c>
      <c r="B103" s="342" t="s">
        <v>244</v>
      </c>
      <c r="C103" s="175" t="s">
        <v>639</v>
      </c>
      <c r="D103" s="183" t="s">
        <v>233</v>
      </c>
      <c r="E103" s="6">
        <v>4</v>
      </c>
      <c r="F103" s="142">
        <v>32</v>
      </c>
      <c r="G103" s="7">
        <v>4</v>
      </c>
      <c r="H103" s="142" t="s">
        <v>160</v>
      </c>
      <c r="I103" s="461" t="s">
        <v>160</v>
      </c>
      <c r="J103" s="499"/>
      <c r="K103" s="7" t="s">
        <v>160</v>
      </c>
      <c r="L103" s="500" t="s">
        <v>160</v>
      </c>
      <c r="M103" s="446" t="s">
        <v>160</v>
      </c>
      <c r="N103" s="501" t="s">
        <v>160</v>
      </c>
      <c r="O103" s="461" t="s">
        <v>160</v>
      </c>
      <c r="P103" s="499" t="s">
        <v>160</v>
      </c>
      <c r="Q103" s="446" t="s">
        <v>160</v>
      </c>
      <c r="R103" s="142" t="s">
        <v>160</v>
      </c>
      <c r="S103" s="446" t="s">
        <v>160</v>
      </c>
      <c r="T103"/>
    </row>
    <row r="104" spans="1:20" ht="13.5" customHeight="1">
      <c r="A104" s="26">
        <v>90</v>
      </c>
      <c r="B104" s="342" t="s">
        <v>244</v>
      </c>
      <c r="C104" s="175" t="s">
        <v>640</v>
      </c>
      <c r="D104" s="183" t="s">
        <v>233</v>
      </c>
      <c r="E104" s="6">
        <v>4</v>
      </c>
      <c r="F104" s="142">
        <v>32</v>
      </c>
      <c r="G104" s="7">
        <v>4</v>
      </c>
      <c r="H104" s="142" t="s">
        <v>160</v>
      </c>
      <c r="I104" s="461" t="s">
        <v>160</v>
      </c>
      <c r="J104" s="499"/>
      <c r="K104" s="7" t="s">
        <v>160</v>
      </c>
      <c r="L104" s="500" t="s">
        <v>160</v>
      </c>
      <c r="M104" s="446" t="s">
        <v>160</v>
      </c>
      <c r="N104" s="501" t="s">
        <v>160</v>
      </c>
      <c r="O104" s="461" t="s">
        <v>160</v>
      </c>
      <c r="P104" s="499" t="s">
        <v>160</v>
      </c>
      <c r="Q104" s="446" t="s">
        <v>160</v>
      </c>
      <c r="R104" s="142" t="s">
        <v>160</v>
      </c>
      <c r="S104" s="446" t="s">
        <v>160</v>
      </c>
      <c r="T104"/>
    </row>
    <row r="105" spans="1:20" ht="13.5" customHeight="1">
      <c r="A105" s="26">
        <v>90</v>
      </c>
      <c r="B105" s="342" t="s">
        <v>244</v>
      </c>
      <c r="C105" s="175" t="s">
        <v>641</v>
      </c>
      <c r="D105" s="183" t="s">
        <v>633</v>
      </c>
      <c r="E105" s="6">
        <v>4</v>
      </c>
      <c r="F105" s="142">
        <v>32</v>
      </c>
      <c r="G105" s="7">
        <v>4</v>
      </c>
      <c r="H105" s="142" t="s">
        <v>160</v>
      </c>
      <c r="I105" s="461" t="s">
        <v>160</v>
      </c>
      <c r="J105" s="499"/>
      <c r="K105" s="7" t="s">
        <v>160</v>
      </c>
      <c r="L105" s="500" t="s">
        <v>160</v>
      </c>
      <c r="M105" s="446" t="s">
        <v>160</v>
      </c>
      <c r="N105" s="501" t="s">
        <v>160</v>
      </c>
      <c r="O105" s="461" t="s">
        <v>160</v>
      </c>
      <c r="P105" s="499" t="s">
        <v>160</v>
      </c>
      <c r="Q105" s="446" t="s">
        <v>160</v>
      </c>
      <c r="R105" s="142" t="s">
        <v>160</v>
      </c>
      <c r="S105" s="446" t="s">
        <v>160</v>
      </c>
      <c r="T105"/>
    </row>
    <row r="106" spans="1:20" ht="13.5" customHeight="1">
      <c r="A106" s="26">
        <v>90</v>
      </c>
      <c r="B106" s="342" t="s">
        <v>244</v>
      </c>
      <c r="C106" s="175" t="s">
        <v>642</v>
      </c>
      <c r="D106" s="183" t="s">
        <v>633</v>
      </c>
      <c r="E106" s="6">
        <v>4</v>
      </c>
      <c r="F106" s="142">
        <v>32</v>
      </c>
      <c r="G106" s="7">
        <v>4</v>
      </c>
      <c r="H106" s="142" t="s">
        <v>160</v>
      </c>
      <c r="I106" s="461" t="s">
        <v>160</v>
      </c>
      <c r="J106" s="499"/>
      <c r="K106" s="7" t="s">
        <v>160</v>
      </c>
      <c r="L106" s="500" t="s">
        <v>160</v>
      </c>
      <c r="M106" s="446" t="s">
        <v>160</v>
      </c>
      <c r="N106" s="501" t="s">
        <v>160</v>
      </c>
      <c r="O106" s="461" t="s">
        <v>160</v>
      </c>
      <c r="P106" s="499" t="s">
        <v>160</v>
      </c>
      <c r="Q106" s="446" t="s">
        <v>160</v>
      </c>
      <c r="R106" s="142" t="s">
        <v>160</v>
      </c>
      <c r="S106" s="446" t="s">
        <v>160</v>
      </c>
      <c r="T106"/>
    </row>
    <row r="107" spans="1:20" ht="13.5" customHeight="1">
      <c r="A107" s="26">
        <v>90</v>
      </c>
      <c r="B107" s="342" t="s">
        <v>244</v>
      </c>
      <c r="C107" s="175" t="s">
        <v>851</v>
      </c>
      <c r="D107" s="183" t="s">
        <v>805</v>
      </c>
      <c r="E107" s="6">
        <v>4</v>
      </c>
      <c r="F107" s="142"/>
      <c r="G107" s="7"/>
      <c r="H107" s="142">
        <v>32</v>
      </c>
      <c r="I107" s="461">
        <v>4</v>
      </c>
      <c r="J107" s="499"/>
      <c r="K107" s="7"/>
      <c r="L107" s="500" t="s">
        <v>160</v>
      </c>
      <c r="M107" s="446" t="s">
        <v>160</v>
      </c>
      <c r="N107" s="501" t="s">
        <v>160</v>
      </c>
      <c r="O107" s="461" t="s">
        <v>160</v>
      </c>
      <c r="P107" s="499" t="s">
        <v>160</v>
      </c>
      <c r="Q107" s="446" t="s">
        <v>160</v>
      </c>
      <c r="R107" s="142" t="s">
        <v>160</v>
      </c>
      <c r="S107" s="446" t="s">
        <v>160</v>
      </c>
      <c r="T107"/>
    </row>
    <row r="108" spans="1:20" ht="13.5" customHeight="1">
      <c r="A108" s="26">
        <v>90</v>
      </c>
      <c r="B108" s="342" t="s">
        <v>244</v>
      </c>
      <c r="C108" s="175" t="s">
        <v>852</v>
      </c>
      <c r="D108" s="183" t="s">
        <v>805</v>
      </c>
      <c r="E108" s="6">
        <v>4</v>
      </c>
      <c r="F108" s="142"/>
      <c r="G108" s="7"/>
      <c r="H108" s="142">
        <v>32</v>
      </c>
      <c r="I108" s="461">
        <v>4</v>
      </c>
      <c r="J108" s="499"/>
      <c r="K108" s="7"/>
      <c r="L108" s="500" t="s">
        <v>160</v>
      </c>
      <c r="M108" s="446" t="s">
        <v>160</v>
      </c>
      <c r="N108" s="501" t="s">
        <v>160</v>
      </c>
      <c r="O108" s="461" t="s">
        <v>160</v>
      </c>
      <c r="P108" s="499" t="s">
        <v>160</v>
      </c>
      <c r="Q108" s="446" t="s">
        <v>160</v>
      </c>
      <c r="R108" s="142" t="s">
        <v>160</v>
      </c>
      <c r="S108" s="446" t="s">
        <v>160</v>
      </c>
      <c r="T108"/>
    </row>
    <row r="109" spans="1:20" ht="13.5" customHeight="1">
      <c r="A109" s="26">
        <v>90</v>
      </c>
      <c r="B109" s="342" t="s">
        <v>244</v>
      </c>
      <c r="C109" s="159" t="s">
        <v>853</v>
      </c>
      <c r="D109" s="183" t="s">
        <v>828</v>
      </c>
      <c r="E109" s="6">
        <v>4</v>
      </c>
      <c r="F109" s="142"/>
      <c r="G109" s="7"/>
      <c r="H109" s="142">
        <v>32</v>
      </c>
      <c r="I109" s="461">
        <v>4</v>
      </c>
      <c r="J109" s="502"/>
      <c r="K109" s="7"/>
      <c r="L109" s="464" t="s">
        <v>160</v>
      </c>
      <c r="M109" s="446" t="s">
        <v>160</v>
      </c>
      <c r="N109" s="142" t="s">
        <v>160</v>
      </c>
      <c r="O109" s="461" t="s">
        <v>160</v>
      </c>
      <c r="P109" s="499" t="s">
        <v>160</v>
      </c>
      <c r="Q109" s="446" t="s">
        <v>160</v>
      </c>
      <c r="R109" s="142" t="s">
        <v>160</v>
      </c>
      <c r="S109" s="446" t="s">
        <v>160</v>
      </c>
      <c r="T109"/>
    </row>
    <row r="110" spans="1:20" ht="13.5" customHeight="1">
      <c r="A110" s="26">
        <v>90</v>
      </c>
      <c r="B110" s="342" t="s">
        <v>244</v>
      </c>
      <c r="C110" s="175" t="s">
        <v>833</v>
      </c>
      <c r="D110" s="183" t="s">
        <v>209</v>
      </c>
      <c r="E110" s="6">
        <v>4</v>
      </c>
      <c r="F110" s="142"/>
      <c r="G110" s="7"/>
      <c r="H110" s="142">
        <v>32</v>
      </c>
      <c r="I110" s="461">
        <v>4</v>
      </c>
      <c r="J110" s="499"/>
      <c r="K110" s="7"/>
      <c r="L110" s="500" t="s">
        <v>160</v>
      </c>
      <c r="M110" s="446" t="s">
        <v>160</v>
      </c>
      <c r="N110" s="501" t="s">
        <v>160</v>
      </c>
      <c r="O110" s="461" t="s">
        <v>160</v>
      </c>
      <c r="P110" s="499" t="s">
        <v>160</v>
      </c>
      <c r="Q110" s="446" t="s">
        <v>160</v>
      </c>
      <c r="R110" s="142" t="s">
        <v>160</v>
      </c>
      <c r="S110" s="446" t="s">
        <v>160</v>
      </c>
      <c r="T110"/>
    </row>
    <row r="111" spans="1:20" ht="13.5" customHeight="1">
      <c r="A111" s="26">
        <v>90</v>
      </c>
      <c r="B111" s="342" t="e">
        <v>#REF!</v>
      </c>
      <c r="C111" s="175" t="s">
        <v>830</v>
      </c>
      <c r="D111" s="183" t="s">
        <v>209</v>
      </c>
      <c r="E111" s="6">
        <v>4</v>
      </c>
      <c r="F111" s="142"/>
      <c r="G111" s="7"/>
      <c r="H111" s="142">
        <v>32</v>
      </c>
      <c r="I111" s="461">
        <v>4</v>
      </c>
      <c r="J111" s="499"/>
      <c r="K111" s="7"/>
      <c r="L111" s="500" t="s">
        <v>160</v>
      </c>
      <c r="M111" s="446" t="s">
        <v>160</v>
      </c>
      <c r="N111" s="501" t="s">
        <v>160</v>
      </c>
      <c r="O111" s="461" t="s">
        <v>160</v>
      </c>
      <c r="P111" s="499" t="s">
        <v>160</v>
      </c>
      <c r="Q111" s="446" t="s">
        <v>160</v>
      </c>
      <c r="R111" s="142" t="s">
        <v>160</v>
      </c>
      <c r="S111" s="446" t="s">
        <v>160</v>
      </c>
      <c r="T111"/>
    </row>
    <row r="112" spans="1:20" ht="13.25" customHeight="1">
      <c r="A112" s="26">
        <v>90</v>
      </c>
      <c r="B112" s="342" t="s">
        <v>244</v>
      </c>
      <c r="C112" s="175" t="s">
        <v>831</v>
      </c>
      <c r="D112" s="183" t="s">
        <v>832</v>
      </c>
      <c r="E112" s="6">
        <v>4</v>
      </c>
      <c r="F112" s="142"/>
      <c r="G112" s="7"/>
      <c r="H112" s="142">
        <v>32</v>
      </c>
      <c r="I112" s="461">
        <v>4</v>
      </c>
      <c r="J112" s="499"/>
      <c r="K112" s="7"/>
      <c r="L112" s="500" t="s">
        <v>160</v>
      </c>
      <c r="M112" s="446" t="s">
        <v>160</v>
      </c>
      <c r="N112" s="501" t="s">
        <v>160</v>
      </c>
      <c r="O112" s="461" t="s">
        <v>160</v>
      </c>
      <c r="P112" s="499" t="s">
        <v>160</v>
      </c>
      <c r="Q112" s="446" t="s">
        <v>160</v>
      </c>
      <c r="R112" s="142" t="s">
        <v>160</v>
      </c>
      <c r="S112" s="446" t="s">
        <v>160</v>
      </c>
      <c r="T112"/>
    </row>
    <row r="113" spans="1:20" ht="13.5" customHeight="1">
      <c r="A113" s="26">
        <v>90</v>
      </c>
      <c r="B113" s="342" t="s">
        <v>244</v>
      </c>
      <c r="C113" s="175" t="s">
        <v>477</v>
      </c>
      <c r="D113" s="183" t="s">
        <v>790</v>
      </c>
      <c r="E113" s="6">
        <v>4</v>
      </c>
      <c r="F113" s="142"/>
      <c r="G113" s="7"/>
      <c r="H113" s="142">
        <v>32</v>
      </c>
      <c r="I113" s="461">
        <v>4</v>
      </c>
      <c r="J113" s="499"/>
      <c r="K113" s="7"/>
      <c r="L113" s="500" t="s">
        <v>160</v>
      </c>
      <c r="M113" s="446" t="s">
        <v>160</v>
      </c>
      <c r="N113" s="501" t="s">
        <v>160</v>
      </c>
      <c r="O113" s="461" t="s">
        <v>160</v>
      </c>
      <c r="P113" s="499" t="s">
        <v>160</v>
      </c>
      <c r="Q113" s="446" t="s">
        <v>160</v>
      </c>
      <c r="R113" s="142" t="s">
        <v>160</v>
      </c>
      <c r="S113" s="446" t="s">
        <v>160</v>
      </c>
      <c r="T113"/>
    </row>
    <row r="114" spans="1:20" ht="13.5" customHeight="1">
      <c r="A114" s="26">
        <v>90</v>
      </c>
      <c r="B114" s="342" t="s">
        <v>244</v>
      </c>
      <c r="C114" s="175" t="s">
        <v>854</v>
      </c>
      <c r="D114" s="183" t="s">
        <v>181</v>
      </c>
      <c r="E114" s="6">
        <v>4</v>
      </c>
      <c r="F114" s="142"/>
      <c r="G114" s="7"/>
      <c r="H114" s="142">
        <v>32</v>
      </c>
      <c r="I114" s="461">
        <v>4</v>
      </c>
      <c r="J114" s="499"/>
      <c r="K114" s="7"/>
      <c r="L114" s="500" t="s">
        <v>160</v>
      </c>
      <c r="M114" s="446" t="s">
        <v>160</v>
      </c>
      <c r="N114" s="501" t="s">
        <v>160</v>
      </c>
      <c r="O114" s="461" t="s">
        <v>160</v>
      </c>
      <c r="P114" s="499" t="s">
        <v>160</v>
      </c>
      <c r="Q114" s="446" t="s">
        <v>160</v>
      </c>
      <c r="R114" s="142" t="s">
        <v>160</v>
      </c>
      <c r="S114" s="446" t="s">
        <v>160</v>
      </c>
      <c r="T114"/>
    </row>
    <row r="115" spans="1:20" ht="13.5" customHeight="1">
      <c r="A115" s="26">
        <v>90</v>
      </c>
      <c r="B115" s="342" t="s">
        <v>244</v>
      </c>
      <c r="C115" s="175" t="s">
        <v>855</v>
      </c>
      <c r="D115" s="183" t="s">
        <v>745</v>
      </c>
      <c r="E115" s="6">
        <v>4</v>
      </c>
      <c r="F115" s="142"/>
      <c r="G115" s="7"/>
      <c r="H115" s="142">
        <v>32</v>
      </c>
      <c r="I115" s="461">
        <v>4</v>
      </c>
      <c r="J115" s="499"/>
      <c r="K115" s="7"/>
      <c r="L115" s="500" t="s">
        <v>160</v>
      </c>
      <c r="M115" s="446" t="s">
        <v>160</v>
      </c>
      <c r="N115" s="501" t="s">
        <v>160</v>
      </c>
      <c r="O115" s="461" t="s">
        <v>160</v>
      </c>
      <c r="P115" s="499" t="s">
        <v>160</v>
      </c>
      <c r="Q115" s="446" t="s">
        <v>160</v>
      </c>
      <c r="R115" s="142" t="s">
        <v>160</v>
      </c>
      <c r="S115" s="446" t="s">
        <v>160</v>
      </c>
      <c r="T115"/>
    </row>
    <row r="116" spans="1:20" ht="13.5" customHeight="1">
      <c r="A116" s="26"/>
      <c r="B116" s="342"/>
      <c r="C116" s="175"/>
      <c r="D116" s="183"/>
      <c r="E116" s="6"/>
      <c r="F116" s="142"/>
      <c r="G116" s="7"/>
      <c r="H116" s="142"/>
      <c r="I116" s="461" t="s">
        <v>160</v>
      </c>
      <c r="J116" s="499"/>
      <c r="K116" s="7" t="s">
        <v>160</v>
      </c>
      <c r="L116" s="500" t="s">
        <v>160</v>
      </c>
      <c r="M116" s="446" t="s">
        <v>160</v>
      </c>
      <c r="N116" s="501" t="s">
        <v>160</v>
      </c>
      <c r="O116" s="461" t="s">
        <v>160</v>
      </c>
      <c r="P116" s="499" t="s">
        <v>160</v>
      </c>
      <c r="Q116" s="446" t="s">
        <v>160</v>
      </c>
      <c r="R116" s="142"/>
      <c r="S116" s="446"/>
      <c r="T116"/>
    </row>
    <row r="117" spans="1:20" ht="13.5" customHeight="1">
      <c r="A117" s="26"/>
      <c r="B117" s="342"/>
      <c r="C117" s="175"/>
      <c r="D117" s="183"/>
      <c r="E117" s="6"/>
      <c r="F117" s="142"/>
      <c r="G117" s="7"/>
      <c r="H117" s="142"/>
      <c r="I117" s="461" t="s">
        <v>160</v>
      </c>
      <c r="J117" s="499"/>
      <c r="K117" s="7" t="s">
        <v>160</v>
      </c>
      <c r="L117" s="500" t="s">
        <v>160</v>
      </c>
      <c r="M117" s="446" t="s">
        <v>160</v>
      </c>
      <c r="N117" s="501" t="s">
        <v>160</v>
      </c>
      <c r="O117" s="461" t="s">
        <v>160</v>
      </c>
      <c r="P117" s="499" t="s">
        <v>160</v>
      </c>
      <c r="Q117" s="446" t="s">
        <v>160</v>
      </c>
      <c r="R117" s="142"/>
      <c r="S117" s="446"/>
      <c r="T117"/>
    </row>
    <row r="118" spans="1:20" ht="13.5" customHeight="1">
      <c r="A118" s="26"/>
      <c r="B118" s="342"/>
      <c r="C118" s="175"/>
      <c r="D118" s="183"/>
      <c r="E118" s="6"/>
      <c r="F118" s="142"/>
      <c r="G118" s="7"/>
      <c r="H118" s="142"/>
      <c r="I118" s="461" t="s">
        <v>160</v>
      </c>
      <c r="J118" s="499"/>
      <c r="K118" s="7" t="s">
        <v>160</v>
      </c>
      <c r="L118" s="500" t="s">
        <v>160</v>
      </c>
      <c r="M118" s="446" t="s">
        <v>160</v>
      </c>
      <c r="N118" s="501" t="s">
        <v>160</v>
      </c>
      <c r="O118" s="461" t="s">
        <v>160</v>
      </c>
      <c r="P118" s="499" t="s">
        <v>160</v>
      </c>
      <c r="Q118" s="446" t="s">
        <v>160</v>
      </c>
      <c r="R118" s="142"/>
      <c r="S118" s="446"/>
      <c r="T118"/>
    </row>
    <row r="119" spans="1:20">
      <c r="B119" s="128"/>
      <c r="E119" s="155"/>
      <c r="N119" s="128"/>
    </row>
    <row r="120" spans="1:20">
      <c r="B120" s="128"/>
      <c r="E120" s="155"/>
      <c r="N120" s="128"/>
    </row>
    <row r="121" spans="1:20">
      <c r="B121" s="128"/>
      <c r="E121" s="155"/>
      <c r="N121" s="128"/>
    </row>
    <row r="122" spans="1:20">
      <c r="B122" s="128"/>
      <c r="E122" s="155"/>
      <c r="N122" s="128"/>
    </row>
    <row r="123" spans="1:20">
      <c r="B123" s="128"/>
      <c r="E123" s="155"/>
      <c r="N123" s="128"/>
    </row>
    <row r="124" spans="1:20">
      <c r="B124" s="128"/>
      <c r="E124" s="155"/>
      <c r="N124" s="128"/>
    </row>
    <row r="125" spans="1:20">
      <c r="B125" s="128"/>
      <c r="E125" s="155"/>
      <c r="N125" s="128"/>
    </row>
    <row r="126" spans="1:20">
      <c r="B126" s="128"/>
      <c r="E126" s="155"/>
      <c r="N126" s="128"/>
    </row>
    <row r="127" spans="1:20">
      <c r="B127" s="128"/>
      <c r="E127" s="155"/>
      <c r="N127" s="128"/>
    </row>
    <row r="128" spans="1:20">
      <c r="B128" s="128"/>
      <c r="E128" s="155"/>
      <c r="N128" s="128"/>
    </row>
    <row r="129" spans="2:14">
      <c r="B129" s="128"/>
      <c r="E129" s="155"/>
      <c r="N129" s="128"/>
    </row>
    <row r="130" spans="2:14">
      <c r="B130" s="128"/>
      <c r="E130" s="155"/>
      <c r="N130" s="128"/>
    </row>
    <row r="131" spans="2:14">
      <c r="B131" s="128"/>
      <c r="E131" s="155"/>
      <c r="N131" s="128"/>
    </row>
    <row r="132" spans="2:14">
      <c r="B132" s="128"/>
      <c r="E132" s="155"/>
      <c r="N132" s="128"/>
    </row>
    <row r="133" spans="2:14">
      <c r="B133" s="128"/>
      <c r="E133" s="155"/>
      <c r="N133" s="128"/>
    </row>
    <row r="134" spans="2:14">
      <c r="B134" s="128"/>
      <c r="E134" s="155"/>
      <c r="N134" s="128"/>
    </row>
    <row r="135" spans="2:14">
      <c r="B135" s="128"/>
      <c r="E135" s="155"/>
      <c r="N135" s="128"/>
    </row>
    <row r="136" spans="2:14">
      <c r="B136" s="128"/>
      <c r="E136" s="155"/>
      <c r="N136" s="128"/>
    </row>
    <row r="137" spans="2:14">
      <c r="B137" s="128"/>
      <c r="E137" s="155"/>
      <c r="N137" s="128"/>
    </row>
    <row r="138" spans="2:14">
      <c r="B138" s="128"/>
      <c r="E138" s="155"/>
      <c r="N138" s="128"/>
    </row>
    <row r="139" spans="2:14">
      <c r="B139" s="128"/>
      <c r="E139" s="155"/>
      <c r="N139" s="128"/>
    </row>
    <row r="140" spans="2:14">
      <c r="B140" s="128"/>
      <c r="E140" s="155"/>
      <c r="N140" s="128"/>
    </row>
    <row r="141" spans="2:14">
      <c r="B141" s="128"/>
      <c r="E141" s="155"/>
      <c r="N141" s="128"/>
    </row>
    <row r="142" spans="2:14">
      <c r="B142" s="128"/>
      <c r="E142" s="155"/>
      <c r="N142" s="128"/>
    </row>
    <row r="143" spans="2:14">
      <c r="B143" s="128"/>
      <c r="E143" s="155"/>
      <c r="N143" s="128"/>
    </row>
    <row r="144" spans="2:14">
      <c r="B144" s="128"/>
      <c r="E144" s="155"/>
      <c r="N144" s="128"/>
    </row>
    <row r="145" spans="2:14">
      <c r="B145" s="128"/>
      <c r="E145" s="155"/>
      <c r="N145" s="128"/>
    </row>
    <row r="146" spans="2:14">
      <c r="B146" s="128"/>
      <c r="E146" s="155"/>
      <c r="N146" s="128"/>
    </row>
    <row r="147" spans="2:14">
      <c r="B147" s="128"/>
      <c r="E147" s="155"/>
      <c r="N147" s="128"/>
    </row>
    <row r="148" spans="2:14">
      <c r="B148" s="128"/>
      <c r="E148" s="155"/>
      <c r="N148" s="128"/>
    </row>
    <row r="149" spans="2:14">
      <c r="B149" s="128"/>
      <c r="E149" s="155"/>
      <c r="N149" s="128"/>
    </row>
    <row r="150" spans="2:14">
      <c r="B150" s="128"/>
      <c r="E150" s="155"/>
      <c r="N150" s="128"/>
    </row>
    <row r="151" spans="2:14">
      <c r="B151" s="128"/>
      <c r="E151" s="155"/>
      <c r="N151" s="128"/>
    </row>
    <row r="152" spans="2:14">
      <c r="B152" s="128"/>
      <c r="E152" s="155"/>
      <c r="N152" s="128"/>
    </row>
    <row r="153" spans="2:14">
      <c r="B153" s="128"/>
      <c r="E153" s="155"/>
      <c r="N153" s="128"/>
    </row>
    <row r="154" spans="2:14">
      <c r="B154" s="128"/>
      <c r="E154" s="155"/>
      <c r="N154" s="128"/>
    </row>
    <row r="155" spans="2:14">
      <c r="B155" s="128"/>
      <c r="E155" s="155"/>
      <c r="N155" s="128"/>
    </row>
    <row r="156" spans="2:14">
      <c r="B156" s="128"/>
      <c r="E156" s="155"/>
      <c r="N156" s="128"/>
    </row>
    <row r="157" spans="2:14">
      <c r="B157" s="128"/>
      <c r="E157" s="155"/>
      <c r="N157" s="128"/>
    </row>
    <row r="158" spans="2:14">
      <c r="B158" s="128"/>
      <c r="E158" s="155"/>
      <c r="N158" s="128"/>
    </row>
    <row r="159" spans="2:14">
      <c r="B159" s="128"/>
      <c r="E159" s="155"/>
      <c r="N159" s="128"/>
    </row>
    <row r="160" spans="2:14">
      <c r="B160" s="128"/>
      <c r="E160" s="155"/>
      <c r="N160" s="128"/>
    </row>
    <row r="161" spans="2:14">
      <c r="B161" s="128"/>
      <c r="E161" s="155"/>
      <c r="N161" s="128"/>
    </row>
    <row r="162" spans="2:14">
      <c r="B162" s="128"/>
      <c r="E162" s="155"/>
      <c r="N162" s="128"/>
    </row>
    <row r="163" spans="2:14">
      <c r="B163" s="128"/>
      <c r="E163" s="155"/>
      <c r="N163" s="128"/>
    </row>
    <row r="164" spans="2:14">
      <c r="B164" s="128"/>
      <c r="E164" s="155"/>
      <c r="N164" s="128"/>
    </row>
    <row r="165" spans="2:14">
      <c r="B165" s="128"/>
      <c r="E165" s="155"/>
      <c r="N165" s="128"/>
    </row>
    <row r="166" spans="2:14">
      <c r="B166" s="128"/>
      <c r="E166" s="155"/>
      <c r="N166" s="128"/>
    </row>
    <row r="167" spans="2:14">
      <c r="B167" s="128"/>
      <c r="E167" s="155"/>
      <c r="N167" s="128"/>
    </row>
    <row r="168" spans="2:14">
      <c r="B168" s="128"/>
      <c r="E168" s="155"/>
      <c r="N168" s="128"/>
    </row>
    <row r="169" spans="2:14">
      <c r="B169" s="128"/>
      <c r="E169" s="155"/>
      <c r="N169" s="128"/>
    </row>
    <row r="170" spans="2:14">
      <c r="B170" s="128"/>
      <c r="E170" s="155"/>
      <c r="N170" s="128"/>
    </row>
    <row r="171" spans="2:14">
      <c r="B171" s="128"/>
      <c r="E171" s="155"/>
      <c r="N171" s="128"/>
    </row>
    <row r="172" spans="2:14">
      <c r="B172" s="128"/>
      <c r="E172" s="155"/>
      <c r="N172" s="128"/>
    </row>
    <row r="173" spans="2:14">
      <c r="B173" s="128"/>
      <c r="E173" s="155"/>
      <c r="N173" s="128"/>
    </row>
    <row r="174" spans="2:14">
      <c r="B174" s="128"/>
      <c r="E174" s="155"/>
      <c r="N174" s="128"/>
    </row>
    <row r="175" spans="2:14">
      <c r="B175" s="128"/>
      <c r="E175" s="155"/>
      <c r="N175" s="128"/>
    </row>
    <row r="176" spans="2:14">
      <c r="B176" s="128"/>
      <c r="E176" s="155"/>
      <c r="N176" s="128"/>
    </row>
    <row r="177" spans="2:14">
      <c r="B177" s="128"/>
      <c r="E177" s="155"/>
      <c r="N177" s="128"/>
    </row>
    <row r="178" spans="2:14">
      <c r="B178" s="128"/>
      <c r="E178" s="155"/>
      <c r="N178" s="128"/>
    </row>
    <row r="179" spans="2:14">
      <c r="B179" s="128"/>
      <c r="E179" s="155"/>
      <c r="N179" s="128"/>
    </row>
    <row r="180" spans="2:14">
      <c r="B180" s="128"/>
      <c r="E180" s="155"/>
      <c r="N180" s="128"/>
    </row>
    <row r="181" spans="2:14">
      <c r="B181" s="128"/>
      <c r="E181" s="155"/>
      <c r="N181" s="128"/>
    </row>
    <row r="182" spans="2:14">
      <c r="B182" s="128"/>
      <c r="E182" s="155"/>
      <c r="N182" s="128"/>
    </row>
    <row r="183" spans="2:14">
      <c r="B183" s="128"/>
      <c r="E183" s="155"/>
      <c r="N183" s="128"/>
    </row>
    <row r="184" spans="2:14">
      <c r="B184" s="128"/>
      <c r="E184" s="155"/>
      <c r="N184" s="128"/>
    </row>
    <row r="185" spans="2:14">
      <c r="B185" s="128"/>
      <c r="E185" s="155"/>
      <c r="N185" s="128"/>
    </row>
    <row r="186" spans="2:14">
      <c r="B186" s="128"/>
      <c r="E186" s="155"/>
      <c r="N186" s="128"/>
    </row>
    <row r="187" spans="2:14">
      <c r="B187" s="128"/>
      <c r="E187" s="155"/>
      <c r="N187" s="128"/>
    </row>
    <row r="188" spans="2:14">
      <c r="B188" s="128"/>
      <c r="E188" s="155"/>
      <c r="N188" s="128"/>
    </row>
    <row r="189" spans="2:14">
      <c r="B189" s="128"/>
      <c r="E189" s="155"/>
      <c r="N189" s="128"/>
    </row>
    <row r="190" spans="2:14">
      <c r="B190" s="128"/>
      <c r="E190" s="155"/>
      <c r="N190" s="128"/>
    </row>
    <row r="191" spans="2:14">
      <c r="B191" s="128"/>
      <c r="E191" s="155"/>
      <c r="N191" s="128"/>
    </row>
    <row r="192" spans="2:14">
      <c r="B192" s="128"/>
      <c r="E192" s="155"/>
      <c r="N192" s="128"/>
    </row>
    <row r="193" spans="2:14">
      <c r="B193" s="128"/>
      <c r="E193" s="155"/>
      <c r="N193" s="128"/>
    </row>
    <row r="194" spans="2:14">
      <c r="B194" s="128"/>
      <c r="E194" s="155"/>
      <c r="N194" s="128"/>
    </row>
    <row r="195" spans="2:14">
      <c r="B195" s="128"/>
      <c r="E195" s="155"/>
      <c r="N195" s="128"/>
    </row>
    <row r="196" spans="2:14">
      <c r="B196" s="128"/>
      <c r="E196" s="155"/>
      <c r="N196" s="128"/>
    </row>
    <row r="197" spans="2:14">
      <c r="B197" s="128"/>
      <c r="E197" s="155"/>
      <c r="N197" s="128"/>
    </row>
    <row r="198" spans="2:14">
      <c r="B198" s="128"/>
      <c r="E198" s="155"/>
      <c r="N198" s="128"/>
    </row>
    <row r="199" spans="2:14">
      <c r="B199" s="128"/>
      <c r="E199" s="155"/>
      <c r="N199" s="128"/>
    </row>
    <row r="200" spans="2:14">
      <c r="B200" s="128"/>
      <c r="E200" s="155"/>
      <c r="N200" s="128"/>
    </row>
    <row r="201" spans="2:14">
      <c r="B201" s="128"/>
      <c r="E201" s="155"/>
      <c r="N201" s="128"/>
    </row>
    <row r="202" spans="2:14">
      <c r="B202" s="128"/>
      <c r="E202" s="155"/>
      <c r="N202" s="128"/>
    </row>
    <row r="203" spans="2:14">
      <c r="B203" s="128"/>
      <c r="E203" s="155"/>
      <c r="N203" s="128"/>
    </row>
    <row r="204" spans="2:14">
      <c r="B204" s="128"/>
      <c r="E204" s="155"/>
      <c r="N204" s="128"/>
    </row>
    <row r="205" spans="2:14">
      <c r="B205" s="128"/>
      <c r="E205" s="155"/>
      <c r="N205" s="128"/>
    </row>
    <row r="206" spans="2:14">
      <c r="B206" s="128"/>
      <c r="E206" s="155"/>
      <c r="N206" s="128"/>
    </row>
    <row r="207" spans="2:14">
      <c r="B207" s="128"/>
      <c r="E207" s="155"/>
      <c r="N207" s="128"/>
    </row>
    <row r="208" spans="2:14">
      <c r="B208" s="128"/>
      <c r="E208" s="155"/>
      <c r="N208" s="128"/>
    </row>
    <row r="209" spans="2:14">
      <c r="B209" s="128"/>
      <c r="E209" s="155"/>
      <c r="N209" s="128"/>
    </row>
    <row r="210" spans="2:14">
      <c r="B210" s="128"/>
      <c r="E210" s="155"/>
      <c r="N210" s="128"/>
    </row>
    <row r="211" spans="2:14">
      <c r="B211" s="128"/>
      <c r="E211" s="155"/>
      <c r="N211" s="128"/>
    </row>
    <row r="212" spans="2:14">
      <c r="B212" s="128"/>
      <c r="E212" s="155"/>
      <c r="N212" s="128"/>
    </row>
    <row r="213" spans="2:14">
      <c r="B213" s="128"/>
      <c r="E213" s="155"/>
      <c r="N213" s="128"/>
    </row>
    <row r="214" spans="2:14">
      <c r="B214" s="128"/>
      <c r="E214" s="155"/>
      <c r="N214" s="128"/>
    </row>
    <row r="215" spans="2:14">
      <c r="B215" s="128"/>
      <c r="E215" s="155"/>
      <c r="N215" s="128"/>
    </row>
    <row r="216" spans="2:14">
      <c r="B216" s="128"/>
      <c r="E216" s="155"/>
      <c r="N216" s="128"/>
    </row>
    <row r="217" spans="2:14">
      <c r="B217" s="128"/>
      <c r="E217" s="155"/>
      <c r="N217" s="128"/>
    </row>
    <row r="218" spans="2:14">
      <c r="B218" s="128"/>
      <c r="E218" s="155"/>
      <c r="N218" s="128"/>
    </row>
    <row r="219" spans="2:14">
      <c r="B219" s="128"/>
      <c r="E219" s="155"/>
      <c r="N219" s="128"/>
    </row>
    <row r="220" spans="2:14">
      <c r="B220" s="128"/>
      <c r="E220" s="155"/>
      <c r="N220" s="128"/>
    </row>
    <row r="221" spans="2:14">
      <c r="B221" s="128"/>
      <c r="E221" s="155"/>
      <c r="N221" s="128"/>
    </row>
    <row r="222" spans="2:14">
      <c r="B222" s="128"/>
      <c r="E222" s="155"/>
      <c r="N222" s="128"/>
    </row>
    <row r="223" spans="2:14">
      <c r="B223" s="128"/>
      <c r="E223" s="155"/>
      <c r="N223" s="128"/>
    </row>
    <row r="224" spans="2:14">
      <c r="B224" s="128"/>
      <c r="E224" s="155"/>
      <c r="N224" s="128"/>
    </row>
    <row r="225" spans="2:14">
      <c r="B225" s="128"/>
      <c r="E225" s="155"/>
      <c r="N225" s="128"/>
    </row>
    <row r="226" spans="2:14">
      <c r="B226" s="128"/>
      <c r="E226" s="155"/>
      <c r="N226" s="128"/>
    </row>
    <row r="227" spans="2:14">
      <c r="B227" s="128"/>
      <c r="E227" s="155"/>
      <c r="N227" s="128"/>
    </row>
    <row r="228" spans="2:14">
      <c r="B228" s="128"/>
      <c r="E228" s="155"/>
      <c r="N228" s="128"/>
    </row>
    <row r="229" spans="2:14">
      <c r="B229" s="128"/>
      <c r="E229" s="155"/>
      <c r="N229" s="128"/>
    </row>
    <row r="230" spans="2:14">
      <c r="B230" s="128"/>
      <c r="E230" s="155"/>
      <c r="N230" s="128"/>
    </row>
    <row r="231" spans="2:14">
      <c r="B231" s="128"/>
      <c r="E231" s="155"/>
      <c r="N231" s="128"/>
    </row>
    <row r="232" spans="2:14">
      <c r="B232" s="128"/>
      <c r="E232" s="155"/>
      <c r="N232" s="128"/>
    </row>
    <row r="233" spans="2:14">
      <c r="B233" s="128"/>
      <c r="E233" s="155"/>
      <c r="N233" s="128"/>
    </row>
    <row r="234" spans="2:14">
      <c r="B234" s="128"/>
      <c r="E234" s="155"/>
      <c r="N234" s="128"/>
    </row>
    <row r="235" spans="2:14">
      <c r="B235" s="128"/>
      <c r="E235" s="155"/>
      <c r="N235" s="128"/>
    </row>
    <row r="236" spans="2:14">
      <c r="B236" s="128"/>
      <c r="E236" s="155"/>
      <c r="N236" s="128"/>
    </row>
    <row r="237" spans="2:14">
      <c r="B237" s="128"/>
      <c r="E237" s="155"/>
      <c r="N237" s="128"/>
    </row>
    <row r="238" spans="2:14">
      <c r="B238" s="128"/>
      <c r="E238" s="165"/>
      <c r="N238" s="128"/>
    </row>
    <row r="239" spans="2:14">
      <c r="B239" s="128"/>
      <c r="E239" s="165"/>
      <c r="N239" s="128"/>
    </row>
    <row r="240" spans="2:14">
      <c r="B240" s="128"/>
      <c r="E240" s="165"/>
      <c r="N240" s="128"/>
    </row>
    <row r="241" spans="2:14">
      <c r="B241" s="128"/>
      <c r="E241" s="165"/>
      <c r="N241" s="128"/>
    </row>
    <row r="242" spans="2:14">
      <c r="B242" s="128"/>
      <c r="E242" s="165"/>
      <c r="N242" s="128"/>
    </row>
    <row r="243" spans="2:14">
      <c r="B243" s="128"/>
      <c r="E243" s="165"/>
      <c r="N243" s="128"/>
    </row>
    <row r="244" spans="2:14">
      <c r="B244" s="128"/>
      <c r="E244" s="165"/>
      <c r="N244" s="128"/>
    </row>
    <row r="245" spans="2:14">
      <c r="B245" s="128"/>
      <c r="E245" s="165"/>
      <c r="N245" s="128"/>
    </row>
    <row r="246" spans="2:14">
      <c r="B246" s="128"/>
      <c r="E246" s="165"/>
      <c r="N246" s="128"/>
    </row>
    <row r="247" spans="2:14">
      <c r="B247" s="128"/>
      <c r="E247" s="165"/>
      <c r="N247" s="128"/>
    </row>
    <row r="248" spans="2:14">
      <c r="B248" s="128"/>
      <c r="E248" s="165"/>
      <c r="N248" s="128"/>
    </row>
    <row r="249" spans="2:14">
      <c r="B249" s="128"/>
      <c r="E249" s="165"/>
      <c r="N249" s="128"/>
    </row>
    <row r="250" spans="2:14">
      <c r="B250" s="128"/>
      <c r="E250" s="165"/>
      <c r="N250" s="128"/>
    </row>
    <row r="251" spans="2:14">
      <c r="B251" s="128"/>
      <c r="E251" s="165"/>
      <c r="N251" s="128"/>
    </row>
    <row r="252" spans="2:14">
      <c r="B252" s="128"/>
      <c r="E252" s="165"/>
      <c r="N252" s="128"/>
    </row>
    <row r="253" spans="2:14">
      <c r="B253" s="128"/>
      <c r="E253" s="165"/>
      <c r="N253" s="128"/>
    </row>
    <row r="254" spans="2:14">
      <c r="B254" s="128"/>
      <c r="E254" s="165"/>
      <c r="N254" s="128"/>
    </row>
    <row r="255" spans="2:14">
      <c r="B255" s="128"/>
      <c r="E255" s="165"/>
      <c r="N255" s="128"/>
    </row>
    <row r="256" spans="2:14">
      <c r="B256" s="128"/>
      <c r="E256" s="165"/>
      <c r="N256" s="128"/>
    </row>
    <row r="257" spans="2:14">
      <c r="B257" s="128"/>
      <c r="E257" s="165"/>
      <c r="N257" s="128"/>
    </row>
    <row r="258" spans="2:14">
      <c r="B258" s="128"/>
      <c r="E258" s="157"/>
      <c r="N258" s="128"/>
    </row>
    <row r="259" spans="2:14" s="128" customFormat="1"/>
  </sheetData>
  <mergeCells count="10">
    <mergeCell ref="R3:S3"/>
    <mergeCell ref="F3:G3"/>
    <mergeCell ref="L3:M3"/>
    <mergeCell ref="N3:O3"/>
    <mergeCell ref="H3:I3"/>
    <mergeCell ref="A3:B4"/>
    <mergeCell ref="C3:C4"/>
    <mergeCell ref="D3:D4"/>
    <mergeCell ref="P3:Q3"/>
    <mergeCell ref="J3:K3"/>
  </mergeCells>
  <phoneticPr fontId="7"/>
  <pageMargins left="0.51181102362204722" right="0.43307086614173229" top="0.70866141732283472" bottom="0.6692913385826772" header="0.51181102362204722" footer="0.51181102362204722"/>
  <pageSetup paperSize="9" scale="90" fitToHeight="2" orientation="portrait" r:id="rId1"/>
  <headerFooter alignWithMargins="0">
    <oddHeader>&amp;A&amp;RPage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5"/>
  <sheetViews>
    <sheetView topLeftCell="A31" zoomScaleNormal="100" zoomScaleSheetLayoutView="100" workbookViewId="0">
      <selection activeCell="A59" sqref="A59"/>
    </sheetView>
  </sheetViews>
  <sheetFormatPr defaultColWidth="9" defaultRowHeight="13"/>
  <cols>
    <col min="1" max="1" width="3.6328125" style="53" customWidth="1"/>
    <col min="2" max="2" width="1.6328125" style="53" customWidth="1"/>
    <col min="3" max="3" width="11.6328125" style="54" customWidth="1"/>
    <col min="4" max="4" width="12.6328125" style="54" customWidth="1"/>
    <col min="5" max="15" width="5.6328125" style="53" customWidth="1"/>
    <col min="16" max="16384" width="9" style="53"/>
  </cols>
  <sheetData>
    <row r="1" spans="1:16" customFormat="1" ht="19.5" customHeight="1">
      <c r="A1" t="s">
        <v>0</v>
      </c>
      <c r="F1" s="1" t="s">
        <v>8</v>
      </c>
      <c r="H1" s="1"/>
      <c r="K1" s="53"/>
      <c r="M1" t="str">
        <f>M12</f>
        <v>2024/3/31現在</v>
      </c>
    </row>
    <row r="2" spans="1:16" ht="4.5" customHeight="1"/>
    <row r="3" spans="1:16" ht="13.5" customHeight="1">
      <c r="A3" s="598" t="s">
        <v>171</v>
      </c>
      <c r="B3" s="599"/>
      <c r="C3" s="602" t="s">
        <v>12</v>
      </c>
      <c r="D3" s="604" t="s">
        <v>173</v>
      </c>
      <c r="E3" s="55" t="s">
        <v>174</v>
      </c>
      <c r="F3" s="592" t="str">
        <f>年齢男子S!F2</f>
        <v>R5会長杯</v>
      </c>
      <c r="G3" s="592"/>
      <c r="H3" s="592" t="str">
        <f>H14</f>
        <v>R5マスターズ</v>
      </c>
      <c r="I3" s="592"/>
      <c r="J3" s="592" t="s">
        <v>878</v>
      </c>
      <c r="K3" s="592"/>
      <c r="L3" s="592" t="s">
        <v>879</v>
      </c>
      <c r="M3" s="592"/>
      <c r="N3" s="592" t="s">
        <v>880</v>
      </c>
      <c r="O3" s="592"/>
    </row>
    <row r="4" spans="1:16" ht="13.5" customHeight="1">
      <c r="A4" s="600"/>
      <c r="B4" s="601"/>
      <c r="C4" s="603"/>
      <c r="D4" s="605"/>
      <c r="E4" s="56" t="s">
        <v>175</v>
      </c>
      <c r="F4" s="136" t="s">
        <v>176</v>
      </c>
      <c r="G4" s="57" t="s">
        <v>174</v>
      </c>
      <c r="H4" s="136" t="s">
        <v>176</v>
      </c>
      <c r="I4" s="57" t="s">
        <v>174</v>
      </c>
      <c r="J4" s="136" t="s">
        <v>176</v>
      </c>
      <c r="K4" s="57" t="s">
        <v>174</v>
      </c>
      <c r="L4" s="140" t="s">
        <v>176</v>
      </c>
      <c r="M4" s="57" t="s">
        <v>174</v>
      </c>
      <c r="N4" s="140" t="s">
        <v>176</v>
      </c>
      <c r="O4" s="57" t="s">
        <v>174</v>
      </c>
    </row>
    <row r="5" spans="1:16" ht="3" customHeight="1">
      <c r="A5" s="58"/>
      <c r="B5" s="59"/>
      <c r="C5" s="60"/>
      <c r="D5" s="61"/>
      <c r="E5" s="62"/>
      <c r="F5" s="139"/>
      <c r="G5" s="66"/>
      <c r="H5" s="137"/>
      <c r="I5" s="64"/>
      <c r="J5" s="505"/>
      <c r="K5" s="506"/>
      <c r="L5" s="541"/>
      <c r="M5" s="542"/>
      <c r="N5" s="63"/>
      <c r="O5" s="64"/>
    </row>
    <row r="6" spans="1:16">
      <c r="A6" s="6" t="str">
        <f>IF(E6=0,"",RANK(E6,$E$4:$E$12))</f>
        <v/>
      </c>
      <c r="B6" s="6" t="str">
        <f>IF(E6=0,"",IF(A6=A5,"T",""))</f>
        <v/>
      </c>
      <c r="C6" s="175"/>
      <c r="D6" s="184"/>
      <c r="E6" s="6">
        <f>SUM(G6,I6,K6,M6,O6)</f>
        <v>0</v>
      </c>
      <c r="F6" s="163"/>
      <c r="G6" s="37" t="str">
        <f>IF(F6=0,"",VLOOKUP(F6,得点テーブル!$B$6:$H$133,3,0))</f>
        <v/>
      </c>
      <c r="H6" s="211"/>
      <c r="I6" s="27" t="str">
        <f>IF(H6=0,"",VLOOKUP(H6,得点テーブル!$B$6:$H$133,3,0))</f>
        <v/>
      </c>
      <c r="J6" s="507"/>
      <c r="K6" s="37" t="str">
        <f>IF(J6=0,"",VLOOKUP(J6,得点テーブル!$B$6:$H$133,5,0))</f>
        <v/>
      </c>
      <c r="L6" s="513"/>
      <c r="M6" s="37" t="str">
        <f>IF(L6=0,"",VLOOKUP(L6,得点テーブル!$B$6:$H$133,6,0))</f>
        <v/>
      </c>
      <c r="N6" s="145"/>
      <c r="O6" s="37" t="str">
        <f>IF(N6=0,"",VLOOKUP(N6,得点テーブル!$B$6:$H$133,7,0))</f>
        <v/>
      </c>
      <c r="P6"/>
    </row>
    <row r="7" spans="1:16">
      <c r="A7" s="6" t="str">
        <f>IF(E7=0,"",RANK(E7,$E$4:$E$12))</f>
        <v/>
      </c>
      <c r="B7" s="6" t="str">
        <f>IF(E7=0,"",IF(A7=A6,"T",""))</f>
        <v/>
      </c>
      <c r="C7" s="189"/>
      <c r="D7" s="188"/>
      <c r="E7" s="6">
        <f t="shared" ref="E7:E10" si="0">SUM(G7,I7,K7,M7,O7)</f>
        <v>0</v>
      </c>
      <c r="F7" s="162"/>
      <c r="G7" s="37" t="str">
        <f>IF(F7=0,"",VLOOKUP(F7,得点テーブル!$B$6:$H$133,3,0))</f>
        <v/>
      </c>
      <c r="H7" s="142"/>
      <c r="I7" s="27" t="str">
        <f>IF(H7=0,"",VLOOKUP(H7,得点テーブル!$B$6:$H$133,3,0))</f>
        <v/>
      </c>
      <c r="J7" s="507"/>
      <c r="K7" s="37" t="str">
        <f>IF(J7=0,"",VLOOKUP(J7,得点テーブル!$B$6:$H$133,5,0))</f>
        <v/>
      </c>
      <c r="L7" s="513"/>
      <c r="M7" s="37" t="str">
        <f>IF(L7=0,"",VLOOKUP(L7,得点テーブル!$B$6:$H$133,6,0))</f>
        <v/>
      </c>
      <c r="N7" s="145"/>
      <c r="O7" s="37" t="str">
        <f>IF(N7=0,"",VLOOKUP(N7,得点テーブル!$B$6:$H$133,7,0))</f>
        <v/>
      </c>
      <c r="P7"/>
    </row>
    <row r="8" spans="1:16" customFormat="1">
      <c r="A8" s="6" t="str">
        <f>IF(E8=0,"",RANK(E8,$E$4:$E$12))</f>
        <v/>
      </c>
      <c r="B8" s="6" t="str">
        <f>IF(E8=0,"",IF(A8=A7,"T",""))</f>
        <v/>
      </c>
      <c r="C8" s="175"/>
      <c r="D8" s="160"/>
      <c r="E8" s="6">
        <f t="shared" si="0"/>
        <v>0</v>
      </c>
      <c r="F8" s="162"/>
      <c r="G8" s="37" t="str">
        <f>IF(F8=0,"",VLOOKUP(F8,得点テーブル!$B$6:$H$133,3,0))</f>
        <v/>
      </c>
      <c r="H8" s="142"/>
      <c r="I8" s="27" t="str">
        <f>IF(H8=0,"",VLOOKUP(H8,得点テーブル!$B$6:$H$133,3,0))</f>
        <v/>
      </c>
      <c r="J8" s="507"/>
      <c r="K8" s="37" t="str">
        <f>IF(J8=0,"",VLOOKUP(J8,得点テーブル!$B$6:$H$133,5,0))</f>
        <v/>
      </c>
      <c r="L8" s="513"/>
      <c r="M8" s="37" t="str">
        <f>IF(L8=0,"",VLOOKUP(L8,得点テーブル!$B$6:$H$133,6,0))</f>
        <v/>
      </c>
      <c r="N8" s="145"/>
      <c r="O8" s="37" t="str">
        <f>IF(N8=0,"",VLOOKUP(N8,得点テーブル!$B$6:$H$133,7,0))</f>
        <v/>
      </c>
    </row>
    <row r="9" spans="1:16" customFormat="1">
      <c r="A9" s="6" t="str">
        <f>IF(E9=0,"",RANK(E9,$E$4:$E$12))</f>
        <v/>
      </c>
      <c r="B9" s="6" t="str">
        <f>IF(E9=0,"",IF(A9=A8,"T",""))</f>
        <v/>
      </c>
      <c r="C9" s="185"/>
      <c r="D9" s="183"/>
      <c r="E9" s="6">
        <f t="shared" si="0"/>
        <v>0</v>
      </c>
      <c r="F9" s="162"/>
      <c r="G9" s="37" t="str">
        <f>IF(F9=0,"",VLOOKUP(F9,得点テーブル!$B$6:$H$133,3,0))</f>
        <v/>
      </c>
      <c r="H9" s="142"/>
      <c r="I9" s="27" t="str">
        <f>IF(H9=0,"",VLOOKUP(H9,得点テーブル!$B$6:$H$133,3,0))</f>
        <v/>
      </c>
      <c r="J9" s="507"/>
      <c r="K9" s="37" t="str">
        <f>IF(J9=0,"",VLOOKUP(J9,得点テーブル!$B$6:$H$133,5,0))</f>
        <v/>
      </c>
      <c r="L9" s="513"/>
      <c r="M9" s="37" t="str">
        <f>IF(L9=0,"",VLOOKUP(L9,得点テーブル!$B$6:$H$133,6,0))</f>
        <v/>
      </c>
      <c r="N9" s="145"/>
      <c r="O9" s="37" t="str">
        <f>IF(N9=0,"",VLOOKUP(N9,得点テーブル!$B$6:$H$133,7,0))</f>
        <v/>
      </c>
    </row>
    <row r="10" spans="1:16" customFormat="1">
      <c r="A10" s="6" t="str">
        <f>IF(E10=0,"",RANK(E10,$E$4:$E$12))</f>
        <v/>
      </c>
      <c r="B10" s="6" t="str">
        <f>IF(E10=0,"",IF(A10=A9,"T",""))</f>
        <v/>
      </c>
      <c r="C10" s="185"/>
      <c r="D10" s="169"/>
      <c r="E10" s="6">
        <f t="shared" si="0"/>
        <v>0</v>
      </c>
      <c r="F10" s="162"/>
      <c r="G10" s="37" t="str">
        <f>IF(F10=0,"",VLOOKUP(F10,得点テーブル!$B$6:$H$133,3,0))</f>
        <v/>
      </c>
      <c r="H10" s="142"/>
      <c r="I10" s="27" t="str">
        <f>IF(H10=0,"",VLOOKUP(H10,得点テーブル!$B$6:$H$133,3,0))</f>
        <v/>
      </c>
      <c r="J10" s="507"/>
      <c r="K10" s="37" t="str">
        <f>IF(J10=0,"",VLOOKUP(J10,得点テーブル!$B$6:$H$133,5,0))</f>
        <v/>
      </c>
      <c r="L10" s="513"/>
      <c r="M10" s="37" t="str">
        <f>IF(L10=0,"",VLOOKUP(L10,得点テーブル!$B$6:$H$133,6,0))</f>
        <v/>
      </c>
      <c r="N10" s="145"/>
      <c r="O10" s="37" t="str">
        <f>IF(N10=0,"",VLOOKUP(N10,得点テーブル!$B$6:$H$133,7,0))</f>
        <v/>
      </c>
    </row>
    <row r="11" spans="1:16" ht="3" customHeight="1">
      <c r="A11" s="67"/>
      <c r="B11" s="67"/>
      <c r="C11" s="68"/>
      <c r="D11" s="68"/>
      <c r="E11" s="67"/>
      <c r="F11" s="67"/>
      <c r="G11" s="67"/>
      <c r="H11" s="67"/>
      <c r="I11" s="67"/>
      <c r="N11" s="67"/>
      <c r="O11" s="67"/>
    </row>
    <row r="12" spans="1:16" customFormat="1" ht="19.5" customHeight="1">
      <c r="A12" t="s">
        <v>0</v>
      </c>
      <c r="F12" t="s">
        <v>206</v>
      </c>
      <c r="K12" s="53"/>
      <c r="M12" t="str">
        <f>年齢男子S!M1</f>
        <v>2024/3/31現在</v>
      </c>
    </row>
    <row r="13" spans="1:16" ht="4.5" customHeight="1"/>
    <row r="14" spans="1:16" ht="13.5" customHeight="1">
      <c r="A14" s="598" t="s">
        <v>171</v>
      </c>
      <c r="B14" s="599"/>
      <c r="C14" s="602" t="s">
        <v>12</v>
      </c>
      <c r="D14" s="604" t="s">
        <v>173</v>
      </c>
      <c r="E14" s="55" t="s">
        <v>174</v>
      </c>
      <c r="F14" s="592" t="str">
        <f>F$3</f>
        <v>R5会長杯</v>
      </c>
      <c r="G14" s="592"/>
      <c r="H14" s="592" t="str">
        <f>年齢男子S!H2</f>
        <v>R5マスターズ</v>
      </c>
      <c r="I14" s="592"/>
      <c r="J14" s="592" t="str">
        <f>年齢男子S!J2</f>
        <v>R5県選手権</v>
      </c>
      <c r="K14" s="592"/>
      <c r="L14" s="592" t="str">
        <f>$L$3</f>
        <v>R5南九州ベテラン</v>
      </c>
      <c r="M14" s="592"/>
      <c r="N14" s="606" t="str">
        <f>年齢男子S!N2</f>
        <v>R5熊谷杯</v>
      </c>
      <c r="O14" s="606"/>
    </row>
    <row r="15" spans="1:16" ht="13.5" customHeight="1">
      <c r="A15" s="600"/>
      <c r="B15" s="601"/>
      <c r="C15" s="603"/>
      <c r="D15" s="605"/>
      <c r="E15" s="56" t="s">
        <v>175</v>
      </c>
      <c r="F15" s="136" t="s">
        <v>176</v>
      </c>
      <c r="G15" s="57" t="s">
        <v>174</v>
      </c>
      <c r="H15" s="136" t="s">
        <v>176</v>
      </c>
      <c r="I15" s="57" t="s">
        <v>174</v>
      </c>
      <c r="J15" s="136" t="s">
        <v>176</v>
      </c>
      <c r="K15" s="57" t="s">
        <v>174</v>
      </c>
      <c r="L15" s="140" t="s">
        <v>176</v>
      </c>
      <c r="M15" s="57" t="s">
        <v>174</v>
      </c>
      <c r="N15" s="140" t="s">
        <v>176</v>
      </c>
      <c r="O15" s="57" t="s">
        <v>174</v>
      </c>
    </row>
    <row r="16" spans="1:16" ht="4" customHeight="1">
      <c r="A16" s="58"/>
      <c r="B16" s="59"/>
      <c r="C16" s="60"/>
      <c r="D16" s="61"/>
      <c r="E16" s="62"/>
      <c r="F16" s="139"/>
      <c r="G16" s="66"/>
      <c r="H16" s="137"/>
      <c r="I16" s="64"/>
      <c r="J16" s="505"/>
      <c r="K16" s="506"/>
      <c r="L16" s="541"/>
      <c r="M16" s="542"/>
      <c r="N16" s="63"/>
      <c r="O16" s="64"/>
    </row>
    <row r="17" spans="1:16">
      <c r="A17" s="26">
        <v>1</v>
      </c>
      <c r="B17" s="6" t="s">
        <v>160</v>
      </c>
      <c r="C17" s="290" t="s">
        <v>494</v>
      </c>
      <c r="D17" s="177" t="s">
        <v>184</v>
      </c>
      <c r="E17" s="6">
        <v>830</v>
      </c>
      <c r="F17" s="162">
        <v>1</v>
      </c>
      <c r="G17" s="7">
        <v>150</v>
      </c>
      <c r="H17" s="138">
        <v>1</v>
      </c>
      <c r="I17" s="7">
        <v>150</v>
      </c>
      <c r="J17" s="508">
        <v>1</v>
      </c>
      <c r="K17" s="37">
        <v>200</v>
      </c>
      <c r="L17" s="514">
        <v>1</v>
      </c>
      <c r="M17" s="37">
        <v>150</v>
      </c>
      <c r="N17" s="288">
        <v>1</v>
      </c>
      <c r="O17" s="37">
        <v>180</v>
      </c>
    </row>
    <row r="18" spans="1:16">
      <c r="A18" s="26">
        <v>2</v>
      </c>
      <c r="B18" s="6" t="s">
        <v>160</v>
      </c>
      <c r="C18" s="195" t="s">
        <v>465</v>
      </c>
      <c r="D18" s="192" t="s">
        <v>18</v>
      </c>
      <c r="E18" s="6">
        <v>390</v>
      </c>
      <c r="F18" s="162">
        <v>8</v>
      </c>
      <c r="G18" s="7">
        <v>40</v>
      </c>
      <c r="H18" s="138">
        <v>8</v>
      </c>
      <c r="I18" s="7">
        <v>40</v>
      </c>
      <c r="J18" s="508">
        <v>2</v>
      </c>
      <c r="K18" s="37">
        <v>150</v>
      </c>
      <c r="L18" s="514">
        <v>4</v>
      </c>
      <c r="M18" s="37">
        <v>70</v>
      </c>
      <c r="N18" s="289">
        <v>4</v>
      </c>
      <c r="O18" s="37">
        <v>90</v>
      </c>
    </row>
    <row r="19" spans="1:16">
      <c r="A19" s="26">
        <v>3</v>
      </c>
      <c r="B19" s="6" t="s">
        <v>160</v>
      </c>
      <c r="C19" s="222" t="s">
        <v>485</v>
      </c>
      <c r="D19" s="183" t="s">
        <v>200</v>
      </c>
      <c r="E19" s="6">
        <v>270</v>
      </c>
      <c r="F19" s="163">
        <v>8</v>
      </c>
      <c r="G19" s="7">
        <v>40</v>
      </c>
      <c r="H19" s="138"/>
      <c r="I19" s="7" t="s">
        <v>160</v>
      </c>
      <c r="J19" s="508" t="s">
        <v>160</v>
      </c>
      <c r="K19" s="37" t="s">
        <v>160</v>
      </c>
      <c r="L19" s="514">
        <v>2</v>
      </c>
      <c r="M19" s="37">
        <v>100</v>
      </c>
      <c r="N19" s="287">
        <v>2</v>
      </c>
      <c r="O19" s="37">
        <v>130</v>
      </c>
    </row>
    <row r="20" spans="1:16">
      <c r="A20" s="26">
        <v>4</v>
      </c>
      <c r="B20" s="6" t="s">
        <v>160</v>
      </c>
      <c r="C20" s="223" t="s">
        <v>458</v>
      </c>
      <c r="D20" s="177" t="s">
        <v>228</v>
      </c>
      <c r="E20" s="6">
        <v>175</v>
      </c>
      <c r="F20" s="162"/>
      <c r="G20" s="7" t="s">
        <v>160</v>
      </c>
      <c r="H20" s="138">
        <v>16</v>
      </c>
      <c r="I20" s="7">
        <v>25</v>
      </c>
      <c r="J20" s="508">
        <v>4</v>
      </c>
      <c r="K20" s="37">
        <v>100</v>
      </c>
      <c r="L20" s="514" t="s">
        <v>160</v>
      </c>
      <c r="M20" s="37" t="s">
        <v>160</v>
      </c>
      <c r="N20" s="289">
        <v>8</v>
      </c>
      <c r="O20" s="37">
        <v>50</v>
      </c>
    </row>
    <row r="21" spans="1:16">
      <c r="A21" s="26">
        <v>5</v>
      </c>
      <c r="B21" s="6" t="s">
        <v>160</v>
      </c>
      <c r="C21" s="185" t="s">
        <v>486</v>
      </c>
      <c r="D21" s="237" t="s">
        <v>6</v>
      </c>
      <c r="E21" s="6">
        <v>160</v>
      </c>
      <c r="F21" s="162">
        <v>4</v>
      </c>
      <c r="G21" s="7">
        <v>70</v>
      </c>
      <c r="H21" s="138"/>
      <c r="I21" s="7" t="s">
        <v>160</v>
      </c>
      <c r="J21" s="509" t="s">
        <v>160</v>
      </c>
      <c r="K21" s="37" t="s">
        <v>160</v>
      </c>
      <c r="L21" s="514" t="s">
        <v>160</v>
      </c>
      <c r="M21" s="37" t="s">
        <v>160</v>
      </c>
      <c r="N21" s="289">
        <v>4</v>
      </c>
      <c r="O21" s="37">
        <v>90</v>
      </c>
    </row>
    <row r="22" spans="1:16">
      <c r="A22" s="26">
        <v>6</v>
      </c>
      <c r="B22" s="6" t="s">
        <v>160</v>
      </c>
      <c r="C22" s="189" t="s">
        <v>505</v>
      </c>
      <c r="D22" s="177" t="s">
        <v>184</v>
      </c>
      <c r="E22" s="6">
        <v>150</v>
      </c>
      <c r="F22" s="162">
        <v>8</v>
      </c>
      <c r="G22" s="7">
        <v>40</v>
      </c>
      <c r="H22" s="138">
        <v>4</v>
      </c>
      <c r="I22" s="7">
        <v>70</v>
      </c>
      <c r="J22" s="509" t="s">
        <v>160</v>
      </c>
      <c r="K22" s="37" t="s">
        <v>160</v>
      </c>
      <c r="L22" s="514">
        <v>8</v>
      </c>
      <c r="M22" s="37">
        <v>40</v>
      </c>
      <c r="N22" s="289" t="s">
        <v>160</v>
      </c>
      <c r="O22" s="37" t="s">
        <v>160</v>
      </c>
    </row>
    <row r="23" spans="1:16">
      <c r="A23" s="26">
        <v>6</v>
      </c>
      <c r="B23" s="6" t="s">
        <v>244</v>
      </c>
      <c r="C23" s="264" t="s">
        <v>526</v>
      </c>
      <c r="D23" s="217" t="s">
        <v>2</v>
      </c>
      <c r="E23" s="6">
        <v>150</v>
      </c>
      <c r="F23" s="162"/>
      <c r="G23" s="7"/>
      <c r="H23" s="138">
        <v>8</v>
      </c>
      <c r="I23" s="7">
        <v>40</v>
      </c>
      <c r="J23" s="509">
        <v>3</v>
      </c>
      <c r="K23" s="37">
        <v>110</v>
      </c>
      <c r="L23" s="514" t="s">
        <v>160</v>
      </c>
      <c r="M23" s="37" t="s">
        <v>160</v>
      </c>
      <c r="N23" s="289" t="s">
        <v>160</v>
      </c>
      <c r="O23" s="37" t="s">
        <v>160</v>
      </c>
    </row>
    <row r="24" spans="1:16" customFormat="1">
      <c r="A24" s="26">
        <v>8</v>
      </c>
      <c r="B24" s="6" t="s">
        <v>160</v>
      </c>
      <c r="C24" s="174" t="s">
        <v>936</v>
      </c>
      <c r="D24" s="177" t="s">
        <v>18</v>
      </c>
      <c r="E24" s="6">
        <v>120</v>
      </c>
      <c r="F24" s="162">
        <v>8</v>
      </c>
      <c r="G24" s="7">
        <v>40</v>
      </c>
      <c r="H24" s="138">
        <v>3</v>
      </c>
      <c r="I24" s="7">
        <v>80</v>
      </c>
      <c r="J24" s="509" t="s">
        <v>160</v>
      </c>
      <c r="K24" s="37" t="s">
        <v>160</v>
      </c>
      <c r="L24" s="514" t="s">
        <v>160</v>
      </c>
      <c r="M24" s="37" t="s">
        <v>160</v>
      </c>
      <c r="N24" s="289" t="s">
        <v>160</v>
      </c>
      <c r="O24" s="37" t="s">
        <v>160</v>
      </c>
      <c r="P24" s="53"/>
    </row>
    <row r="25" spans="1:16">
      <c r="A25" s="26">
        <v>9</v>
      </c>
      <c r="B25" s="6" t="s">
        <v>160</v>
      </c>
      <c r="C25" s="175" t="s">
        <v>937</v>
      </c>
      <c r="D25" s="177" t="s">
        <v>200</v>
      </c>
      <c r="E25" s="6">
        <v>100</v>
      </c>
      <c r="F25" s="162">
        <v>2</v>
      </c>
      <c r="G25" s="7">
        <v>100</v>
      </c>
      <c r="H25" s="138"/>
      <c r="I25" s="7" t="s">
        <v>160</v>
      </c>
      <c r="J25" s="509" t="s">
        <v>160</v>
      </c>
      <c r="K25" s="37" t="s">
        <v>160</v>
      </c>
      <c r="L25" s="514" t="s">
        <v>160</v>
      </c>
      <c r="M25" s="37" t="s">
        <v>160</v>
      </c>
      <c r="N25" s="289" t="s">
        <v>160</v>
      </c>
      <c r="O25" s="37" t="s">
        <v>160</v>
      </c>
    </row>
    <row r="26" spans="1:16">
      <c r="A26" s="26">
        <v>9</v>
      </c>
      <c r="B26" s="6" t="s">
        <v>244</v>
      </c>
      <c r="C26" s="236" t="s">
        <v>539</v>
      </c>
      <c r="D26" s="177" t="s">
        <v>184</v>
      </c>
      <c r="E26" s="6">
        <v>100</v>
      </c>
      <c r="F26" s="162"/>
      <c r="G26" s="7" t="s">
        <v>160</v>
      </c>
      <c r="H26" s="138">
        <v>2</v>
      </c>
      <c r="I26" s="7">
        <v>100</v>
      </c>
      <c r="J26" s="509" t="s">
        <v>160</v>
      </c>
      <c r="K26" s="37" t="s">
        <v>160</v>
      </c>
      <c r="L26" s="514" t="s">
        <v>160</v>
      </c>
      <c r="M26" s="37" t="s">
        <v>160</v>
      </c>
      <c r="N26" s="289" t="s">
        <v>160</v>
      </c>
      <c r="O26" s="37" t="s">
        <v>160</v>
      </c>
    </row>
    <row r="27" spans="1:16">
      <c r="A27" s="26">
        <v>11</v>
      </c>
      <c r="B27" s="6" t="s">
        <v>160</v>
      </c>
      <c r="C27" s="234" t="s">
        <v>541</v>
      </c>
      <c r="D27" s="177" t="s">
        <v>181</v>
      </c>
      <c r="E27" s="6">
        <v>90</v>
      </c>
      <c r="F27" s="162"/>
      <c r="G27" s="7" t="s">
        <v>160</v>
      </c>
      <c r="H27" s="138"/>
      <c r="I27" s="7" t="s">
        <v>160</v>
      </c>
      <c r="J27" s="509" t="s">
        <v>160</v>
      </c>
      <c r="K27" s="37" t="s">
        <v>160</v>
      </c>
      <c r="L27" s="514">
        <v>8</v>
      </c>
      <c r="M27" s="37">
        <v>40</v>
      </c>
      <c r="N27" s="289">
        <v>8</v>
      </c>
      <c r="O27" s="37">
        <v>50</v>
      </c>
    </row>
    <row r="28" spans="1:16">
      <c r="A28" s="26">
        <v>12</v>
      </c>
      <c r="B28" s="6" t="s">
        <v>160</v>
      </c>
      <c r="C28" s="196" t="s">
        <v>490</v>
      </c>
      <c r="D28" s="177" t="s">
        <v>491</v>
      </c>
      <c r="E28" s="6">
        <v>70</v>
      </c>
      <c r="F28" s="162">
        <v>4</v>
      </c>
      <c r="G28" s="7">
        <v>70</v>
      </c>
      <c r="H28" s="138"/>
      <c r="I28" s="7" t="s">
        <v>160</v>
      </c>
      <c r="J28" s="509" t="s">
        <v>160</v>
      </c>
      <c r="K28" s="37" t="s">
        <v>160</v>
      </c>
      <c r="L28" s="514" t="s">
        <v>160</v>
      </c>
      <c r="M28" s="37" t="s">
        <v>160</v>
      </c>
      <c r="N28" s="289" t="s">
        <v>160</v>
      </c>
      <c r="O28" s="37" t="s">
        <v>160</v>
      </c>
    </row>
    <row r="29" spans="1:16">
      <c r="A29" s="26">
        <v>13</v>
      </c>
      <c r="B29" s="6" t="s">
        <v>160</v>
      </c>
      <c r="C29" s="196" t="s">
        <v>938</v>
      </c>
      <c r="D29" s="183" t="s">
        <v>198</v>
      </c>
      <c r="E29" s="6">
        <v>25</v>
      </c>
      <c r="F29" s="162"/>
      <c r="G29" s="7"/>
      <c r="H29" s="138">
        <v>16</v>
      </c>
      <c r="I29" s="7">
        <v>25</v>
      </c>
      <c r="J29" s="509" t="s">
        <v>160</v>
      </c>
      <c r="K29" s="37" t="s">
        <v>160</v>
      </c>
      <c r="L29" s="514" t="s">
        <v>160</v>
      </c>
      <c r="M29" s="37" t="s">
        <v>160</v>
      </c>
      <c r="N29" s="289" t="s">
        <v>160</v>
      </c>
      <c r="O29" s="37" t="s">
        <v>160</v>
      </c>
    </row>
    <row r="30" spans="1:16">
      <c r="A30" s="26"/>
      <c r="B30" s="6"/>
      <c r="C30" s="174"/>
      <c r="D30" s="291"/>
      <c r="E30" s="6"/>
      <c r="F30" s="162"/>
      <c r="G30" s="7"/>
      <c r="H30" s="138"/>
      <c r="I30" s="7"/>
      <c r="J30" s="509"/>
      <c r="K30" s="37"/>
      <c r="L30" s="514"/>
      <c r="M30" s="37"/>
      <c r="N30" s="289"/>
      <c r="O30" s="37"/>
    </row>
    <row r="31" spans="1:16">
      <c r="A31" s="26"/>
      <c r="B31" s="6" t="str">
        <f>IF(E31=0,"",IF(A31=#REF!,"T",""))</f>
        <v/>
      </c>
      <c r="C31" s="191"/>
      <c r="D31" s="183"/>
      <c r="E31" s="6"/>
      <c r="F31" s="162"/>
      <c r="G31" s="37" t="str">
        <f>IF(F31=0,"",VLOOKUP(F31,得点テーブル!$B$6:$H$133,3,0))</f>
        <v/>
      </c>
      <c r="H31" s="138"/>
      <c r="I31" s="27" t="str">
        <f>IF(H31=0,"",VLOOKUP(H31,得点テーブル!$B$6:$H$133,3,0))</f>
        <v/>
      </c>
      <c r="J31" s="509"/>
      <c r="K31" s="37" t="str">
        <f>IF(J31=0,"",VLOOKUP(J31,得点テーブル!$B$6:$H$133,5,0))</f>
        <v/>
      </c>
      <c r="L31" s="514"/>
      <c r="M31" s="37" t="str">
        <f>IF(L31=0,"",VLOOKUP(L31,得点テーブル!$B$6:$H$133,6,0))</f>
        <v/>
      </c>
      <c r="N31" s="289"/>
      <c r="O31" s="37" t="str">
        <f>IF(N31=0,"",VLOOKUP(N31,得点テーブル!$B$6:$H$133,7,0))</f>
        <v/>
      </c>
    </row>
    <row r="32" spans="1:16" ht="3" customHeight="1">
      <c r="A32" s="67"/>
      <c r="B32" s="67"/>
      <c r="C32" s="68"/>
      <c r="D32" s="68"/>
      <c r="E32" s="67"/>
      <c r="F32" s="67"/>
      <c r="G32" s="67"/>
      <c r="H32" s="67"/>
      <c r="I32" s="67"/>
      <c r="N32" s="67"/>
      <c r="O32" s="67"/>
    </row>
    <row r="33" spans="1:15" customFormat="1" ht="19.5" customHeight="1">
      <c r="A33" t="s">
        <v>11</v>
      </c>
      <c r="F33" t="s">
        <v>208</v>
      </c>
      <c r="K33" s="53"/>
      <c r="M33" t="str">
        <f>M12</f>
        <v>2024/3/31現在</v>
      </c>
    </row>
    <row r="34" spans="1:15" ht="4.5" customHeight="1"/>
    <row r="35" spans="1:15" ht="13.5" customHeight="1">
      <c r="A35" s="598" t="s">
        <v>171</v>
      </c>
      <c r="B35" s="599"/>
      <c r="C35" s="602" t="s">
        <v>12</v>
      </c>
      <c r="D35" s="604" t="s">
        <v>173</v>
      </c>
      <c r="E35" s="55" t="s">
        <v>174</v>
      </c>
      <c r="F35" s="592" t="str">
        <f>F$3</f>
        <v>R5会長杯</v>
      </c>
      <c r="G35" s="592"/>
      <c r="H35" s="580" t="str">
        <f>H14</f>
        <v>R5マスターズ</v>
      </c>
      <c r="I35" s="580"/>
      <c r="J35" s="580" t="str">
        <f>J14</f>
        <v>R5県選手権</v>
      </c>
      <c r="K35" s="580"/>
      <c r="L35" s="592" t="str">
        <f>$L$3</f>
        <v>R5南九州ベテラン</v>
      </c>
      <c r="M35" s="592"/>
      <c r="N35" s="581" t="str">
        <f>N14</f>
        <v>R5熊谷杯</v>
      </c>
      <c r="O35" s="581"/>
    </row>
    <row r="36" spans="1:15" ht="13.5" customHeight="1">
      <c r="A36" s="600"/>
      <c r="B36" s="601"/>
      <c r="C36" s="603"/>
      <c r="D36" s="605"/>
      <c r="E36" s="56" t="s">
        <v>175</v>
      </c>
      <c r="F36" s="136" t="s">
        <v>176</v>
      </c>
      <c r="G36" s="57" t="s">
        <v>174</v>
      </c>
      <c r="H36" s="136" t="s">
        <v>176</v>
      </c>
      <c r="I36" s="57" t="s">
        <v>174</v>
      </c>
      <c r="J36" s="136" t="s">
        <v>176</v>
      </c>
      <c r="K36" s="57" t="s">
        <v>174</v>
      </c>
      <c r="L36" s="140" t="s">
        <v>176</v>
      </c>
      <c r="M36" s="57" t="s">
        <v>174</v>
      </c>
      <c r="N36" s="140" t="s">
        <v>176</v>
      </c>
      <c r="O36" s="57" t="s">
        <v>174</v>
      </c>
    </row>
    <row r="37" spans="1:15" ht="3" customHeight="1">
      <c r="A37" s="59"/>
      <c r="B37" s="59"/>
      <c r="C37" s="60"/>
      <c r="D37" s="61"/>
      <c r="E37" s="62"/>
      <c r="F37" s="139"/>
      <c r="G37" s="66"/>
      <c r="H37" s="137"/>
      <c r="I37" s="64"/>
      <c r="J37" s="505"/>
      <c r="K37" s="506"/>
      <c r="L37" s="541"/>
      <c r="M37" s="542"/>
      <c r="N37" s="63"/>
      <c r="O37" s="64"/>
    </row>
    <row r="38" spans="1:15" ht="13.5" customHeight="1">
      <c r="A38" s="26">
        <v>1</v>
      </c>
      <c r="B38" s="6" t="s">
        <v>160</v>
      </c>
      <c r="C38" s="224" t="s">
        <v>512</v>
      </c>
      <c r="D38" s="217" t="s">
        <v>2</v>
      </c>
      <c r="E38" s="6">
        <v>400</v>
      </c>
      <c r="F38" s="162">
        <v>1</v>
      </c>
      <c r="G38" s="7">
        <v>150</v>
      </c>
      <c r="H38" s="138"/>
      <c r="I38" s="161"/>
      <c r="J38" s="138">
        <v>1</v>
      </c>
      <c r="K38" s="37">
        <v>200</v>
      </c>
      <c r="L38" s="543" t="s">
        <v>160</v>
      </c>
      <c r="M38" s="37" t="s">
        <v>160</v>
      </c>
      <c r="N38" s="299">
        <v>8</v>
      </c>
      <c r="O38" s="37">
        <v>50</v>
      </c>
    </row>
    <row r="39" spans="1:15" ht="13.5" customHeight="1">
      <c r="A39" s="26">
        <v>2</v>
      </c>
      <c r="B39" s="6" t="s">
        <v>160</v>
      </c>
      <c r="C39" s="175" t="s">
        <v>521</v>
      </c>
      <c r="D39" s="266" t="s">
        <v>2</v>
      </c>
      <c r="E39" s="6">
        <v>350</v>
      </c>
      <c r="F39" s="162">
        <v>2</v>
      </c>
      <c r="G39" s="7">
        <v>100</v>
      </c>
      <c r="H39" s="138"/>
      <c r="I39" s="161"/>
      <c r="J39" s="138">
        <v>2</v>
      </c>
      <c r="K39" s="37">
        <v>150</v>
      </c>
      <c r="L39" s="510">
        <v>4</v>
      </c>
      <c r="M39" s="37">
        <v>70</v>
      </c>
      <c r="N39" s="299">
        <v>16</v>
      </c>
      <c r="O39" s="37">
        <v>30</v>
      </c>
    </row>
    <row r="40" spans="1:15" ht="13.5" customHeight="1">
      <c r="A40" s="26">
        <v>3</v>
      </c>
      <c r="B40" s="6" t="s">
        <v>160</v>
      </c>
      <c r="C40" s="175" t="s">
        <v>611</v>
      </c>
      <c r="D40" s="177" t="s">
        <v>18</v>
      </c>
      <c r="E40" s="6">
        <v>220</v>
      </c>
      <c r="F40" s="162">
        <v>4</v>
      </c>
      <c r="G40" s="7">
        <v>70</v>
      </c>
      <c r="H40" s="138"/>
      <c r="I40" s="161"/>
      <c r="J40" s="138">
        <v>3</v>
      </c>
      <c r="K40" s="37">
        <v>110</v>
      </c>
      <c r="L40" s="510">
        <v>8</v>
      </c>
      <c r="M40" s="37">
        <v>40</v>
      </c>
      <c r="N40" s="299" t="s">
        <v>160</v>
      </c>
      <c r="O40" s="37" t="s">
        <v>160</v>
      </c>
    </row>
    <row r="41" spans="1:15" ht="13.5" customHeight="1">
      <c r="A41" s="26">
        <v>4</v>
      </c>
      <c r="B41" s="6" t="s">
        <v>160</v>
      </c>
      <c r="C41" s="300" t="s">
        <v>543</v>
      </c>
      <c r="D41" s="177" t="s">
        <v>181</v>
      </c>
      <c r="E41" s="6">
        <v>170</v>
      </c>
      <c r="F41" s="162">
        <v>4</v>
      </c>
      <c r="G41" s="7">
        <v>70</v>
      </c>
      <c r="H41" s="138"/>
      <c r="I41" s="161"/>
      <c r="J41" s="138">
        <v>4</v>
      </c>
      <c r="K41" s="37">
        <v>100</v>
      </c>
      <c r="L41" s="510" t="s">
        <v>160</v>
      </c>
      <c r="M41" s="37" t="s">
        <v>160</v>
      </c>
      <c r="N41" s="299" t="s">
        <v>160</v>
      </c>
      <c r="O41" s="37" t="s">
        <v>160</v>
      </c>
    </row>
    <row r="42" spans="1:15" ht="13.5" customHeight="1">
      <c r="A42" s="26">
        <v>5</v>
      </c>
      <c r="B42" s="6" t="s">
        <v>160</v>
      </c>
      <c r="C42" s="196" t="s">
        <v>939</v>
      </c>
      <c r="D42" s="177" t="s">
        <v>2</v>
      </c>
      <c r="E42" s="6">
        <v>150</v>
      </c>
      <c r="F42" s="162"/>
      <c r="G42" s="7"/>
      <c r="H42" s="138"/>
      <c r="I42" s="161"/>
      <c r="J42" s="138"/>
      <c r="K42" s="37"/>
      <c r="L42" s="544">
        <v>2</v>
      </c>
      <c r="M42" s="37">
        <v>100</v>
      </c>
      <c r="N42" s="299">
        <v>8</v>
      </c>
      <c r="O42" s="37">
        <v>50</v>
      </c>
    </row>
    <row r="43" spans="1:15" ht="13.5" customHeight="1">
      <c r="A43" s="26">
        <v>6</v>
      </c>
      <c r="B43" s="6" t="s">
        <v>160</v>
      </c>
      <c r="C43" s="175" t="s">
        <v>526</v>
      </c>
      <c r="D43" s="183" t="s">
        <v>2</v>
      </c>
      <c r="E43" s="6">
        <v>130</v>
      </c>
      <c r="F43" s="162"/>
      <c r="G43" s="7" t="s">
        <v>160</v>
      </c>
      <c r="H43" s="138"/>
      <c r="I43" s="161"/>
      <c r="J43" s="138" t="s">
        <v>160</v>
      </c>
      <c r="K43" s="37" t="s">
        <v>160</v>
      </c>
      <c r="L43" s="543" t="s">
        <v>160</v>
      </c>
      <c r="M43" s="37" t="s">
        <v>160</v>
      </c>
      <c r="N43" s="299">
        <v>2</v>
      </c>
      <c r="O43" s="37">
        <v>130</v>
      </c>
    </row>
    <row r="44" spans="1:15" ht="13.5" customHeight="1">
      <c r="A44" s="26">
        <v>7</v>
      </c>
      <c r="B44" s="6" t="s">
        <v>160</v>
      </c>
      <c r="C44" s="301" t="s">
        <v>1007</v>
      </c>
      <c r="D44" s="261" t="s">
        <v>184</v>
      </c>
      <c r="E44" s="6">
        <v>90</v>
      </c>
      <c r="F44" s="162"/>
      <c r="G44" s="7"/>
      <c r="H44" s="138"/>
      <c r="I44" s="161"/>
      <c r="J44" s="138"/>
      <c r="K44" s="37"/>
      <c r="L44" s="543"/>
      <c r="M44" s="37"/>
      <c r="N44" s="299">
        <v>4</v>
      </c>
      <c r="O44" s="37">
        <v>90</v>
      </c>
    </row>
    <row r="45" spans="1:15" ht="13.5" customHeight="1">
      <c r="A45" s="26">
        <v>7</v>
      </c>
      <c r="B45" s="6" t="s">
        <v>244</v>
      </c>
      <c r="C45" s="191" t="s">
        <v>505</v>
      </c>
      <c r="D45" s="177" t="s">
        <v>184</v>
      </c>
      <c r="E45" s="6">
        <v>90</v>
      </c>
      <c r="F45" s="162"/>
      <c r="G45" s="7"/>
      <c r="H45" s="138"/>
      <c r="I45" s="161"/>
      <c r="J45" s="138"/>
      <c r="K45" s="37"/>
      <c r="L45" s="543"/>
      <c r="M45" s="37"/>
      <c r="N45" s="299">
        <v>4</v>
      </c>
      <c r="O45" s="37">
        <v>90</v>
      </c>
    </row>
    <row r="46" spans="1:15" ht="13.5" customHeight="1">
      <c r="A46" s="26">
        <v>9</v>
      </c>
      <c r="B46" s="6" t="s">
        <v>160</v>
      </c>
      <c r="C46" s="267" t="s">
        <v>856</v>
      </c>
      <c r="D46" s="268" t="s">
        <v>181</v>
      </c>
      <c r="E46" s="6">
        <v>75</v>
      </c>
      <c r="F46" s="162"/>
      <c r="G46" s="7"/>
      <c r="H46" s="138"/>
      <c r="I46" s="161"/>
      <c r="J46" s="138">
        <v>5</v>
      </c>
      <c r="K46" s="37">
        <v>75</v>
      </c>
      <c r="L46" s="543" t="s">
        <v>160</v>
      </c>
      <c r="M46" s="37" t="s">
        <v>160</v>
      </c>
      <c r="N46" s="299" t="s">
        <v>160</v>
      </c>
      <c r="O46" s="37" t="s">
        <v>160</v>
      </c>
    </row>
    <row r="47" spans="1:15" ht="13.5" customHeight="1">
      <c r="A47" s="26">
        <v>10</v>
      </c>
      <c r="B47" s="6" t="s">
        <v>160</v>
      </c>
      <c r="C47" s="267" t="s">
        <v>518</v>
      </c>
      <c r="D47" s="268" t="s">
        <v>215</v>
      </c>
      <c r="E47" s="6">
        <v>50</v>
      </c>
      <c r="F47" s="162"/>
      <c r="G47" s="7" t="s">
        <v>160</v>
      </c>
      <c r="H47" s="138"/>
      <c r="I47" s="517"/>
      <c r="J47" s="138" t="s">
        <v>160</v>
      </c>
      <c r="K47" s="37" t="s">
        <v>160</v>
      </c>
      <c r="L47" s="543" t="s">
        <v>160</v>
      </c>
      <c r="M47" s="37" t="s">
        <v>160</v>
      </c>
      <c r="N47" s="299">
        <v>8</v>
      </c>
      <c r="O47" s="37">
        <v>50</v>
      </c>
    </row>
    <row r="48" spans="1:15" ht="13.5" customHeight="1">
      <c r="A48" s="6" t="str">
        <f>IF(E48=0,"",RANK(E48,$E$36:$E$48))</f>
        <v/>
      </c>
      <c r="B48" s="6" t="str">
        <f>IF(E48=0,"",IF(A48=#REF!,"T",""))</f>
        <v/>
      </c>
      <c r="C48" s="197"/>
      <c r="D48" s="198"/>
      <c r="E48" s="6"/>
      <c r="F48" s="162"/>
      <c r="G48" s="7" t="str">
        <f>IFERROR(VLOOKUP(F48,得点テーブル!$B$6:$D$133,3,0),"")</f>
        <v/>
      </c>
      <c r="H48" s="138"/>
      <c r="I48" s="449" t="str">
        <f>IF(H48=0,"",VLOOKUP(H48,得点テーブル!$B$6:$H$133,3,0))</f>
        <v/>
      </c>
      <c r="J48" s="138"/>
      <c r="K48" s="37" t="str">
        <f>IF(J48=0,"",VLOOKUP(J48,得点テーブル!$B$6:$H$133,5,0))</f>
        <v/>
      </c>
      <c r="L48" s="543"/>
      <c r="M48" s="37" t="str">
        <f>IF(L48=0,"",VLOOKUP(L48,得点テーブル!$B$6:$H$133,6,0))</f>
        <v/>
      </c>
      <c r="N48" s="299"/>
      <c r="O48" s="37" t="str">
        <f>IF(N48=0,"",VLOOKUP(N48,得点テーブル!$B$6:$H$133,7,0))</f>
        <v/>
      </c>
    </row>
    <row r="49" spans="1:15" ht="3" customHeight="1">
      <c r="A49" s="67"/>
      <c r="B49" s="67"/>
      <c r="C49" s="68"/>
      <c r="D49" s="68"/>
      <c r="E49" s="67"/>
      <c r="F49" s="67"/>
      <c r="G49" s="67"/>
      <c r="H49" s="67"/>
      <c r="I49" s="67"/>
      <c r="N49" s="67"/>
      <c r="O49" s="67"/>
    </row>
    <row r="50" spans="1:15" customFormat="1" ht="19.5" customHeight="1">
      <c r="A50" t="s">
        <v>11</v>
      </c>
      <c r="F50" s="1" t="s">
        <v>14</v>
      </c>
      <c r="H50" s="1"/>
      <c r="K50" s="53"/>
      <c r="M50" t="str">
        <f>M12</f>
        <v>2024/3/31現在</v>
      </c>
    </row>
    <row r="51" spans="1:15" ht="4.5" customHeight="1"/>
    <row r="52" spans="1:15" ht="13.5" customHeight="1">
      <c r="A52" s="598" t="s">
        <v>171</v>
      </c>
      <c r="B52" s="599"/>
      <c r="C52" s="602" t="s">
        <v>12</v>
      </c>
      <c r="D52" s="604" t="s">
        <v>173</v>
      </c>
      <c r="E52" s="55" t="s">
        <v>174</v>
      </c>
      <c r="F52" s="580" t="str">
        <f>F35</f>
        <v>R5会長杯</v>
      </c>
      <c r="G52" s="580"/>
      <c r="H52" s="580" t="str">
        <f>H35</f>
        <v>R5マスターズ</v>
      </c>
      <c r="I52" s="580"/>
      <c r="J52" s="580" t="str">
        <f>J35</f>
        <v>R5県選手権</v>
      </c>
      <c r="K52" s="580"/>
      <c r="L52" s="592" t="str">
        <f>$L$3</f>
        <v>R5南九州ベテラン</v>
      </c>
      <c r="M52" s="592"/>
      <c r="N52" s="581" t="str">
        <f>N35</f>
        <v>R5熊谷杯</v>
      </c>
      <c r="O52" s="581"/>
    </row>
    <row r="53" spans="1:15" ht="13.5" customHeight="1">
      <c r="A53" s="600"/>
      <c r="B53" s="601"/>
      <c r="C53" s="603"/>
      <c r="D53" s="605"/>
      <c r="E53" s="56" t="s">
        <v>175</v>
      </c>
      <c r="F53" s="136" t="s">
        <v>176</v>
      </c>
      <c r="G53" s="57" t="s">
        <v>174</v>
      </c>
      <c r="H53" s="136" t="s">
        <v>176</v>
      </c>
      <c r="I53" s="57" t="s">
        <v>174</v>
      </c>
      <c r="J53" s="136" t="s">
        <v>176</v>
      </c>
      <c r="K53" s="57" t="s">
        <v>174</v>
      </c>
      <c r="L53" s="140" t="s">
        <v>176</v>
      </c>
      <c r="M53" s="57" t="s">
        <v>174</v>
      </c>
      <c r="N53" s="140" t="s">
        <v>176</v>
      </c>
      <c r="O53" s="57" t="s">
        <v>174</v>
      </c>
    </row>
    <row r="54" spans="1:15" ht="3" customHeight="1">
      <c r="A54" s="59"/>
      <c r="B54" s="59"/>
      <c r="C54" s="60"/>
      <c r="D54" s="61"/>
      <c r="E54" s="62"/>
      <c r="F54" s="139"/>
      <c r="G54" s="66"/>
      <c r="H54" s="137"/>
      <c r="I54" s="64"/>
      <c r="J54" s="505"/>
      <c r="K54" s="506"/>
      <c r="L54" s="541"/>
      <c r="M54" s="542"/>
      <c r="N54" s="65"/>
      <c r="O54" s="66"/>
    </row>
    <row r="55" spans="1:15" ht="13.5" customHeight="1">
      <c r="A55" s="6">
        <v>1</v>
      </c>
      <c r="B55" s="6" t="s">
        <v>160</v>
      </c>
      <c r="C55" s="252" t="s">
        <v>519</v>
      </c>
      <c r="D55" s="260" t="s">
        <v>215</v>
      </c>
      <c r="E55" s="6">
        <v>280</v>
      </c>
      <c r="F55" s="215"/>
      <c r="G55" s="37"/>
      <c r="H55" s="69"/>
      <c r="I55" s="161"/>
      <c r="J55" s="510"/>
      <c r="K55" s="37"/>
      <c r="L55" s="514">
        <v>1</v>
      </c>
      <c r="M55" s="37">
        <v>150</v>
      </c>
      <c r="N55" s="289">
        <v>2</v>
      </c>
      <c r="O55" s="37">
        <v>130</v>
      </c>
    </row>
    <row r="56" spans="1:15" ht="13.5" customHeight="1">
      <c r="A56" s="6">
        <v>2</v>
      </c>
      <c r="B56" s="6" t="s">
        <v>160</v>
      </c>
      <c r="C56" s="234" t="s">
        <v>540</v>
      </c>
      <c r="D56" s="260" t="s">
        <v>215</v>
      </c>
      <c r="E56" s="6">
        <v>190</v>
      </c>
      <c r="F56" s="138"/>
      <c r="G56" s="37"/>
      <c r="H56" s="69"/>
      <c r="I56" s="161"/>
      <c r="J56" s="510"/>
      <c r="K56" s="37"/>
      <c r="L56" s="514">
        <v>2</v>
      </c>
      <c r="M56" s="37">
        <v>100</v>
      </c>
      <c r="N56" s="288">
        <v>4</v>
      </c>
      <c r="O56" s="37">
        <v>90</v>
      </c>
    </row>
    <row r="57" spans="1:15" ht="13.5" customHeight="1">
      <c r="A57" s="6">
        <v>3</v>
      </c>
      <c r="B57" s="6" t="s">
        <v>160</v>
      </c>
      <c r="C57" s="196" t="s">
        <v>542</v>
      </c>
      <c r="D57" s="177" t="s">
        <v>216</v>
      </c>
      <c r="E57" s="6">
        <v>120</v>
      </c>
      <c r="F57" s="138"/>
      <c r="G57" s="37"/>
      <c r="H57" s="69"/>
      <c r="I57" s="161"/>
      <c r="J57" s="510"/>
      <c r="K57" s="37"/>
      <c r="L57" s="514">
        <v>4</v>
      </c>
      <c r="M57" s="37">
        <v>70</v>
      </c>
      <c r="N57" s="288">
        <v>8</v>
      </c>
      <c r="O57" s="37">
        <v>50</v>
      </c>
    </row>
    <row r="58" spans="1:15" ht="13.5" customHeight="1">
      <c r="A58" s="6">
        <v>4</v>
      </c>
      <c r="B58" s="6" t="s">
        <v>160</v>
      </c>
      <c r="C58" s="175" t="s">
        <v>543</v>
      </c>
      <c r="D58" s="200" t="s">
        <v>181</v>
      </c>
      <c r="E58" s="6">
        <v>90</v>
      </c>
      <c r="F58" s="138"/>
      <c r="G58" s="37"/>
      <c r="H58" s="138"/>
      <c r="I58" s="161"/>
      <c r="J58" s="510"/>
      <c r="K58" s="37"/>
      <c r="L58" s="514">
        <v>8</v>
      </c>
      <c r="M58" s="37">
        <v>40</v>
      </c>
      <c r="N58" s="288">
        <v>8</v>
      </c>
      <c r="O58" s="37">
        <v>50</v>
      </c>
    </row>
    <row r="59" spans="1:15" ht="13.5" customHeight="1">
      <c r="A59" s="6"/>
      <c r="B59" s="6"/>
      <c r="C59" s="196"/>
      <c r="D59" s="225"/>
      <c r="E59" s="6"/>
      <c r="F59" s="138"/>
      <c r="G59" s="37"/>
      <c r="H59" s="69"/>
      <c r="I59" s="161"/>
      <c r="J59" s="510"/>
      <c r="K59" s="37"/>
      <c r="L59" s="514"/>
      <c r="M59" s="37"/>
      <c r="N59" s="288"/>
      <c r="O59" s="37"/>
    </row>
    <row r="60" spans="1:15" ht="13.5" customHeight="1">
      <c r="A60" s="6"/>
      <c r="B60" s="6"/>
      <c r="C60" s="259"/>
      <c r="D60" s="213"/>
      <c r="E60" s="6"/>
      <c r="F60" s="138"/>
      <c r="G60" s="37"/>
      <c r="H60" s="69"/>
      <c r="I60" s="161"/>
      <c r="J60" s="510"/>
      <c r="K60" s="37"/>
      <c r="L60" s="514"/>
      <c r="M60" s="37"/>
      <c r="N60" s="288"/>
      <c r="O60" s="37"/>
    </row>
    <row r="61" spans="1:15" ht="13.5" customHeight="1">
      <c r="A61" s="6"/>
      <c r="B61" s="6"/>
      <c r="C61" s="196"/>
      <c r="D61" s="184"/>
      <c r="E61" s="6"/>
      <c r="F61" s="138"/>
      <c r="G61" s="37"/>
      <c r="H61" s="69"/>
      <c r="I61" s="161"/>
      <c r="J61" s="510"/>
      <c r="K61" s="37"/>
      <c r="L61" s="514"/>
      <c r="M61" s="37"/>
      <c r="N61" s="288"/>
      <c r="O61" s="37"/>
    </row>
    <row r="62" spans="1:15" ht="13.5" customHeight="1">
      <c r="A62" s="6"/>
      <c r="B62" s="6"/>
      <c r="C62" s="196"/>
      <c r="D62" s="177"/>
      <c r="E62" s="6"/>
      <c r="F62" s="138"/>
      <c r="G62" s="37"/>
      <c r="H62" s="69"/>
      <c r="I62" s="161"/>
      <c r="J62" s="510"/>
      <c r="K62" s="37"/>
      <c r="L62" s="514"/>
      <c r="M62" s="37"/>
      <c r="N62" s="288"/>
      <c r="O62" s="37"/>
    </row>
    <row r="63" spans="1:15" ht="13.5" customHeight="1">
      <c r="A63" s="6"/>
      <c r="B63" s="6"/>
      <c r="C63" s="195"/>
      <c r="D63" s="470"/>
      <c r="E63" s="6"/>
      <c r="F63" s="138"/>
      <c r="G63" s="37"/>
      <c r="H63" s="69"/>
      <c r="I63" s="161"/>
      <c r="J63" s="510"/>
      <c r="K63" s="37"/>
      <c r="L63" s="514"/>
      <c r="M63" s="37"/>
      <c r="N63" s="288"/>
      <c r="O63" s="37"/>
    </row>
    <row r="64" spans="1:15" ht="13.5" customHeight="1">
      <c r="A64" s="6"/>
      <c r="B64" s="6"/>
      <c r="C64" s="195"/>
      <c r="D64" s="470"/>
      <c r="E64" s="6"/>
      <c r="F64" s="138"/>
      <c r="G64" s="37"/>
      <c r="H64" s="69"/>
      <c r="I64" s="161"/>
      <c r="J64" s="510"/>
      <c r="K64" s="37"/>
      <c r="L64" s="514"/>
      <c r="M64" s="37"/>
      <c r="N64" s="288"/>
      <c r="O64" s="37"/>
    </row>
    <row r="65" spans="1:15" ht="13.5" customHeight="1">
      <c r="A65" s="6"/>
      <c r="B65" s="6"/>
      <c r="C65" s="69"/>
      <c r="D65" s="515"/>
      <c r="E65" s="6"/>
      <c r="F65" s="514"/>
      <c r="G65" s="516"/>
      <c r="H65" s="138"/>
      <c r="I65" s="512"/>
      <c r="J65" s="511"/>
      <c r="K65" s="512"/>
      <c r="L65" s="513"/>
      <c r="M65" s="515"/>
      <c r="N65" s="511"/>
      <c r="O65" s="7"/>
    </row>
  </sheetData>
  <mergeCells count="32">
    <mergeCell ref="L52:M52"/>
    <mergeCell ref="N52:O52"/>
    <mergeCell ref="A52:B53"/>
    <mergeCell ref="H52:I52"/>
    <mergeCell ref="J52:K52"/>
    <mergeCell ref="C52:C53"/>
    <mergeCell ref="D52:D53"/>
    <mergeCell ref="F52:G52"/>
    <mergeCell ref="N35:O35"/>
    <mergeCell ref="L14:M14"/>
    <mergeCell ref="H14:I14"/>
    <mergeCell ref="J14:K14"/>
    <mergeCell ref="N14:O14"/>
    <mergeCell ref="J35:K35"/>
    <mergeCell ref="L35:M35"/>
    <mergeCell ref="C14:C15"/>
    <mergeCell ref="D14:D15"/>
    <mergeCell ref="A35:B36"/>
    <mergeCell ref="H35:I35"/>
    <mergeCell ref="A14:B15"/>
    <mergeCell ref="C35:C36"/>
    <mergeCell ref="D35:D36"/>
    <mergeCell ref="F14:G14"/>
    <mergeCell ref="F35:G35"/>
    <mergeCell ref="L3:M3"/>
    <mergeCell ref="N3:O3"/>
    <mergeCell ref="A3:B4"/>
    <mergeCell ref="C3:C4"/>
    <mergeCell ref="D3:D4"/>
    <mergeCell ref="H3:I3"/>
    <mergeCell ref="J3:K3"/>
    <mergeCell ref="F3:G3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8"/>
  <sheetViews>
    <sheetView view="pageBreakPreview" zoomScaleNormal="100" zoomScaleSheetLayoutView="100" workbookViewId="0">
      <selection activeCell="I103" sqref="I103"/>
    </sheetView>
  </sheetViews>
  <sheetFormatPr defaultColWidth="9" defaultRowHeight="13"/>
  <cols>
    <col min="1" max="1" width="3.6328125" style="30" customWidth="1"/>
    <col min="2" max="2" width="1.6328125" style="30" customWidth="1"/>
    <col min="3" max="3" width="11.6328125" style="30" customWidth="1"/>
    <col min="4" max="4" width="12.6328125" style="30" customWidth="1"/>
    <col min="5" max="11" width="5.6328125" style="30" customWidth="1"/>
    <col min="12" max="12" width="5.6328125" style="107" customWidth="1"/>
    <col min="13" max="17" width="5.6328125" style="30" customWidth="1"/>
    <col min="18" max="16384" width="9" style="30"/>
  </cols>
  <sheetData>
    <row r="1" spans="1:18" customFormat="1" ht="19.5" customHeight="1">
      <c r="A1" t="s">
        <v>11</v>
      </c>
      <c r="D1" s="1"/>
      <c r="H1" s="1" t="s">
        <v>7</v>
      </c>
      <c r="J1" s="1"/>
      <c r="L1" s="109"/>
      <c r="M1" s="30"/>
      <c r="N1" s="1"/>
      <c r="O1" t="str">
        <f>O11</f>
        <v>2024/3/31現在</v>
      </c>
      <c r="P1" s="1"/>
    </row>
    <row r="2" spans="1:18" ht="6" customHeight="1"/>
    <row r="3" spans="1:18" ht="13.5" customHeight="1">
      <c r="A3" s="585" t="s">
        <v>171</v>
      </c>
      <c r="B3" s="586"/>
      <c r="C3" s="575" t="s">
        <v>12</v>
      </c>
      <c r="D3" s="577" t="s">
        <v>173</v>
      </c>
      <c r="E3" s="13" t="s">
        <v>174</v>
      </c>
      <c r="F3" s="592" t="str">
        <f>年齢男子D!F3</f>
        <v>R5会長杯</v>
      </c>
      <c r="G3" s="592"/>
      <c r="H3" s="592" t="str">
        <f>H13</f>
        <v>R5マスターズ</v>
      </c>
      <c r="I3" s="592"/>
      <c r="J3" s="592" t="str">
        <f>年齢男子D!J3</f>
        <v>R5ダンロップ</v>
      </c>
      <c r="K3" s="592"/>
      <c r="L3" s="592" t="str">
        <f>年齢男子D!L3</f>
        <v>R5県選手権</v>
      </c>
      <c r="M3" s="592"/>
      <c r="N3" s="592" t="str">
        <f>年齢男子D!N3</f>
        <v>R5南九州ベテラン</v>
      </c>
      <c r="O3" s="592"/>
      <c r="P3" s="592" t="str">
        <f>年齢男子D!P3</f>
        <v>R5熊谷杯</v>
      </c>
      <c r="Q3" s="592"/>
    </row>
    <row r="4" spans="1:18" ht="13.5" customHeight="1">
      <c r="A4" s="587"/>
      <c r="B4" s="588"/>
      <c r="C4" s="576"/>
      <c r="D4" s="578"/>
      <c r="E4" s="14" t="s">
        <v>175</v>
      </c>
      <c r="F4" s="116" t="s">
        <v>176</v>
      </c>
      <c r="G4" s="15" t="s">
        <v>174</v>
      </c>
      <c r="H4" s="116" t="s">
        <v>176</v>
      </c>
      <c r="I4" s="15" t="s">
        <v>174</v>
      </c>
      <c r="J4" s="116" t="s">
        <v>176</v>
      </c>
      <c r="K4" s="15" t="s">
        <v>174</v>
      </c>
      <c r="L4" s="110" t="s">
        <v>176</v>
      </c>
      <c r="M4" s="15" t="s">
        <v>174</v>
      </c>
      <c r="N4" s="116" t="s">
        <v>176</v>
      </c>
      <c r="O4" s="15" t="s">
        <v>174</v>
      </c>
      <c r="P4" s="116" t="s">
        <v>176</v>
      </c>
      <c r="Q4" s="15" t="s">
        <v>174</v>
      </c>
    </row>
    <row r="5" spans="1:18" ht="3.75" customHeight="1">
      <c r="A5" s="70"/>
      <c r="B5" s="71"/>
      <c r="C5" s="170"/>
      <c r="D5" s="49"/>
      <c r="E5" s="72"/>
      <c r="F5" s="180"/>
      <c r="G5" s="180"/>
      <c r="H5" s="133"/>
      <c r="I5" s="49"/>
      <c r="J5" s="47"/>
      <c r="K5" s="518"/>
      <c r="L5" s="127"/>
      <c r="M5" s="27"/>
      <c r="N5" s="47"/>
      <c r="O5" s="518"/>
      <c r="P5" s="133"/>
      <c r="Q5" s="49"/>
    </row>
    <row r="6" spans="1:18" customFormat="1">
      <c r="A6" s="26" t="str">
        <f>IF(E6=0,"",RANK(E6,$E$4:$E$11))</f>
        <v/>
      </c>
      <c r="B6" s="26" t="str">
        <f>IF(E6=0,"",IF(A6=A5,"T",""))</f>
        <v/>
      </c>
      <c r="C6" s="189"/>
      <c r="D6" s="188"/>
      <c r="E6" s="132">
        <f>SUM(G6,I6,K6,M6,O6,Q6)</f>
        <v>0</v>
      </c>
      <c r="F6" s="47"/>
      <c r="G6" s="29" t="str">
        <f>IF(F6=0,"",VLOOKUP(F6,得点テーブル!$B$6:$H$265,3,FALSE))</f>
        <v/>
      </c>
      <c r="H6" s="209"/>
      <c r="I6" s="36" t="str">
        <f>IF(H6=0,"",VLOOKUP(H6,得点テーブル!$B$6:$H$133,3,FALSE))</f>
        <v/>
      </c>
      <c r="J6" s="47"/>
      <c r="K6" s="29" t="str">
        <f>IF(J6=0,"",VLOOKUP(J6,得点テーブル!$B$6:$H$265,4,FALSE))</f>
        <v/>
      </c>
      <c r="L6" s="129"/>
      <c r="M6" s="28" t="str">
        <f>IF(L6=0,"",VLOOKUP(L6,得点テーブル!$B$6:$H$133,5,FALSE))</f>
        <v/>
      </c>
      <c r="N6" s="47"/>
      <c r="O6" s="29" t="str">
        <f>IF(N6=0,"",VLOOKUP(N6,得点テーブル!$B$6:$H$133,6,FALSE))</f>
        <v/>
      </c>
      <c r="P6" s="129"/>
      <c r="Q6" s="29" t="str">
        <f>IF(P6=0,"",VLOOKUP(P6,得点テーブル!$B$6:$H$133,7,FALSE))</f>
        <v/>
      </c>
      <c r="R6" s="30"/>
    </row>
    <row r="7" spans="1:18">
      <c r="A7" s="26" t="str">
        <f>IF(E7=0,"",RANK(E7,$E$4:$E$11))</f>
        <v/>
      </c>
      <c r="B7" s="26" t="str">
        <f>IF(E7=0,"",IF(A7=A6,"T",""))</f>
        <v/>
      </c>
      <c r="C7" s="189"/>
      <c r="D7" s="188"/>
      <c r="E7" s="132">
        <f t="shared" ref="E7:E9" si="0">SUM(G7,I7,K7,M7,O7,Q7)</f>
        <v>0</v>
      </c>
      <c r="F7" s="47"/>
      <c r="G7" s="29" t="str">
        <f>IF(F7=0,"",VLOOKUP(F7,得点テーブル!$B$6:$H$265,3,FALSE))</f>
        <v/>
      </c>
      <c r="H7" s="52"/>
      <c r="I7" s="36" t="str">
        <f>IF(H7=0,"",VLOOKUP(H7,得点テーブル!$B$6:$H$133,3,FALSE))</f>
        <v/>
      </c>
      <c r="J7" s="47"/>
      <c r="K7" s="29" t="str">
        <f>IF(J7=0,"",VLOOKUP(J7,得点テーブル!$B$6:$H$265,4,FALSE))</f>
        <v/>
      </c>
      <c r="L7" s="129"/>
      <c r="M7" s="28" t="str">
        <f>IF(L7=0,"",VLOOKUP(L7,得点テーブル!$B$6:$H$133,5,FALSE))</f>
        <v/>
      </c>
      <c r="N7" s="47"/>
      <c r="O7" s="29" t="str">
        <f>IF(N7=0,"",VLOOKUP(N7,得点テーブル!$B$6:$H$133,6,FALSE))</f>
        <v/>
      </c>
      <c r="P7" s="129"/>
      <c r="Q7" s="29" t="str">
        <f>IF(P7=0,"",VLOOKUP(P7,得点テーブル!$B$6:$H$133,7,FALSE))</f>
        <v/>
      </c>
    </row>
    <row r="8" spans="1:18">
      <c r="A8" s="26" t="str">
        <f>IF(E8=0,"",RANK(E8,$E$4:$E$11))</f>
        <v/>
      </c>
      <c r="B8" s="26" t="str">
        <f>IF(E8=0,"",IF(A8=A7,"T",""))</f>
        <v/>
      </c>
      <c r="C8" s="189"/>
      <c r="D8" s="188"/>
      <c r="E8" s="132">
        <f t="shared" si="0"/>
        <v>0</v>
      </c>
      <c r="F8" s="47"/>
      <c r="G8" s="29" t="str">
        <f>IF(F8=0,"",VLOOKUP(F8,得点テーブル!$B$6:$H$265,3,FALSE))</f>
        <v/>
      </c>
      <c r="H8" s="52"/>
      <c r="I8" s="36" t="str">
        <f>IF(H8=0,"",VLOOKUP(H8,得点テーブル!$B$6:$H$133,3,FALSE))</f>
        <v/>
      </c>
      <c r="J8" s="47"/>
      <c r="K8" s="29" t="str">
        <f>IF(J8=0,"",VLOOKUP(J8,得点テーブル!$B$6:$H$265,4,FALSE))</f>
        <v/>
      </c>
      <c r="L8" s="129"/>
      <c r="M8" s="28" t="str">
        <f>IF(L8=0,"",VLOOKUP(L8,得点テーブル!$B$6:$H$133,5,FALSE))</f>
        <v/>
      </c>
      <c r="N8" s="47"/>
      <c r="O8" s="29" t="str">
        <f>IF(N8=0,"",VLOOKUP(N8,得点テーブル!$B$6:$H$133,6,FALSE))</f>
        <v/>
      </c>
      <c r="P8" s="129"/>
      <c r="Q8" s="29" t="str">
        <f>IF(P8=0,"",VLOOKUP(P8,得点テーブル!$B$6:$H$133,7,FALSE))</f>
        <v/>
      </c>
    </row>
    <row r="9" spans="1:18" ht="15" customHeight="1">
      <c r="A9" s="26" t="str">
        <f>IF(E9=0,"",RANK(E9,$E$4:$E$11))</f>
        <v/>
      </c>
      <c r="B9" s="26" t="str">
        <f>IF(E9=0,"",IF(A9=A8,"T",""))</f>
        <v/>
      </c>
      <c r="C9" s="208"/>
      <c r="D9" s="27"/>
      <c r="E9" s="132">
        <f t="shared" si="0"/>
        <v>0</v>
      </c>
      <c r="F9" s="47"/>
      <c r="G9" s="29" t="str">
        <f>IF(F9=0,"",VLOOKUP(F9,得点テーブル!$B$6:$H$265,3,FALSE))</f>
        <v/>
      </c>
      <c r="H9" s="52"/>
      <c r="I9" s="36" t="str">
        <f>IF(H9=0,"",VLOOKUP(H9,得点テーブル!$B$6:$H$133,3,FALSE))</f>
        <v/>
      </c>
      <c r="J9" s="47"/>
      <c r="K9" s="29" t="str">
        <f>IF(J9=0,"",VLOOKUP(J9,得点テーブル!$B$6:$H$265,4,FALSE))</f>
        <v/>
      </c>
      <c r="L9" s="129"/>
      <c r="M9" s="28" t="str">
        <f>IF(L9=0,"",VLOOKUP(L9,得点テーブル!$B$6:$H$133,5,FALSE))</f>
        <v/>
      </c>
      <c r="N9" s="47"/>
      <c r="O9" s="29" t="str">
        <f>IF(N9=0,"",VLOOKUP(N9,得点テーブル!$B$6:$H$133,6,FALSE))</f>
        <v/>
      </c>
      <c r="P9" s="129"/>
      <c r="Q9" s="29" t="str">
        <f>IF(P9=0,"",VLOOKUP(P9,得点テーブル!$B$6:$H$133,7,FALSE))</f>
        <v/>
      </c>
    </row>
    <row r="10" spans="1:18" ht="3.75" customHeight="1">
      <c r="A10" s="39"/>
      <c r="B10" s="39"/>
      <c r="C10" s="39"/>
      <c r="D10" s="39"/>
      <c r="E10" s="39"/>
      <c r="F10" s="39"/>
      <c r="G10" s="39"/>
      <c r="H10" s="39"/>
      <c r="I10" s="39"/>
      <c r="M10" s="12"/>
      <c r="P10" s="39"/>
      <c r="Q10" s="39"/>
    </row>
    <row r="11" spans="1:18" customFormat="1" ht="19.5" customHeight="1">
      <c r="A11" t="s">
        <v>11</v>
      </c>
      <c r="D11" s="1"/>
      <c r="H11" t="s">
        <v>205</v>
      </c>
      <c r="J11" s="1"/>
      <c r="L11" s="109"/>
      <c r="M11" s="30"/>
      <c r="N11" s="1"/>
      <c r="O11" t="str">
        <f>年齢男子D!O1</f>
        <v>2024/3/31現在</v>
      </c>
      <c r="P11" s="1"/>
    </row>
    <row r="12" spans="1:18" ht="6" customHeight="1"/>
    <row r="13" spans="1:18" ht="13.5" customHeight="1">
      <c r="A13" s="585" t="s">
        <v>171</v>
      </c>
      <c r="B13" s="586"/>
      <c r="C13" s="575" t="s">
        <v>12</v>
      </c>
      <c r="D13" s="577" t="s">
        <v>173</v>
      </c>
      <c r="E13" s="13" t="s">
        <v>174</v>
      </c>
      <c r="F13" s="592" t="str">
        <f>F$3</f>
        <v>R5会長杯</v>
      </c>
      <c r="G13" s="592"/>
      <c r="H13" s="592" t="str">
        <f>年齢男子D!H3</f>
        <v>R5マスターズ</v>
      </c>
      <c r="I13" s="592"/>
      <c r="J13" s="592" t="str">
        <f>年齢男子D!J3</f>
        <v>R5ダンロップ</v>
      </c>
      <c r="K13" s="592"/>
      <c r="L13" s="592" t="str">
        <f>年齢男子D!L3</f>
        <v>R5県選手権</v>
      </c>
      <c r="M13" s="592"/>
      <c r="N13" s="592" t="str">
        <f>年齢男子D!N3</f>
        <v>R5南九州ベテラン</v>
      </c>
      <c r="O13" s="592"/>
      <c r="P13" s="606" t="str">
        <f>年齢男子D!P3</f>
        <v>R5熊谷杯</v>
      </c>
      <c r="Q13" s="606"/>
    </row>
    <row r="14" spans="1:18" ht="13.5" customHeight="1">
      <c r="A14" s="587"/>
      <c r="B14" s="588"/>
      <c r="C14" s="576"/>
      <c r="D14" s="578"/>
      <c r="E14" s="14" t="s">
        <v>175</v>
      </c>
      <c r="F14" s="116" t="s">
        <v>176</v>
      </c>
      <c r="G14" s="15" t="s">
        <v>174</v>
      </c>
      <c r="H14" s="116" t="s">
        <v>176</v>
      </c>
      <c r="I14" s="15" t="s">
        <v>174</v>
      </c>
      <c r="J14" s="116" t="s">
        <v>176</v>
      </c>
      <c r="K14" s="15" t="s">
        <v>174</v>
      </c>
      <c r="L14" s="110" t="s">
        <v>176</v>
      </c>
      <c r="M14" s="15" t="s">
        <v>174</v>
      </c>
      <c r="N14" s="116" t="s">
        <v>176</v>
      </c>
      <c r="O14" s="15" t="s">
        <v>174</v>
      </c>
      <c r="P14" s="116" t="s">
        <v>176</v>
      </c>
      <c r="Q14" s="15" t="s">
        <v>174</v>
      </c>
    </row>
    <row r="15" spans="1:18" ht="5" customHeight="1">
      <c r="A15" s="70"/>
      <c r="B15" s="71"/>
      <c r="C15" s="48"/>
      <c r="D15" s="49"/>
      <c r="E15" s="72"/>
      <c r="F15" s="180"/>
      <c r="G15" s="180"/>
      <c r="H15" s="133"/>
      <c r="I15" s="49"/>
      <c r="J15" s="47"/>
      <c r="K15" s="518"/>
      <c r="L15" s="127"/>
      <c r="M15" s="27"/>
      <c r="N15" s="47"/>
      <c r="O15" s="518"/>
      <c r="P15" s="134"/>
      <c r="Q15" s="73"/>
    </row>
    <row r="16" spans="1:18">
      <c r="A16" s="26">
        <v>1</v>
      </c>
      <c r="B16" s="342" t="s">
        <v>160</v>
      </c>
      <c r="C16" s="175" t="s">
        <v>494</v>
      </c>
      <c r="D16" s="37" t="s">
        <v>184</v>
      </c>
      <c r="E16" s="132">
        <v>570</v>
      </c>
      <c r="F16" s="47">
        <v>4</v>
      </c>
      <c r="G16" s="7">
        <v>70</v>
      </c>
      <c r="H16" s="127"/>
      <c r="I16" s="7" t="s">
        <v>160</v>
      </c>
      <c r="J16" s="519">
        <v>1</v>
      </c>
      <c r="K16" s="520">
        <v>150</v>
      </c>
      <c r="L16" s="52">
        <v>1</v>
      </c>
      <c r="M16" s="28">
        <v>200</v>
      </c>
      <c r="N16" s="545">
        <v>1</v>
      </c>
      <c r="O16" s="29">
        <v>150</v>
      </c>
      <c r="P16" s="284" t="s">
        <v>160</v>
      </c>
      <c r="Q16" s="29" t="s">
        <v>160</v>
      </c>
    </row>
    <row r="17" spans="1:18">
      <c r="A17" s="26">
        <v>1</v>
      </c>
      <c r="B17" s="342" t="s">
        <v>244</v>
      </c>
      <c r="C17" s="175" t="s">
        <v>500</v>
      </c>
      <c r="D17" s="183" t="s">
        <v>199</v>
      </c>
      <c r="E17" s="132">
        <v>570</v>
      </c>
      <c r="F17" s="47">
        <v>4</v>
      </c>
      <c r="G17" s="7">
        <v>70</v>
      </c>
      <c r="H17" s="158"/>
      <c r="I17" s="7" t="s">
        <v>160</v>
      </c>
      <c r="J17" s="521">
        <v>1</v>
      </c>
      <c r="K17" s="520">
        <v>150</v>
      </c>
      <c r="L17" s="52">
        <v>1</v>
      </c>
      <c r="M17" s="28">
        <v>200</v>
      </c>
      <c r="N17" s="546">
        <v>1</v>
      </c>
      <c r="O17" s="29">
        <v>150</v>
      </c>
      <c r="P17" s="292" t="s">
        <v>160</v>
      </c>
      <c r="Q17" s="29" t="s">
        <v>160</v>
      </c>
      <c r="R17"/>
    </row>
    <row r="18" spans="1:18">
      <c r="A18" s="26">
        <v>6</v>
      </c>
      <c r="B18" s="342" t="s">
        <v>160</v>
      </c>
      <c r="C18" s="189" t="s">
        <v>485</v>
      </c>
      <c r="D18" s="297" t="s">
        <v>200</v>
      </c>
      <c r="E18" s="132">
        <v>380</v>
      </c>
      <c r="F18" s="47">
        <v>1</v>
      </c>
      <c r="G18" s="7">
        <v>150</v>
      </c>
      <c r="H18" s="127">
        <v>2</v>
      </c>
      <c r="I18" s="7">
        <v>100</v>
      </c>
      <c r="J18" s="521">
        <v>8</v>
      </c>
      <c r="K18" s="520">
        <v>40</v>
      </c>
      <c r="L18" s="135" t="s">
        <v>160</v>
      </c>
      <c r="M18" s="28" t="s">
        <v>160</v>
      </c>
      <c r="N18" s="146" t="s">
        <v>160</v>
      </c>
      <c r="O18" s="29" t="s">
        <v>160</v>
      </c>
      <c r="P18" s="298">
        <v>4</v>
      </c>
      <c r="Q18" s="29">
        <v>90</v>
      </c>
    </row>
    <row r="19" spans="1:18">
      <c r="A19" s="26">
        <v>6</v>
      </c>
      <c r="B19" s="342" t="s">
        <v>244</v>
      </c>
      <c r="C19" s="189" t="s">
        <v>486</v>
      </c>
      <c r="D19" s="183" t="s">
        <v>487</v>
      </c>
      <c r="E19" s="132">
        <v>380</v>
      </c>
      <c r="F19" s="47">
        <v>1</v>
      </c>
      <c r="G19" s="7">
        <v>150</v>
      </c>
      <c r="H19" s="127">
        <v>2</v>
      </c>
      <c r="I19" s="7">
        <v>100</v>
      </c>
      <c r="J19" s="522">
        <v>8</v>
      </c>
      <c r="K19" s="520">
        <v>40</v>
      </c>
      <c r="L19" s="523" t="s">
        <v>160</v>
      </c>
      <c r="M19" s="28" t="s">
        <v>160</v>
      </c>
      <c r="N19" s="523" t="s">
        <v>160</v>
      </c>
      <c r="O19" s="29" t="s">
        <v>160</v>
      </c>
      <c r="P19" s="293">
        <v>4</v>
      </c>
      <c r="Q19" s="29">
        <v>90</v>
      </c>
    </row>
    <row r="20" spans="1:18">
      <c r="A20" s="26">
        <v>5</v>
      </c>
      <c r="B20" s="342" t="s">
        <v>160</v>
      </c>
      <c r="C20" s="199" t="s">
        <v>492</v>
      </c>
      <c r="D20" s="216" t="s">
        <v>200</v>
      </c>
      <c r="E20" s="132">
        <v>440</v>
      </c>
      <c r="F20" s="47">
        <v>4</v>
      </c>
      <c r="G20" s="7">
        <v>70</v>
      </c>
      <c r="H20" s="127">
        <v>1</v>
      </c>
      <c r="I20" s="7">
        <v>150</v>
      </c>
      <c r="J20" s="524" t="s">
        <v>160</v>
      </c>
      <c r="K20" s="520" t="s">
        <v>160</v>
      </c>
      <c r="L20" s="525" t="s">
        <v>160</v>
      </c>
      <c r="M20" s="28" t="s">
        <v>160</v>
      </c>
      <c r="N20" s="523">
        <v>8</v>
      </c>
      <c r="O20" s="29">
        <v>40</v>
      </c>
      <c r="P20" s="293">
        <v>1</v>
      </c>
      <c r="Q20" s="29">
        <v>180</v>
      </c>
      <c r="R20"/>
    </row>
    <row r="21" spans="1:18">
      <c r="A21" s="26">
        <v>3</v>
      </c>
      <c r="B21" s="342" t="s">
        <v>160</v>
      </c>
      <c r="C21" s="343" t="s">
        <v>488</v>
      </c>
      <c r="D21" s="216" t="s">
        <v>180</v>
      </c>
      <c r="E21" s="132">
        <v>460</v>
      </c>
      <c r="F21" s="47"/>
      <c r="G21" s="7" t="s">
        <v>160</v>
      </c>
      <c r="H21" s="127">
        <v>3</v>
      </c>
      <c r="I21" s="7">
        <v>80</v>
      </c>
      <c r="J21" s="524" t="s">
        <v>160</v>
      </c>
      <c r="K21" s="520" t="s">
        <v>160</v>
      </c>
      <c r="L21" s="525">
        <v>2</v>
      </c>
      <c r="M21" s="28">
        <v>150</v>
      </c>
      <c r="N21" s="523">
        <v>2</v>
      </c>
      <c r="O21" s="29">
        <v>100</v>
      </c>
      <c r="P21" s="293">
        <v>2</v>
      </c>
      <c r="Q21" s="29">
        <v>130</v>
      </c>
      <c r="R21"/>
    </row>
    <row r="22" spans="1:18">
      <c r="A22" s="26">
        <v>3</v>
      </c>
      <c r="B22" s="342" t="s">
        <v>244</v>
      </c>
      <c r="C22" s="258" t="s">
        <v>489</v>
      </c>
      <c r="D22" s="216" t="s">
        <v>180</v>
      </c>
      <c r="E22" s="132">
        <v>460</v>
      </c>
      <c r="F22" s="47"/>
      <c r="G22" s="7" t="s">
        <v>160</v>
      </c>
      <c r="H22" s="127">
        <v>3</v>
      </c>
      <c r="I22" s="7">
        <v>80</v>
      </c>
      <c r="J22" s="521" t="s">
        <v>160</v>
      </c>
      <c r="K22" s="520" t="s">
        <v>160</v>
      </c>
      <c r="L22" s="525">
        <v>2</v>
      </c>
      <c r="M22" s="28">
        <v>150</v>
      </c>
      <c r="N22" s="523">
        <v>2</v>
      </c>
      <c r="O22" s="29">
        <v>100</v>
      </c>
      <c r="P22" s="293">
        <v>2</v>
      </c>
      <c r="Q22" s="29">
        <v>130</v>
      </c>
    </row>
    <row r="23" spans="1:18">
      <c r="A23" s="26">
        <v>8</v>
      </c>
      <c r="B23" s="342" t="s">
        <v>160</v>
      </c>
      <c r="C23" s="265" t="s">
        <v>499</v>
      </c>
      <c r="D23" s="217" t="s">
        <v>228</v>
      </c>
      <c r="E23" s="132">
        <v>370</v>
      </c>
      <c r="F23" s="47"/>
      <c r="G23" s="7" t="s">
        <v>160</v>
      </c>
      <c r="H23" s="127">
        <v>1</v>
      </c>
      <c r="I23" s="7">
        <v>150</v>
      </c>
      <c r="J23" s="524" t="s">
        <v>160</v>
      </c>
      <c r="K23" s="520" t="s">
        <v>160</v>
      </c>
      <c r="L23" s="526" t="s">
        <v>160</v>
      </c>
      <c r="M23" s="28" t="s">
        <v>160</v>
      </c>
      <c r="N23" s="547">
        <v>8</v>
      </c>
      <c r="O23" s="29">
        <v>40</v>
      </c>
      <c r="P23" s="294">
        <v>1</v>
      </c>
      <c r="Q23" s="29">
        <v>180</v>
      </c>
      <c r="R23"/>
    </row>
    <row r="24" spans="1:18">
      <c r="A24" s="26">
        <v>16</v>
      </c>
      <c r="B24" s="342" t="s">
        <v>160</v>
      </c>
      <c r="C24" s="344" t="s">
        <v>490</v>
      </c>
      <c r="D24" s="216" t="s">
        <v>491</v>
      </c>
      <c r="E24" s="132">
        <v>100</v>
      </c>
      <c r="F24" s="47">
        <v>2</v>
      </c>
      <c r="G24" s="7">
        <v>100</v>
      </c>
      <c r="H24" s="127"/>
      <c r="I24" s="7" t="s">
        <v>160</v>
      </c>
      <c r="J24" s="521" t="s">
        <v>160</v>
      </c>
      <c r="K24" s="520" t="s">
        <v>160</v>
      </c>
      <c r="L24" s="525" t="s">
        <v>160</v>
      </c>
      <c r="M24" s="28" t="s">
        <v>160</v>
      </c>
      <c r="N24" s="523" t="s">
        <v>160</v>
      </c>
      <c r="O24" s="29" t="s">
        <v>160</v>
      </c>
      <c r="P24" s="293" t="s">
        <v>160</v>
      </c>
      <c r="Q24" s="29" t="s">
        <v>160</v>
      </c>
    </row>
    <row r="25" spans="1:18">
      <c r="A25" s="26">
        <v>16</v>
      </c>
      <c r="B25" s="342" t="s">
        <v>244</v>
      </c>
      <c r="C25" s="194" t="s">
        <v>493</v>
      </c>
      <c r="D25" s="177" t="s">
        <v>491</v>
      </c>
      <c r="E25" s="132">
        <v>100</v>
      </c>
      <c r="F25" s="47">
        <v>2</v>
      </c>
      <c r="G25" s="7">
        <v>100</v>
      </c>
      <c r="H25" s="127"/>
      <c r="I25" s="7" t="s">
        <v>160</v>
      </c>
      <c r="J25" s="521" t="s">
        <v>160</v>
      </c>
      <c r="K25" s="520" t="s">
        <v>160</v>
      </c>
      <c r="L25" s="525" t="s">
        <v>160</v>
      </c>
      <c r="M25" s="28" t="s">
        <v>160</v>
      </c>
      <c r="N25" s="127" t="s">
        <v>160</v>
      </c>
      <c r="O25" s="29" t="s">
        <v>160</v>
      </c>
      <c r="P25" s="295" t="s">
        <v>160</v>
      </c>
      <c r="Q25" s="29" t="s">
        <v>160</v>
      </c>
    </row>
    <row r="26" spans="1:18">
      <c r="A26" s="26">
        <v>9</v>
      </c>
      <c r="B26" s="342" t="s">
        <v>160</v>
      </c>
      <c r="C26" s="175" t="s">
        <v>510</v>
      </c>
      <c r="D26" s="160" t="s">
        <v>3</v>
      </c>
      <c r="E26" s="132">
        <v>180</v>
      </c>
      <c r="F26" s="47">
        <v>8</v>
      </c>
      <c r="G26" s="7">
        <v>40</v>
      </c>
      <c r="H26" s="158"/>
      <c r="I26" s="7" t="s">
        <v>160</v>
      </c>
      <c r="J26" s="527" t="s">
        <v>160</v>
      </c>
      <c r="K26" s="520" t="s">
        <v>160</v>
      </c>
      <c r="L26" s="52">
        <v>4</v>
      </c>
      <c r="M26" s="28">
        <v>100</v>
      </c>
      <c r="N26" s="548">
        <v>8</v>
      </c>
      <c r="O26" s="29">
        <v>40</v>
      </c>
      <c r="P26" s="295" t="s">
        <v>160</v>
      </c>
      <c r="Q26" s="29" t="s">
        <v>160</v>
      </c>
      <c r="R26"/>
    </row>
    <row r="27" spans="1:18">
      <c r="A27" s="26">
        <v>31</v>
      </c>
      <c r="B27" s="342" t="s">
        <v>160</v>
      </c>
      <c r="C27" s="340" t="s">
        <v>497</v>
      </c>
      <c r="D27" s="187" t="s">
        <v>185</v>
      </c>
      <c r="E27" s="132">
        <v>0</v>
      </c>
      <c r="F27" s="47"/>
      <c r="G27" s="7" t="s">
        <v>160</v>
      </c>
      <c r="H27" s="127"/>
      <c r="I27" s="7" t="s">
        <v>160</v>
      </c>
      <c r="J27" s="521" t="s">
        <v>160</v>
      </c>
      <c r="K27" s="520" t="s">
        <v>160</v>
      </c>
      <c r="L27" s="129" t="s">
        <v>160</v>
      </c>
      <c r="M27" s="28" t="s">
        <v>160</v>
      </c>
      <c r="N27" s="158" t="s">
        <v>160</v>
      </c>
      <c r="O27" s="29" t="s">
        <v>160</v>
      </c>
      <c r="P27" s="283"/>
      <c r="Q27" s="29"/>
      <c r="R27"/>
    </row>
    <row r="28" spans="1:18">
      <c r="A28" s="26">
        <v>10</v>
      </c>
      <c r="B28" s="342" t="s">
        <v>160</v>
      </c>
      <c r="C28" s="223" t="s">
        <v>516</v>
      </c>
      <c r="D28" s="36" t="s">
        <v>3</v>
      </c>
      <c r="E28" s="132">
        <v>150</v>
      </c>
      <c r="F28" s="47">
        <v>8</v>
      </c>
      <c r="G28" s="7">
        <v>40</v>
      </c>
      <c r="H28" s="127"/>
      <c r="I28" s="7" t="s">
        <v>160</v>
      </c>
      <c r="J28" s="528" t="s">
        <v>160</v>
      </c>
      <c r="K28" s="520" t="s">
        <v>160</v>
      </c>
      <c r="L28" s="52">
        <v>3</v>
      </c>
      <c r="M28" s="28">
        <v>110</v>
      </c>
      <c r="N28" s="127" t="s">
        <v>160</v>
      </c>
      <c r="O28" s="29" t="s">
        <v>160</v>
      </c>
      <c r="P28" s="295"/>
      <c r="Q28" s="29"/>
    </row>
    <row r="29" spans="1:18">
      <c r="A29" s="26">
        <v>10</v>
      </c>
      <c r="B29" s="342" t="s">
        <v>244</v>
      </c>
      <c r="C29" s="265" t="s">
        <v>465</v>
      </c>
      <c r="D29" s="262" t="s">
        <v>18</v>
      </c>
      <c r="E29" s="132">
        <v>150</v>
      </c>
      <c r="F29" s="47">
        <v>8</v>
      </c>
      <c r="G29" s="7">
        <v>40</v>
      </c>
      <c r="H29" s="127"/>
      <c r="I29" s="7" t="s">
        <v>160</v>
      </c>
      <c r="J29" s="529">
        <v>4</v>
      </c>
      <c r="K29" s="520">
        <v>70</v>
      </c>
      <c r="L29" s="129" t="s">
        <v>160</v>
      </c>
      <c r="M29" s="28" t="s">
        <v>160</v>
      </c>
      <c r="N29" s="158">
        <v>8</v>
      </c>
      <c r="O29" s="29">
        <v>40</v>
      </c>
      <c r="P29" s="283"/>
      <c r="Q29" s="29"/>
      <c r="R29"/>
    </row>
    <row r="30" spans="1:18">
      <c r="A30" s="26">
        <v>12</v>
      </c>
      <c r="B30" s="342" t="s">
        <v>160</v>
      </c>
      <c r="C30" s="223" t="s">
        <v>509</v>
      </c>
      <c r="D30" s="201" t="s">
        <v>491</v>
      </c>
      <c r="E30" s="132">
        <v>140</v>
      </c>
      <c r="F30" s="47"/>
      <c r="G30" s="7" t="s">
        <v>160</v>
      </c>
      <c r="H30" s="127"/>
      <c r="I30" s="7" t="s">
        <v>160</v>
      </c>
      <c r="J30" s="528" t="s">
        <v>160</v>
      </c>
      <c r="K30" s="520" t="s">
        <v>160</v>
      </c>
      <c r="L30" s="127">
        <v>4</v>
      </c>
      <c r="M30" s="28">
        <v>100</v>
      </c>
      <c r="N30" s="127">
        <v>8</v>
      </c>
      <c r="O30" s="29">
        <v>40</v>
      </c>
      <c r="P30" s="295"/>
      <c r="Q30" s="29"/>
    </row>
    <row r="31" spans="1:18">
      <c r="A31" s="26">
        <v>13</v>
      </c>
      <c r="B31" s="342" t="s">
        <v>160</v>
      </c>
      <c r="C31" s="254" t="s">
        <v>517</v>
      </c>
      <c r="D31" s="262" t="s">
        <v>181</v>
      </c>
      <c r="E31" s="132">
        <v>110</v>
      </c>
      <c r="F31" s="47">
        <v>4</v>
      </c>
      <c r="G31" s="7">
        <v>70</v>
      </c>
      <c r="H31" s="127"/>
      <c r="I31" s="7" t="s">
        <v>160</v>
      </c>
      <c r="J31" s="528">
        <v>8</v>
      </c>
      <c r="K31" s="520">
        <v>40</v>
      </c>
      <c r="L31" s="52" t="s">
        <v>160</v>
      </c>
      <c r="M31" s="28" t="s">
        <v>160</v>
      </c>
      <c r="N31" s="127" t="s">
        <v>160</v>
      </c>
      <c r="O31" s="29" t="s">
        <v>160</v>
      </c>
      <c r="P31" s="284"/>
      <c r="Q31" s="29"/>
    </row>
    <row r="32" spans="1:18">
      <c r="A32" s="26">
        <v>13</v>
      </c>
      <c r="B32" s="342" t="s">
        <v>244</v>
      </c>
      <c r="C32" s="254" t="s">
        <v>682</v>
      </c>
      <c r="D32" s="262" t="s">
        <v>18</v>
      </c>
      <c r="E32" s="132">
        <v>110</v>
      </c>
      <c r="F32" s="47">
        <v>8</v>
      </c>
      <c r="G32" s="7">
        <v>40</v>
      </c>
      <c r="H32" s="127"/>
      <c r="I32" s="7" t="s">
        <v>160</v>
      </c>
      <c r="J32" s="528">
        <v>4</v>
      </c>
      <c r="K32" s="520">
        <v>70</v>
      </c>
      <c r="L32" s="52" t="s">
        <v>160</v>
      </c>
      <c r="M32" s="28" t="s">
        <v>160</v>
      </c>
      <c r="N32" s="127" t="s">
        <v>160</v>
      </c>
      <c r="O32" s="29" t="s">
        <v>160</v>
      </c>
      <c r="P32" s="284"/>
      <c r="Q32" s="29"/>
    </row>
    <row r="33" spans="1:18">
      <c r="A33" s="26">
        <v>13</v>
      </c>
      <c r="B33" s="342" t="s">
        <v>244</v>
      </c>
      <c r="C33" s="223" t="s">
        <v>857</v>
      </c>
      <c r="D33" s="346" t="s">
        <v>3</v>
      </c>
      <c r="E33" s="132">
        <v>110</v>
      </c>
      <c r="F33" s="47"/>
      <c r="G33" s="7"/>
      <c r="H33" s="158"/>
      <c r="I33" s="7"/>
      <c r="J33" s="528" t="s">
        <v>160</v>
      </c>
      <c r="K33" s="520" t="s">
        <v>160</v>
      </c>
      <c r="L33" s="127">
        <v>3</v>
      </c>
      <c r="M33" s="28">
        <v>110</v>
      </c>
      <c r="N33" s="548" t="s">
        <v>160</v>
      </c>
      <c r="O33" s="29" t="s">
        <v>160</v>
      </c>
      <c r="P33" s="296"/>
      <c r="Q33" s="29"/>
    </row>
    <row r="34" spans="1:18">
      <c r="A34" s="26">
        <v>16</v>
      </c>
      <c r="B34" s="342" t="s">
        <v>160</v>
      </c>
      <c r="C34" s="234" t="s">
        <v>518</v>
      </c>
      <c r="D34" s="164" t="s">
        <v>215</v>
      </c>
      <c r="E34" s="132">
        <v>100</v>
      </c>
      <c r="F34" s="47"/>
      <c r="G34" s="7"/>
      <c r="H34" s="158"/>
      <c r="I34" s="7"/>
      <c r="J34" s="530">
        <v>2</v>
      </c>
      <c r="K34" s="29">
        <v>100</v>
      </c>
      <c r="L34" s="127" t="s">
        <v>160</v>
      </c>
      <c r="M34" s="28" t="s">
        <v>160</v>
      </c>
      <c r="N34" s="548" t="s">
        <v>160</v>
      </c>
      <c r="O34" s="29" t="s">
        <v>160</v>
      </c>
      <c r="P34" s="296"/>
      <c r="Q34" s="29"/>
    </row>
    <row r="35" spans="1:18">
      <c r="A35" s="26">
        <v>16</v>
      </c>
      <c r="B35" s="342" t="s">
        <v>244</v>
      </c>
      <c r="C35" s="234" t="s">
        <v>512</v>
      </c>
      <c r="D35" s="164" t="s">
        <v>3</v>
      </c>
      <c r="E35" s="132">
        <v>100</v>
      </c>
      <c r="F35" s="47"/>
      <c r="G35" s="7"/>
      <c r="H35" s="158"/>
      <c r="I35" s="7"/>
      <c r="J35" s="528">
        <v>2</v>
      </c>
      <c r="K35" s="29">
        <v>100</v>
      </c>
      <c r="L35" s="127" t="s">
        <v>160</v>
      </c>
      <c r="M35" s="28" t="s">
        <v>160</v>
      </c>
      <c r="N35" s="548" t="s">
        <v>160</v>
      </c>
      <c r="O35" s="29" t="s">
        <v>160</v>
      </c>
      <c r="P35" s="296"/>
      <c r="Q35" s="29"/>
    </row>
    <row r="36" spans="1:18">
      <c r="A36" s="26">
        <v>20</v>
      </c>
      <c r="B36" s="342" t="s">
        <v>160</v>
      </c>
      <c r="C36" s="236" t="s">
        <v>502</v>
      </c>
      <c r="D36" s="187" t="s">
        <v>185</v>
      </c>
      <c r="E36" s="132">
        <v>80</v>
      </c>
      <c r="F36" s="47"/>
      <c r="G36" s="7" t="s">
        <v>160</v>
      </c>
      <c r="H36" s="158">
        <v>8</v>
      </c>
      <c r="I36" s="7">
        <v>40</v>
      </c>
      <c r="J36" s="127">
        <v>8</v>
      </c>
      <c r="K36" s="29">
        <v>40</v>
      </c>
      <c r="L36" s="127" t="s">
        <v>160</v>
      </c>
      <c r="M36" s="28" t="s">
        <v>160</v>
      </c>
      <c r="N36" s="548" t="s">
        <v>160</v>
      </c>
      <c r="O36" s="29" t="s">
        <v>160</v>
      </c>
      <c r="P36" s="296"/>
      <c r="Q36" s="29"/>
    </row>
    <row r="37" spans="1:18">
      <c r="A37" s="26">
        <v>20</v>
      </c>
      <c r="B37" s="342" t="s">
        <v>244</v>
      </c>
      <c r="C37" s="236" t="s">
        <v>503</v>
      </c>
      <c r="D37" s="177" t="s">
        <v>185</v>
      </c>
      <c r="E37" s="132">
        <v>80</v>
      </c>
      <c r="F37" s="47"/>
      <c r="G37" s="7" t="s">
        <v>160</v>
      </c>
      <c r="H37" s="127">
        <v>8</v>
      </c>
      <c r="I37" s="7">
        <v>40</v>
      </c>
      <c r="J37" s="531">
        <v>8</v>
      </c>
      <c r="K37" s="29">
        <v>40</v>
      </c>
      <c r="L37" s="52" t="s">
        <v>160</v>
      </c>
      <c r="M37" s="28" t="s">
        <v>160</v>
      </c>
      <c r="N37" s="127" t="s">
        <v>160</v>
      </c>
      <c r="O37" s="29" t="s">
        <v>160</v>
      </c>
      <c r="P37" s="284"/>
      <c r="Q37" s="29"/>
    </row>
    <row r="38" spans="1:18">
      <c r="A38" s="26">
        <v>20</v>
      </c>
      <c r="B38" s="342" t="s">
        <v>244</v>
      </c>
      <c r="C38" s="234" t="s">
        <v>691</v>
      </c>
      <c r="D38" s="37" t="s">
        <v>692</v>
      </c>
      <c r="E38" s="132">
        <v>80</v>
      </c>
      <c r="F38" s="47"/>
      <c r="G38" s="7"/>
      <c r="H38" s="127">
        <v>8</v>
      </c>
      <c r="I38" s="7">
        <v>40</v>
      </c>
      <c r="J38" s="127">
        <v>8</v>
      </c>
      <c r="K38" s="29">
        <v>40</v>
      </c>
      <c r="L38" s="52" t="s">
        <v>160</v>
      </c>
      <c r="M38" s="28" t="s">
        <v>160</v>
      </c>
      <c r="N38" s="127" t="s">
        <v>160</v>
      </c>
      <c r="O38" s="29" t="s">
        <v>160</v>
      </c>
      <c r="P38" s="284"/>
      <c r="Q38" s="29"/>
    </row>
    <row r="39" spans="1:18">
      <c r="A39" s="26">
        <v>20</v>
      </c>
      <c r="B39" s="342" t="s">
        <v>244</v>
      </c>
      <c r="C39" s="186" t="s">
        <v>693</v>
      </c>
      <c r="D39" s="187" t="s">
        <v>692</v>
      </c>
      <c r="E39" s="132">
        <v>80</v>
      </c>
      <c r="F39" s="47"/>
      <c r="G39" s="7"/>
      <c r="H39" s="127">
        <v>8</v>
      </c>
      <c r="I39" s="7">
        <v>40</v>
      </c>
      <c r="J39" s="531">
        <v>8</v>
      </c>
      <c r="K39" s="29">
        <v>40</v>
      </c>
      <c r="L39" s="52" t="s">
        <v>160</v>
      </c>
      <c r="M39" s="28" t="s">
        <v>160</v>
      </c>
      <c r="N39" s="127" t="s">
        <v>160</v>
      </c>
      <c r="O39" s="29" t="s">
        <v>160</v>
      </c>
      <c r="P39" s="284"/>
      <c r="Q39" s="29"/>
    </row>
    <row r="40" spans="1:18">
      <c r="A40" s="26">
        <v>20</v>
      </c>
      <c r="B40" s="342" t="s">
        <v>244</v>
      </c>
      <c r="C40" s="189" t="s">
        <v>521</v>
      </c>
      <c r="D40" s="263" t="s">
        <v>3</v>
      </c>
      <c r="E40" s="132">
        <v>80</v>
      </c>
      <c r="F40" s="47"/>
      <c r="G40" s="7"/>
      <c r="H40" s="158">
        <v>8</v>
      </c>
      <c r="I40" s="7">
        <v>40</v>
      </c>
      <c r="J40" s="127">
        <v>8</v>
      </c>
      <c r="K40" s="29">
        <v>40</v>
      </c>
      <c r="L40" s="127" t="s">
        <v>160</v>
      </c>
      <c r="M40" s="28" t="s">
        <v>160</v>
      </c>
      <c r="N40" s="548" t="s">
        <v>160</v>
      </c>
      <c r="O40" s="29" t="s">
        <v>160</v>
      </c>
      <c r="P40" s="296"/>
      <c r="Q40" s="29"/>
    </row>
    <row r="41" spans="1:18">
      <c r="A41" s="26">
        <v>25</v>
      </c>
      <c r="B41" s="342" t="s">
        <v>160</v>
      </c>
      <c r="C41" s="236" t="s">
        <v>501</v>
      </c>
      <c r="D41" s="187" t="s">
        <v>182</v>
      </c>
      <c r="E41" s="132">
        <v>70</v>
      </c>
      <c r="F41" s="47"/>
      <c r="G41" s="7" t="s">
        <v>160</v>
      </c>
      <c r="H41" s="127">
        <v>4</v>
      </c>
      <c r="I41" s="7">
        <v>70</v>
      </c>
      <c r="J41" s="127" t="s">
        <v>160</v>
      </c>
      <c r="K41" s="29" t="s">
        <v>160</v>
      </c>
      <c r="L41" s="52" t="s">
        <v>160</v>
      </c>
      <c r="M41" s="28" t="s">
        <v>160</v>
      </c>
      <c r="N41" s="127" t="s">
        <v>160</v>
      </c>
      <c r="O41" s="29" t="s">
        <v>160</v>
      </c>
      <c r="P41" s="295"/>
      <c r="Q41" s="29"/>
    </row>
    <row r="42" spans="1:18">
      <c r="A42" s="26">
        <v>25</v>
      </c>
      <c r="B42" s="342" t="s">
        <v>244</v>
      </c>
      <c r="C42" s="236" t="s">
        <v>513</v>
      </c>
      <c r="D42" s="187" t="s">
        <v>215</v>
      </c>
      <c r="E42" s="132">
        <v>70</v>
      </c>
      <c r="F42" s="47"/>
      <c r="G42" s="7"/>
      <c r="H42" s="158">
        <v>4</v>
      </c>
      <c r="I42" s="7">
        <v>70</v>
      </c>
      <c r="J42" s="142" t="s">
        <v>160</v>
      </c>
      <c r="K42" s="29" t="s">
        <v>160</v>
      </c>
      <c r="L42" s="127" t="s">
        <v>160</v>
      </c>
      <c r="M42" s="28" t="s">
        <v>160</v>
      </c>
      <c r="N42" s="548" t="s">
        <v>160</v>
      </c>
      <c r="O42" s="29" t="s">
        <v>160</v>
      </c>
      <c r="P42" s="296"/>
      <c r="Q42" s="29"/>
    </row>
    <row r="43" spans="1:18">
      <c r="A43" s="26">
        <v>31</v>
      </c>
      <c r="B43" s="342" t="s">
        <v>160</v>
      </c>
      <c r="C43" s="345" t="s">
        <v>495</v>
      </c>
      <c r="D43" s="164" t="s">
        <v>229</v>
      </c>
      <c r="E43" s="132">
        <v>0</v>
      </c>
      <c r="F43" s="47"/>
      <c r="G43" s="7" t="s">
        <v>160</v>
      </c>
      <c r="H43" s="158"/>
      <c r="I43" s="7" t="s">
        <v>160</v>
      </c>
      <c r="J43" s="127" t="s">
        <v>160</v>
      </c>
      <c r="K43" s="29" t="s">
        <v>160</v>
      </c>
      <c r="L43" s="127" t="s">
        <v>160</v>
      </c>
      <c r="M43" s="28" t="s">
        <v>160</v>
      </c>
      <c r="N43" s="548" t="s">
        <v>160</v>
      </c>
      <c r="O43" s="29" t="s">
        <v>160</v>
      </c>
      <c r="P43" s="296"/>
      <c r="Q43" s="29"/>
    </row>
    <row r="44" spans="1:18">
      <c r="A44" s="26">
        <v>31</v>
      </c>
      <c r="B44" s="342" t="s">
        <v>244</v>
      </c>
      <c r="C44" s="236" t="s">
        <v>498</v>
      </c>
      <c r="D44" s="187" t="s">
        <v>215</v>
      </c>
      <c r="E44" s="132">
        <v>0</v>
      </c>
      <c r="F44" s="47"/>
      <c r="G44" s="7" t="s">
        <v>160</v>
      </c>
      <c r="H44" s="158"/>
      <c r="I44" s="7" t="s">
        <v>160</v>
      </c>
      <c r="J44" s="142" t="s">
        <v>160</v>
      </c>
      <c r="K44" s="29" t="s">
        <v>160</v>
      </c>
      <c r="L44" s="127" t="s">
        <v>160</v>
      </c>
      <c r="M44" s="28" t="s">
        <v>160</v>
      </c>
      <c r="N44" s="548" t="s">
        <v>160</v>
      </c>
      <c r="O44" s="29" t="s">
        <v>160</v>
      </c>
      <c r="P44" s="296"/>
      <c r="Q44" s="29"/>
    </row>
    <row r="45" spans="1:18">
      <c r="A45" s="26">
        <v>27</v>
      </c>
      <c r="B45" s="342" t="s">
        <v>160</v>
      </c>
      <c r="C45" s="233" t="s">
        <v>525</v>
      </c>
      <c r="D45" s="177" t="s">
        <v>196</v>
      </c>
      <c r="E45" s="132">
        <v>40</v>
      </c>
      <c r="F45" s="47">
        <v>8</v>
      </c>
      <c r="G45" s="7">
        <v>40</v>
      </c>
      <c r="H45" s="127"/>
      <c r="I45" s="7" t="s">
        <v>160</v>
      </c>
      <c r="J45" s="158" t="s">
        <v>160</v>
      </c>
      <c r="K45" s="29" t="s">
        <v>160</v>
      </c>
      <c r="L45" s="52" t="s">
        <v>160</v>
      </c>
      <c r="M45" s="28" t="s">
        <v>160</v>
      </c>
      <c r="N45" s="127" t="s">
        <v>160</v>
      </c>
      <c r="O45" s="29" t="s">
        <v>160</v>
      </c>
      <c r="P45" s="295"/>
      <c r="Q45" s="29"/>
      <c r="R45"/>
    </row>
    <row r="46" spans="1:18">
      <c r="A46" s="26">
        <v>27</v>
      </c>
      <c r="B46" s="342" t="s">
        <v>244</v>
      </c>
      <c r="C46" s="236" t="s">
        <v>520</v>
      </c>
      <c r="D46" s="37" t="s">
        <v>3</v>
      </c>
      <c r="E46" s="132">
        <v>40</v>
      </c>
      <c r="F46" s="47">
        <v>8</v>
      </c>
      <c r="G46" s="7">
        <v>40</v>
      </c>
      <c r="H46" s="52"/>
      <c r="I46" s="7" t="s">
        <v>160</v>
      </c>
      <c r="J46" s="531" t="s">
        <v>160</v>
      </c>
      <c r="K46" s="29" t="s">
        <v>160</v>
      </c>
      <c r="L46" s="127" t="s">
        <v>160</v>
      </c>
      <c r="M46" s="28" t="s">
        <v>160</v>
      </c>
      <c r="N46" s="127" t="s">
        <v>160</v>
      </c>
      <c r="O46" s="29" t="s">
        <v>160</v>
      </c>
      <c r="P46" s="295"/>
      <c r="Q46" s="29"/>
    </row>
    <row r="47" spans="1:18">
      <c r="A47" s="26">
        <v>27</v>
      </c>
      <c r="B47" s="342" t="s">
        <v>244</v>
      </c>
      <c r="C47" s="234" t="s">
        <v>522</v>
      </c>
      <c r="D47" s="177" t="s">
        <v>3</v>
      </c>
      <c r="E47" s="132">
        <v>40</v>
      </c>
      <c r="F47" s="47"/>
      <c r="G47" s="7"/>
      <c r="H47" s="158">
        <v>8</v>
      </c>
      <c r="I47" s="7">
        <v>40</v>
      </c>
      <c r="J47" s="127" t="s">
        <v>160</v>
      </c>
      <c r="K47" s="29" t="s">
        <v>160</v>
      </c>
      <c r="L47" s="127" t="s">
        <v>160</v>
      </c>
      <c r="M47" s="28" t="s">
        <v>160</v>
      </c>
      <c r="N47" s="548" t="s">
        <v>160</v>
      </c>
      <c r="O47" s="29" t="s">
        <v>160</v>
      </c>
      <c r="P47" s="296"/>
      <c r="Q47" s="29"/>
    </row>
    <row r="48" spans="1:18">
      <c r="A48" s="26">
        <v>27</v>
      </c>
      <c r="B48" s="342" t="s">
        <v>244</v>
      </c>
      <c r="C48" s="236" t="s">
        <v>940</v>
      </c>
      <c r="D48" s="164" t="s">
        <v>184</v>
      </c>
      <c r="E48" s="132">
        <v>40</v>
      </c>
      <c r="F48" s="47"/>
      <c r="G48" s="7"/>
      <c r="H48" s="158"/>
      <c r="I48" s="7"/>
      <c r="J48" s="127"/>
      <c r="K48" s="29"/>
      <c r="L48" s="127"/>
      <c r="M48" s="28"/>
      <c r="N48" s="548">
        <v>8</v>
      </c>
      <c r="O48" s="29">
        <v>40</v>
      </c>
      <c r="P48" s="296"/>
      <c r="Q48" s="29"/>
    </row>
    <row r="49" spans="1:18">
      <c r="A49" s="26">
        <v>31</v>
      </c>
      <c r="B49" s="342" t="s">
        <v>160</v>
      </c>
      <c r="C49" s="236" t="s">
        <v>496</v>
      </c>
      <c r="D49" s="164" t="s">
        <v>200</v>
      </c>
      <c r="E49" s="132">
        <v>0</v>
      </c>
      <c r="F49" s="47"/>
      <c r="G49" s="7" t="s">
        <v>160</v>
      </c>
      <c r="H49" s="158"/>
      <c r="I49" s="7" t="s">
        <v>160</v>
      </c>
      <c r="J49" s="127" t="s">
        <v>160</v>
      </c>
      <c r="K49" s="29" t="s">
        <v>160</v>
      </c>
      <c r="L49" s="127" t="s">
        <v>160</v>
      </c>
      <c r="M49" s="28" t="s">
        <v>160</v>
      </c>
      <c r="N49" s="548" t="s">
        <v>160</v>
      </c>
      <c r="O49" s="29" t="s">
        <v>160</v>
      </c>
      <c r="P49" s="296"/>
      <c r="Q49" s="29"/>
    </row>
    <row r="50" spans="1:18">
      <c r="A50" s="26">
        <v>31</v>
      </c>
      <c r="B50" s="342" t="s">
        <v>244</v>
      </c>
      <c r="C50" s="236" t="s">
        <v>504</v>
      </c>
      <c r="D50" s="187" t="s">
        <v>214</v>
      </c>
      <c r="E50" s="132">
        <v>0</v>
      </c>
      <c r="F50" s="47"/>
      <c r="G50" s="7" t="s">
        <v>160</v>
      </c>
      <c r="H50" s="158"/>
      <c r="I50" s="7" t="s">
        <v>160</v>
      </c>
      <c r="J50" s="142" t="s">
        <v>160</v>
      </c>
      <c r="K50" s="29" t="s">
        <v>160</v>
      </c>
      <c r="L50" s="127" t="s">
        <v>160</v>
      </c>
      <c r="M50" s="28" t="s">
        <v>160</v>
      </c>
      <c r="N50" s="548" t="s">
        <v>160</v>
      </c>
      <c r="O50" s="29" t="s">
        <v>160</v>
      </c>
      <c r="P50" s="296"/>
      <c r="Q50" s="29"/>
    </row>
    <row r="51" spans="1:18">
      <c r="A51" s="26">
        <v>31</v>
      </c>
      <c r="B51" s="342" t="s">
        <v>244</v>
      </c>
      <c r="C51" s="236" t="s">
        <v>514</v>
      </c>
      <c r="D51" s="187" t="s">
        <v>185</v>
      </c>
      <c r="E51" s="132">
        <v>0</v>
      </c>
      <c r="F51" s="47"/>
      <c r="G51" s="7" t="s">
        <v>160</v>
      </c>
      <c r="H51" s="158"/>
      <c r="I51" s="7" t="s">
        <v>160</v>
      </c>
      <c r="J51" s="142" t="s">
        <v>160</v>
      </c>
      <c r="K51" s="29" t="s">
        <v>160</v>
      </c>
      <c r="L51" s="127" t="s">
        <v>160</v>
      </c>
      <c r="M51" s="28" t="s">
        <v>160</v>
      </c>
      <c r="N51" s="548" t="s">
        <v>160</v>
      </c>
      <c r="O51" s="29" t="s">
        <v>160</v>
      </c>
      <c r="P51" s="296"/>
      <c r="Q51" s="29"/>
    </row>
    <row r="52" spans="1:18">
      <c r="A52" s="26">
        <v>31</v>
      </c>
      <c r="B52" s="342" t="s">
        <v>244</v>
      </c>
      <c r="C52" s="236" t="s">
        <v>515</v>
      </c>
      <c r="D52" s="187" t="s">
        <v>239</v>
      </c>
      <c r="E52" s="132">
        <v>0</v>
      </c>
      <c r="F52" s="47"/>
      <c r="G52" s="7" t="s">
        <v>160</v>
      </c>
      <c r="H52" s="158"/>
      <c r="I52" s="7" t="s">
        <v>160</v>
      </c>
      <c r="J52" s="142" t="s">
        <v>160</v>
      </c>
      <c r="K52" s="29" t="s">
        <v>160</v>
      </c>
      <c r="L52" s="127" t="s">
        <v>160</v>
      </c>
      <c r="M52" s="28" t="s">
        <v>160</v>
      </c>
      <c r="N52" s="548" t="s">
        <v>160</v>
      </c>
      <c r="O52" s="29" t="s">
        <v>160</v>
      </c>
      <c r="P52" s="296"/>
      <c r="Q52" s="29"/>
    </row>
    <row r="53" spans="1:18">
      <c r="A53" s="26"/>
      <c r="B53" s="342"/>
      <c r="C53" s="175"/>
      <c r="D53" s="181"/>
      <c r="E53" s="6"/>
      <c r="F53" s="47"/>
      <c r="G53" s="7"/>
      <c r="H53" s="158"/>
      <c r="I53" s="7" t="str">
        <f>IFERROR(VLOOKUP(H53,得点テーブル!$B$6:$D$133,3,0),"")</f>
        <v/>
      </c>
      <c r="J53" s="142"/>
      <c r="K53" s="29"/>
      <c r="L53" s="127"/>
      <c r="M53" s="28"/>
      <c r="N53" s="548"/>
      <c r="O53" s="29"/>
      <c r="P53" s="296"/>
      <c r="Q53" s="29"/>
    </row>
    <row r="54" spans="1:18" ht="3.75" customHeight="1">
      <c r="A54" s="39"/>
      <c r="B54" s="39"/>
      <c r="C54" s="39"/>
      <c r="D54" s="39"/>
      <c r="E54" s="39"/>
      <c r="F54" s="125"/>
      <c r="G54" s="125"/>
      <c r="H54" s="125"/>
      <c r="I54" s="125"/>
      <c r="J54" s="107"/>
      <c r="K54" s="107"/>
      <c r="P54" s="39"/>
      <c r="Q54" s="39"/>
    </row>
    <row r="55" spans="1:18" customFormat="1" ht="19.5" customHeight="1">
      <c r="A55" t="s">
        <v>11</v>
      </c>
      <c r="D55" s="1"/>
      <c r="H55" t="s">
        <v>207</v>
      </c>
      <c r="J55" s="1"/>
      <c r="L55" s="109"/>
      <c r="M55" s="30"/>
      <c r="N55" s="1"/>
      <c r="O55" t="str">
        <f>O11</f>
        <v>2024/3/31現在</v>
      </c>
      <c r="P55" s="1"/>
    </row>
    <row r="56" spans="1:18" ht="4.5" customHeight="1"/>
    <row r="57" spans="1:18">
      <c r="A57" s="585" t="s">
        <v>171</v>
      </c>
      <c r="B57" s="586"/>
      <c r="C57" s="575" t="s">
        <v>12</v>
      </c>
      <c r="D57" s="577" t="s">
        <v>173</v>
      </c>
      <c r="E57" s="13" t="s">
        <v>174</v>
      </c>
      <c r="F57" s="580" t="str">
        <f>F$3</f>
        <v>R5会長杯</v>
      </c>
      <c r="G57" s="580"/>
      <c r="H57" s="580" t="str">
        <f>H13</f>
        <v>R5マスターズ</v>
      </c>
      <c r="I57" s="580"/>
      <c r="J57" s="580" t="str">
        <f>J13</f>
        <v>R5ダンロップ</v>
      </c>
      <c r="K57" s="580"/>
      <c r="L57" s="580" t="str">
        <f>L13</f>
        <v>R5県選手権</v>
      </c>
      <c r="M57" s="580"/>
      <c r="N57" s="580" t="str">
        <f>N13</f>
        <v>R5南九州ベテラン</v>
      </c>
      <c r="O57" s="580"/>
      <c r="P57" s="581" t="str">
        <f>P13</f>
        <v>R5熊谷杯</v>
      </c>
      <c r="Q57" s="581"/>
    </row>
    <row r="58" spans="1:18">
      <c r="A58" s="587"/>
      <c r="B58" s="588"/>
      <c r="C58" s="576"/>
      <c r="D58" s="578"/>
      <c r="E58" s="14" t="s">
        <v>175</v>
      </c>
      <c r="F58" s="116" t="s">
        <v>176</v>
      </c>
      <c r="G58" s="15" t="s">
        <v>174</v>
      </c>
      <c r="H58" s="116" t="s">
        <v>176</v>
      </c>
      <c r="I58" s="15" t="s">
        <v>174</v>
      </c>
      <c r="J58" s="116" t="s">
        <v>176</v>
      </c>
      <c r="K58" s="15" t="s">
        <v>174</v>
      </c>
      <c r="L58" s="110" t="s">
        <v>176</v>
      </c>
      <c r="M58" s="15" t="s">
        <v>174</v>
      </c>
      <c r="N58" s="116" t="s">
        <v>176</v>
      </c>
      <c r="O58" s="15" t="s">
        <v>174</v>
      </c>
      <c r="P58" s="116" t="s">
        <v>176</v>
      </c>
      <c r="Q58" s="15" t="s">
        <v>174</v>
      </c>
    </row>
    <row r="59" spans="1:18" ht="3.75" customHeight="1">
      <c r="A59" s="32"/>
      <c r="B59" s="32"/>
      <c r="C59" s="19"/>
      <c r="D59" s="20"/>
      <c r="E59" s="21"/>
      <c r="F59" s="179"/>
      <c r="G59" s="179"/>
      <c r="H59" s="118"/>
      <c r="I59" s="25"/>
      <c r="J59" s="420"/>
      <c r="K59" s="421"/>
      <c r="L59" s="424"/>
      <c r="M59" s="423"/>
      <c r="N59" s="420"/>
      <c r="O59" s="421"/>
      <c r="P59" s="117"/>
      <c r="Q59" s="24"/>
    </row>
    <row r="60" spans="1:18" customFormat="1">
      <c r="A60" s="26">
        <v>1</v>
      </c>
      <c r="B60" s="341" t="s">
        <v>160</v>
      </c>
      <c r="C60" s="191" t="s">
        <v>518</v>
      </c>
      <c r="D60" s="181" t="s">
        <v>215</v>
      </c>
      <c r="E60" s="132">
        <v>440</v>
      </c>
      <c r="F60" s="47">
        <v>1</v>
      </c>
      <c r="G60" s="7">
        <v>150</v>
      </c>
      <c r="H60" s="127"/>
      <c r="I60" s="36"/>
      <c r="J60" s="47"/>
      <c r="K60" s="29"/>
      <c r="L60" s="127">
        <v>1</v>
      </c>
      <c r="M60" s="28">
        <v>200</v>
      </c>
      <c r="N60" s="47">
        <v>8</v>
      </c>
      <c r="O60" s="29">
        <v>40</v>
      </c>
      <c r="P60" s="295">
        <v>8</v>
      </c>
      <c r="Q60" s="29">
        <v>50</v>
      </c>
      <c r="R60" s="30"/>
    </row>
    <row r="61" spans="1:18">
      <c r="A61" s="26">
        <v>2</v>
      </c>
      <c r="B61" s="341" t="s">
        <v>160</v>
      </c>
      <c r="C61" s="191" t="s">
        <v>512</v>
      </c>
      <c r="D61" s="181" t="s">
        <v>3</v>
      </c>
      <c r="E61" s="132">
        <v>400</v>
      </c>
      <c r="F61" s="47">
        <v>1</v>
      </c>
      <c r="G61" s="7">
        <v>150</v>
      </c>
      <c r="H61" s="450"/>
      <c r="I61" s="36"/>
      <c r="J61" s="532"/>
      <c r="K61" s="29"/>
      <c r="L61" s="127">
        <v>1</v>
      </c>
      <c r="M61" s="28">
        <v>200</v>
      </c>
      <c r="N61" s="532" t="s">
        <v>160</v>
      </c>
      <c r="O61" s="29" t="s">
        <v>160</v>
      </c>
      <c r="P61" s="295">
        <v>8</v>
      </c>
      <c r="Q61" s="29">
        <v>50</v>
      </c>
    </row>
    <row r="62" spans="1:18">
      <c r="A62" s="26">
        <v>3</v>
      </c>
      <c r="B62" s="341" t="s">
        <v>160</v>
      </c>
      <c r="C62" s="191" t="s">
        <v>1008</v>
      </c>
      <c r="D62" s="181" t="s">
        <v>215</v>
      </c>
      <c r="E62" s="132">
        <v>340</v>
      </c>
      <c r="F62" s="47">
        <v>2</v>
      </c>
      <c r="G62" s="7">
        <v>100</v>
      </c>
      <c r="H62" s="127"/>
      <c r="I62" s="36"/>
      <c r="J62" s="47"/>
      <c r="K62" s="29"/>
      <c r="L62" s="127"/>
      <c r="M62" s="28"/>
      <c r="N62" s="47">
        <v>1</v>
      </c>
      <c r="O62" s="29">
        <v>150</v>
      </c>
      <c r="P62" s="295">
        <v>4</v>
      </c>
      <c r="Q62" s="29">
        <v>90</v>
      </c>
    </row>
    <row r="63" spans="1:18" customFormat="1">
      <c r="A63" s="26">
        <v>4</v>
      </c>
      <c r="B63" s="341" t="s">
        <v>160</v>
      </c>
      <c r="C63" s="175" t="s">
        <v>513</v>
      </c>
      <c r="D63" s="181" t="s">
        <v>215</v>
      </c>
      <c r="E63" s="132">
        <v>250</v>
      </c>
      <c r="F63" s="47">
        <v>2</v>
      </c>
      <c r="G63" s="7">
        <v>100</v>
      </c>
      <c r="H63" s="451"/>
      <c r="I63" s="36"/>
      <c r="J63" s="143"/>
      <c r="K63" s="29"/>
      <c r="L63" s="142">
        <v>2</v>
      </c>
      <c r="M63" s="28">
        <v>150</v>
      </c>
      <c r="N63" s="143" t="s">
        <v>160</v>
      </c>
      <c r="O63" s="29" t="s">
        <v>160</v>
      </c>
      <c r="P63" s="283" t="s">
        <v>160</v>
      </c>
      <c r="Q63" s="29" t="s">
        <v>160</v>
      </c>
    </row>
    <row r="64" spans="1:18">
      <c r="A64" s="26">
        <v>5</v>
      </c>
      <c r="B64" s="341" t="s">
        <v>160</v>
      </c>
      <c r="C64" s="191" t="s">
        <v>521</v>
      </c>
      <c r="D64" s="181" t="s">
        <v>3</v>
      </c>
      <c r="E64" s="132">
        <v>180</v>
      </c>
      <c r="F64" s="47">
        <v>4</v>
      </c>
      <c r="G64" s="7">
        <v>70</v>
      </c>
      <c r="H64" s="127"/>
      <c r="I64" s="36"/>
      <c r="J64" s="47"/>
      <c r="K64" s="29"/>
      <c r="L64" s="127">
        <v>8</v>
      </c>
      <c r="M64" s="28">
        <v>60</v>
      </c>
      <c r="N64" s="47" t="s">
        <v>160</v>
      </c>
      <c r="O64" s="29" t="s">
        <v>160</v>
      </c>
      <c r="P64" s="295">
        <v>8</v>
      </c>
      <c r="Q64" s="29">
        <v>50</v>
      </c>
    </row>
    <row r="65" spans="1:18">
      <c r="A65" s="26">
        <v>5</v>
      </c>
      <c r="B65" s="341" t="s">
        <v>244</v>
      </c>
      <c r="C65" s="175" t="s">
        <v>522</v>
      </c>
      <c r="D65" s="181" t="s">
        <v>3</v>
      </c>
      <c r="E65" s="132">
        <v>180</v>
      </c>
      <c r="F65" s="47">
        <v>4</v>
      </c>
      <c r="G65" s="7">
        <v>70</v>
      </c>
      <c r="H65" s="451"/>
      <c r="I65" s="36"/>
      <c r="J65" s="143"/>
      <c r="K65" s="29"/>
      <c r="L65" s="142">
        <v>8</v>
      </c>
      <c r="M65" s="28">
        <v>60</v>
      </c>
      <c r="N65" s="143" t="s">
        <v>160</v>
      </c>
      <c r="O65" s="29" t="s">
        <v>160</v>
      </c>
      <c r="P65" s="283">
        <v>8</v>
      </c>
      <c r="Q65" s="29">
        <v>50</v>
      </c>
      <c r="R65"/>
    </row>
    <row r="66" spans="1:18">
      <c r="A66" s="26">
        <v>7</v>
      </c>
      <c r="B66" s="341" t="s">
        <v>160</v>
      </c>
      <c r="C66" s="191" t="s">
        <v>502</v>
      </c>
      <c r="D66" s="181" t="s">
        <v>185</v>
      </c>
      <c r="E66" s="132">
        <v>150</v>
      </c>
      <c r="F66" s="47"/>
      <c r="G66" s="7" t="s">
        <v>160</v>
      </c>
      <c r="H66" s="127"/>
      <c r="I66" s="36"/>
      <c r="J66" s="47"/>
      <c r="K66" s="29"/>
      <c r="L66" s="127">
        <v>8</v>
      </c>
      <c r="M66" s="28">
        <v>60</v>
      </c>
      <c r="N66" s="47">
        <v>8</v>
      </c>
      <c r="O66" s="29">
        <v>40</v>
      </c>
      <c r="P66" s="292">
        <v>8</v>
      </c>
      <c r="Q66" s="29">
        <v>50</v>
      </c>
    </row>
    <row r="67" spans="1:18">
      <c r="A67" s="26">
        <v>7</v>
      </c>
      <c r="B67" s="341" t="s">
        <v>244</v>
      </c>
      <c r="C67" s="186" t="s">
        <v>503</v>
      </c>
      <c r="D67" s="181" t="s">
        <v>185</v>
      </c>
      <c r="E67" s="132">
        <v>150</v>
      </c>
      <c r="F67" s="47"/>
      <c r="G67" s="7" t="s">
        <v>160</v>
      </c>
      <c r="H67" s="451"/>
      <c r="I67" s="36"/>
      <c r="J67" s="143"/>
      <c r="K67" s="29"/>
      <c r="L67" s="142">
        <v>8</v>
      </c>
      <c r="M67" s="28">
        <v>60</v>
      </c>
      <c r="N67" s="47">
        <v>8</v>
      </c>
      <c r="O67" s="29">
        <v>40</v>
      </c>
      <c r="P67" s="295">
        <v>8</v>
      </c>
      <c r="Q67" s="29">
        <v>50</v>
      </c>
      <c r="R67"/>
    </row>
    <row r="68" spans="1:18">
      <c r="A68" s="26">
        <v>7</v>
      </c>
      <c r="B68" s="341" t="s">
        <v>244</v>
      </c>
      <c r="C68" s="174" t="s">
        <v>506</v>
      </c>
      <c r="D68" s="310" t="s">
        <v>215</v>
      </c>
      <c r="E68" s="132">
        <v>150</v>
      </c>
      <c r="F68" s="47"/>
      <c r="G68" s="7" t="s">
        <v>160</v>
      </c>
      <c r="H68" s="415"/>
      <c r="I68" s="36"/>
      <c r="J68" s="47"/>
      <c r="K68" s="29"/>
      <c r="L68" s="415">
        <v>2</v>
      </c>
      <c r="M68" s="28">
        <v>150</v>
      </c>
      <c r="N68" s="47" t="s">
        <v>160</v>
      </c>
      <c r="O68" s="29" t="s">
        <v>160</v>
      </c>
      <c r="P68" s="284" t="s">
        <v>160</v>
      </c>
      <c r="Q68" s="29" t="s">
        <v>160</v>
      </c>
    </row>
    <row r="69" spans="1:18">
      <c r="A69" s="26">
        <v>10</v>
      </c>
      <c r="B69" s="341" t="s">
        <v>160</v>
      </c>
      <c r="C69" s="190" t="s">
        <v>507</v>
      </c>
      <c r="D69" s="181" t="s">
        <v>200</v>
      </c>
      <c r="E69" s="132">
        <v>140</v>
      </c>
      <c r="F69" s="47"/>
      <c r="G69" s="7" t="s">
        <v>160</v>
      </c>
      <c r="H69" s="127"/>
      <c r="I69" s="36"/>
      <c r="J69" s="47"/>
      <c r="K69" s="29"/>
      <c r="L69" s="127">
        <v>4</v>
      </c>
      <c r="M69" s="28">
        <v>100</v>
      </c>
      <c r="N69" s="47">
        <v>8</v>
      </c>
      <c r="O69" s="29">
        <v>40</v>
      </c>
      <c r="P69" s="295" t="s">
        <v>160</v>
      </c>
      <c r="Q69" s="29" t="s">
        <v>160</v>
      </c>
    </row>
    <row r="70" spans="1:18" customFormat="1">
      <c r="A70" s="26">
        <v>10</v>
      </c>
      <c r="B70" s="341" t="s">
        <v>244</v>
      </c>
      <c r="C70" s="175" t="s">
        <v>508</v>
      </c>
      <c r="D70" s="181" t="s">
        <v>200</v>
      </c>
      <c r="E70" s="132">
        <v>140</v>
      </c>
      <c r="F70" s="47"/>
      <c r="G70" s="7" t="s">
        <v>160</v>
      </c>
      <c r="H70" s="451"/>
      <c r="I70" s="36"/>
      <c r="J70" s="143"/>
      <c r="K70" s="29"/>
      <c r="L70" s="142">
        <v>4</v>
      </c>
      <c r="M70" s="28">
        <v>100</v>
      </c>
      <c r="N70" s="143">
        <v>8</v>
      </c>
      <c r="O70" s="29">
        <v>40</v>
      </c>
      <c r="P70" s="308" t="s">
        <v>160</v>
      </c>
      <c r="Q70" s="29" t="s">
        <v>160</v>
      </c>
    </row>
    <row r="71" spans="1:18">
      <c r="A71" s="26">
        <v>12</v>
      </c>
      <c r="B71" s="341" t="s">
        <v>160</v>
      </c>
      <c r="C71" s="190" t="s">
        <v>523</v>
      </c>
      <c r="D71" s="181" t="s">
        <v>3</v>
      </c>
      <c r="E71" s="132">
        <v>130</v>
      </c>
      <c r="F71" s="47"/>
      <c r="G71" s="7" t="s">
        <v>160</v>
      </c>
      <c r="H71" s="127"/>
      <c r="I71" s="36"/>
      <c r="J71" s="47"/>
      <c r="K71" s="29"/>
      <c r="L71" s="127"/>
      <c r="M71" s="28"/>
      <c r="N71" s="47">
        <v>8</v>
      </c>
      <c r="O71" s="29">
        <v>40</v>
      </c>
      <c r="P71" s="292">
        <v>4</v>
      </c>
      <c r="Q71" s="29">
        <v>90</v>
      </c>
    </row>
    <row r="72" spans="1:18">
      <c r="A72" s="26">
        <v>13</v>
      </c>
      <c r="B72" s="341" t="s">
        <v>160</v>
      </c>
      <c r="C72" s="174" t="s">
        <v>519</v>
      </c>
      <c r="D72" s="164" t="s">
        <v>215</v>
      </c>
      <c r="E72" s="132">
        <v>100</v>
      </c>
      <c r="F72" s="47"/>
      <c r="G72" s="7" t="s">
        <v>160</v>
      </c>
      <c r="H72" s="451"/>
      <c r="I72" s="36"/>
      <c r="J72" s="143"/>
      <c r="K72" s="29"/>
      <c r="L72" s="142">
        <v>4</v>
      </c>
      <c r="M72" s="28">
        <v>100</v>
      </c>
      <c r="N72" s="143" t="s">
        <v>160</v>
      </c>
      <c r="O72" s="29" t="s">
        <v>160</v>
      </c>
      <c r="P72" s="308" t="s">
        <v>160</v>
      </c>
      <c r="Q72" s="29" t="s">
        <v>160</v>
      </c>
      <c r="R72"/>
    </row>
    <row r="73" spans="1:18">
      <c r="A73" s="26">
        <v>13</v>
      </c>
      <c r="B73" s="341" t="s">
        <v>244</v>
      </c>
      <c r="C73" s="174" t="s">
        <v>498</v>
      </c>
      <c r="D73" s="164" t="s">
        <v>215</v>
      </c>
      <c r="E73" s="132">
        <v>100</v>
      </c>
      <c r="F73" s="47"/>
      <c r="G73" s="7" t="s">
        <v>160</v>
      </c>
      <c r="H73" s="127"/>
      <c r="I73" s="36"/>
      <c r="J73" s="47"/>
      <c r="K73" s="29"/>
      <c r="L73" s="129">
        <v>4</v>
      </c>
      <c r="M73" s="28">
        <v>100</v>
      </c>
      <c r="N73" s="47" t="s">
        <v>160</v>
      </c>
      <c r="O73" s="29" t="s">
        <v>160</v>
      </c>
      <c r="P73" s="298" t="s">
        <v>160</v>
      </c>
      <c r="Q73" s="29" t="s">
        <v>160</v>
      </c>
    </row>
    <row r="74" spans="1:18">
      <c r="A74" s="26">
        <v>15</v>
      </c>
      <c r="B74" s="341" t="s">
        <v>160</v>
      </c>
      <c r="C74" s="174" t="s">
        <v>516</v>
      </c>
      <c r="D74" s="164" t="s">
        <v>3</v>
      </c>
      <c r="E74" s="132">
        <v>90</v>
      </c>
      <c r="F74" s="47"/>
      <c r="G74" s="7"/>
      <c r="H74" s="127"/>
      <c r="I74" s="36"/>
      <c r="J74" s="47"/>
      <c r="K74" s="29"/>
      <c r="L74" s="129"/>
      <c r="M74" s="28"/>
      <c r="N74" s="47"/>
      <c r="O74" s="29"/>
      <c r="P74" s="298">
        <v>4</v>
      </c>
      <c r="Q74" s="29">
        <v>90</v>
      </c>
    </row>
    <row r="75" spans="1:18">
      <c r="A75" s="26">
        <v>16</v>
      </c>
      <c r="B75" s="341" t="s">
        <v>160</v>
      </c>
      <c r="C75" s="190" t="s">
        <v>501</v>
      </c>
      <c r="D75" s="181" t="s">
        <v>182</v>
      </c>
      <c r="E75" s="132">
        <v>70</v>
      </c>
      <c r="F75" s="47"/>
      <c r="G75" s="7" t="s">
        <v>160</v>
      </c>
      <c r="H75" s="127"/>
      <c r="I75" s="36"/>
      <c r="J75" s="47"/>
      <c r="K75" s="29"/>
      <c r="L75" s="127"/>
      <c r="M75" s="28"/>
      <c r="N75" s="47">
        <v>4</v>
      </c>
      <c r="O75" s="29">
        <v>70</v>
      </c>
      <c r="P75" s="292" t="s">
        <v>160</v>
      </c>
      <c r="Q75" s="29" t="s">
        <v>160</v>
      </c>
    </row>
    <row r="76" spans="1:18">
      <c r="A76" s="26">
        <v>16</v>
      </c>
      <c r="B76" s="341" t="s">
        <v>244</v>
      </c>
      <c r="C76" s="175" t="s">
        <v>1009</v>
      </c>
      <c r="D76" s="225" t="s">
        <v>181</v>
      </c>
      <c r="E76" s="132">
        <v>70</v>
      </c>
      <c r="F76" s="47">
        <v>4</v>
      </c>
      <c r="G76" s="7">
        <v>70</v>
      </c>
      <c r="H76" s="127"/>
      <c r="I76" s="36"/>
      <c r="J76" s="47"/>
      <c r="K76" s="29"/>
      <c r="L76" s="129"/>
      <c r="M76" s="28"/>
      <c r="N76" s="47" t="s">
        <v>160</v>
      </c>
      <c r="O76" s="29" t="s">
        <v>160</v>
      </c>
      <c r="P76" s="284" t="s">
        <v>160</v>
      </c>
      <c r="Q76" s="29" t="s">
        <v>160</v>
      </c>
    </row>
    <row r="77" spans="1:18">
      <c r="A77" s="26">
        <v>16</v>
      </c>
      <c r="B77" s="341" t="s">
        <v>244</v>
      </c>
      <c r="C77" s="175" t="s">
        <v>1010</v>
      </c>
      <c r="D77" s="554" t="s">
        <v>181</v>
      </c>
      <c r="E77" s="132">
        <v>70</v>
      </c>
      <c r="F77" s="47">
        <v>4</v>
      </c>
      <c r="G77" s="7">
        <v>70</v>
      </c>
      <c r="H77" s="127"/>
      <c r="I77" s="36"/>
      <c r="J77" s="47"/>
      <c r="K77" s="29"/>
      <c r="L77" s="129"/>
      <c r="M77" s="28"/>
      <c r="N77" s="47" t="s">
        <v>160</v>
      </c>
      <c r="O77" s="29" t="s">
        <v>160</v>
      </c>
      <c r="P77" s="284" t="s">
        <v>160</v>
      </c>
      <c r="Q77" s="29" t="s">
        <v>160</v>
      </c>
    </row>
    <row r="78" spans="1:18">
      <c r="A78" s="26">
        <v>16</v>
      </c>
      <c r="B78" s="341" t="s">
        <v>244</v>
      </c>
      <c r="C78" s="175" t="s">
        <v>511</v>
      </c>
      <c r="D78" s="554" t="s">
        <v>185</v>
      </c>
      <c r="E78" s="132">
        <v>70</v>
      </c>
      <c r="F78" s="47"/>
      <c r="G78" s="7" t="s">
        <v>160</v>
      </c>
      <c r="H78" s="127"/>
      <c r="I78" s="36"/>
      <c r="J78" s="47"/>
      <c r="K78" s="29"/>
      <c r="L78" s="129"/>
      <c r="M78" s="28"/>
      <c r="N78" s="47">
        <v>4</v>
      </c>
      <c r="O78" s="29">
        <v>70</v>
      </c>
      <c r="P78" s="284" t="s">
        <v>160</v>
      </c>
      <c r="Q78" s="29" t="s">
        <v>160</v>
      </c>
    </row>
    <row r="79" spans="1:18">
      <c r="A79" s="26">
        <v>20</v>
      </c>
      <c r="B79" s="341" t="s">
        <v>160</v>
      </c>
      <c r="C79" s="175" t="s">
        <v>526</v>
      </c>
      <c r="D79" s="554" t="s">
        <v>3</v>
      </c>
      <c r="E79" s="132">
        <v>50</v>
      </c>
      <c r="F79" s="47"/>
      <c r="G79" s="7" t="s">
        <v>160</v>
      </c>
      <c r="H79" s="127"/>
      <c r="I79" s="36"/>
      <c r="J79" s="47"/>
      <c r="K79" s="29"/>
      <c r="L79" s="129"/>
      <c r="M79" s="28"/>
      <c r="N79" s="47" t="s">
        <v>160</v>
      </c>
      <c r="O79" s="29" t="s">
        <v>160</v>
      </c>
      <c r="P79" s="284">
        <v>8</v>
      </c>
      <c r="Q79" s="29">
        <v>50</v>
      </c>
    </row>
    <row r="80" spans="1:18">
      <c r="A80" s="26">
        <v>20</v>
      </c>
      <c r="B80" s="341" t="s">
        <v>244</v>
      </c>
      <c r="C80" s="175" t="s">
        <v>1011</v>
      </c>
      <c r="D80" s="554" t="s">
        <v>18</v>
      </c>
      <c r="E80" s="132">
        <v>50</v>
      </c>
      <c r="F80" s="47"/>
      <c r="G80" s="7"/>
      <c r="H80" s="127"/>
      <c r="I80" s="36"/>
      <c r="J80" s="47"/>
      <c r="K80" s="29"/>
      <c r="L80" s="129"/>
      <c r="M80" s="28"/>
      <c r="N80" s="47"/>
      <c r="O80" s="29"/>
      <c r="P80" s="284">
        <v>8</v>
      </c>
      <c r="Q80" s="29">
        <v>50</v>
      </c>
    </row>
    <row r="81" spans="1:18">
      <c r="A81" s="26">
        <v>22</v>
      </c>
      <c r="B81" s="341" t="s">
        <v>160</v>
      </c>
      <c r="C81" s="175" t="s">
        <v>524</v>
      </c>
      <c r="D81" s="554" t="s">
        <v>200</v>
      </c>
      <c r="E81" s="132">
        <v>40</v>
      </c>
      <c r="F81" s="47"/>
      <c r="G81" s="7" t="s">
        <v>160</v>
      </c>
      <c r="H81" s="127"/>
      <c r="I81" s="36"/>
      <c r="J81" s="47"/>
      <c r="K81" s="29"/>
      <c r="L81" s="129"/>
      <c r="M81" s="28"/>
      <c r="N81" s="47">
        <v>8</v>
      </c>
      <c r="O81" s="29">
        <v>40</v>
      </c>
      <c r="P81" s="284" t="s">
        <v>160</v>
      </c>
      <c r="Q81" s="29" t="s">
        <v>160</v>
      </c>
    </row>
    <row r="82" spans="1:18">
      <c r="A82" s="26">
        <v>22</v>
      </c>
      <c r="B82" s="341" t="s">
        <v>244</v>
      </c>
      <c r="C82" s="175" t="s">
        <v>941</v>
      </c>
      <c r="D82" s="309" t="s">
        <v>922</v>
      </c>
      <c r="E82" s="132">
        <v>40</v>
      </c>
      <c r="F82" s="47"/>
      <c r="G82" s="7"/>
      <c r="H82" s="127"/>
      <c r="I82" s="36"/>
      <c r="J82" s="47"/>
      <c r="K82" s="29"/>
      <c r="L82" s="129"/>
      <c r="M82" s="28"/>
      <c r="N82" s="47">
        <v>8</v>
      </c>
      <c r="O82" s="29">
        <v>40</v>
      </c>
      <c r="P82" s="284" t="s">
        <v>160</v>
      </c>
      <c r="Q82" s="29" t="s">
        <v>160</v>
      </c>
    </row>
    <row r="83" spans="1:18">
      <c r="A83" s="26">
        <v>24</v>
      </c>
      <c r="B83" s="341" t="s">
        <v>160</v>
      </c>
      <c r="C83" s="189" t="s">
        <v>1012</v>
      </c>
      <c r="D83" s="181" t="s">
        <v>776</v>
      </c>
      <c r="E83" s="132">
        <v>30</v>
      </c>
      <c r="F83" s="47"/>
      <c r="G83" s="7"/>
      <c r="H83" s="127"/>
      <c r="I83" s="36"/>
      <c r="J83" s="47"/>
      <c r="K83" s="29"/>
      <c r="L83" s="129"/>
      <c r="M83" s="28"/>
      <c r="N83" s="47"/>
      <c r="O83" s="29"/>
      <c r="P83" s="284">
        <v>16</v>
      </c>
      <c r="Q83" s="29">
        <v>30</v>
      </c>
    </row>
    <row r="84" spans="1:18">
      <c r="A84" s="26">
        <v>24</v>
      </c>
      <c r="B84" s="341" t="s">
        <v>244</v>
      </c>
      <c r="C84" s="175" t="s">
        <v>505</v>
      </c>
      <c r="D84" s="205" t="s">
        <v>184</v>
      </c>
      <c r="E84" s="132">
        <v>30</v>
      </c>
      <c r="F84" s="47"/>
      <c r="G84" s="7"/>
      <c r="H84" s="451"/>
      <c r="I84" s="36"/>
      <c r="J84" s="143"/>
      <c r="K84" s="29"/>
      <c r="L84" s="142"/>
      <c r="M84" s="28"/>
      <c r="N84" s="47"/>
      <c r="O84" s="29"/>
      <c r="P84" s="295">
        <v>16</v>
      </c>
      <c r="Q84" s="29">
        <v>30</v>
      </c>
      <c r="R84"/>
    </row>
    <row r="85" spans="1:18">
      <c r="A85" s="26"/>
      <c r="B85" s="26"/>
      <c r="C85" s="38"/>
      <c r="D85" s="205"/>
      <c r="E85" s="132"/>
      <c r="F85" s="47"/>
      <c r="G85" s="7"/>
      <c r="H85" s="127"/>
      <c r="I85" s="36"/>
      <c r="J85" s="47"/>
      <c r="K85" s="29"/>
      <c r="L85" s="129"/>
      <c r="M85" s="28"/>
      <c r="N85" s="47"/>
      <c r="O85" s="29"/>
      <c r="P85" s="284"/>
      <c r="Q85" s="29"/>
    </row>
    <row r="86" spans="1:18" ht="4.5" customHeight="1">
      <c r="A86" s="171"/>
      <c r="B86" s="74"/>
      <c r="C86" s="48"/>
      <c r="D86" s="49"/>
      <c r="E86" s="75"/>
      <c r="F86" s="180"/>
      <c r="G86" s="180"/>
      <c r="H86" s="133"/>
      <c r="I86" s="49"/>
      <c r="J86" s="47"/>
      <c r="K86" s="518"/>
      <c r="L86" s="127"/>
      <c r="M86" s="27"/>
      <c r="N86" s="47"/>
      <c r="O86" s="518"/>
      <c r="P86" s="134"/>
      <c r="Q86" s="73"/>
    </row>
    <row r="87" spans="1:18" customFormat="1" ht="19.5" customHeight="1">
      <c r="A87" s="12"/>
      <c r="D87" s="1"/>
      <c r="H87" s="1" t="s">
        <v>15</v>
      </c>
      <c r="J87" s="1"/>
      <c r="L87" s="109"/>
      <c r="M87" s="30"/>
      <c r="N87" s="1"/>
      <c r="O87" t="str">
        <f>O11</f>
        <v>2024/3/31現在</v>
      </c>
      <c r="P87" s="1"/>
    </row>
    <row r="88" spans="1:18" ht="4.5" customHeight="1"/>
    <row r="89" spans="1:18">
      <c r="A89" s="585" t="s">
        <v>171</v>
      </c>
      <c r="B89" s="586"/>
      <c r="C89" s="608" t="s">
        <v>12</v>
      </c>
      <c r="D89" s="607" t="s">
        <v>173</v>
      </c>
      <c r="E89" s="13" t="s">
        <v>174</v>
      </c>
      <c r="F89" s="580" t="str">
        <f>F$3</f>
        <v>R5会長杯</v>
      </c>
      <c r="G89" s="580"/>
      <c r="H89" s="580" t="str">
        <f>H57</f>
        <v>R5マスターズ</v>
      </c>
      <c r="I89" s="580"/>
      <c r="J89" s="580" t="str">
        <f>J57</f>
        <v>R5ダンロップ</v>
      </c>
      <c r="K89" s="580"/>
      <c r="L89" s="580" t="str">
        <f>L57</f>
        <v>R5県選手権</v>
      </c>
      <c r="M89" s="580"/>
      <c r="N89" s="580" t="str">
        <f>N57</f>
        <v>R5南九州ベテラン</v>
      </c>
      <c r="O89" s="580"/>
      <c r="P89" s="581" t="str">
        <f>P57</f>
        <v>R5熊谷杯</v>
      </c>
      <c r="Q89" s="581"/>
    </row>
    <row r="90" spans="1:18">
      <c r="A90" s="587"/>
      <c r="B90" s="588"/>
      <c r="C90" s="576"/>
      <c r="D90" s="578"/>
      <c r="E90" s="14" t="s">
        <v>175</v>
      </c>
      <c r="F90" s="116" t="s">
        <v>176</v>
      </c>
      <c r="G90" s="15" t="s">
        <v>174</v>
      </c>
      <c r="H90" s="116" t="s">
        <v>176</v>
      </c>
      <c r="I90" s="15" t="s">
        <v>174</v>
      </c>
      <c r="J90" s="116" t="s">
        <v>176</v>
      </c>
      <c r="K90" s="15" t="s">
        <v>174</v>
      </c>
      <c r="L90" s="110" t="s">
        <v>176</v>
      </c>
      <c r="M90" s="15" t="s">
        <v>174</v>
      </c>
      <c r="N90" s="116" t="s">
        <v>176</v>
      </c>
      <c r="O90" s="15" t="s">
        <v>174</v>
      </c>
      <c r="P90" s="116" t="s">
        <v>176</v>
      </c>
      <c r="Q90" s="15" t="s">
        <v>174</v>
      </c>
    </row>
    <row r="91" spans="1:18" ht="3.75" customHeight="1">
      <c r="A91" s="32"/>
      <c r="B91" s="32"/>
      <c r="C91" s="19"/>
      <c r="D91" s="20"/>
      <c r="E91" s="21"/>
      <c r="F91" s="179"/>
      <c r="G91" s="179"/>
      <c r="H91" s="118"/>
      <c r="I91" s="25"/>
      <c r="J91" s="420"/>
      <c r="K91" s="421"/>
      <c r="L91" s="424"/>
      <c r="M91" s="423"/>
      <c r="N91" s="420"/>
      <c r="O91" s="421"/>
      <c r="P91" s="117"/>
      <c r="Q91" s="24"/>
    </row>
    <row r="92" spans="1:18">
      <c r="A92" s="26">
        <v>1</v>
      </c>
      <c r="B92" s="26" t="s">
        <v>160</v>
      </c>
      <c r="C92" s="254" t="s">
        <v>555</v>
      </c>
      <c r="D92" s="35" t="s">
        <v>858</v>
      </c>
      <c r="E92" s="132">
        <v>350</v>
      </c>
      <c r="F92" s="47"/>
      <c r="G92" s="29"/>
      <c r="H92" s="210"/>
      <c r="I92" s="36"/>
      <c r="J92" s="47"/>
      <c r="K92" s="29"/>
      <c r="L92" s="130">
        <v>1</v>
      </c>
      <c r="M92" s="28">
        <v>200</v>
      </c>
      <c r="N92" s="47">
        <v>1</v>
      </c>
      <c r="O92" s="29">
        <v>150</v>
      </c>
      <c r="P92" s="318" t="s">
        <v>160</v>
      </c>
      <c r="Q92" s="29" t="s">
        <v>160</v>
      </c>
    </row>
    <row r="93" spans="1:18">
      <c r="A93" s="26">
        <v>2</v>
      </c>
      <c r="B93" s="26" t="s">
        <v>160</v>
      </c>
      <c r="C93" s="174" t="s">
        <v>540</v>
      </c>
      <c r="D93" s="35" t="s">
        <v>215</v>
      </c>
      <c r="E93" s="132">
        <v>330</v>
      </c>
      <c r="F93" s="47"/>
      <c r="G93" s="29"/>
      <c r="H93" s="210"/>
      <c r="I93" s="36"/>
      <c r="J93" s="47"/>
      <c r="K93" s="29"/>
      <c r="L93" s="130" t="s">
        <v>160</v>
      </c>
      <c r="M93" s="28" t="s">
        <v>160</v>
      </c>
      <c r="N93" s="47">
        <v>1</v>
      </c>
      <c r="O93" s="29">
        <v>150</v>
      </c>
      <c r="P93" s="318">
        <v>1</v>
      </c>
      <c r="Q93" s="29">
        <v>180</v>
      </c>
    </row>
    <row r="94" spans="1:18">
      <c r="A94" s="26">
        <v>3</v>
      </c>
      <c r="B94" s="26" t="s">
        <v>160</v>
      </c>
      <c r="C94" s="174" t="s">
        <v>527</v>
      </c>
      <c r="D94" s="35" t="s">
        <v>178</v>
      </c>
      <c r="E94" s="132">
        <v>230</v>
      </c>
      <c r="F94" s="47"/>
      <c r="G94" s="29"/>
      <c r="H94" s="210"/>
      <c r="I94" s="36"/>
      <c r="J94" s="47"/>
      <c r="K94" s="29"/>
      <c r="L94" s="130">
        <v>4</v>
      </c>
      <c r="M94" s="28">
        <v>100</v>
      </c>
      <c r="N94" s="47" t="s">
        <v>160</v>
      </c>
      <c r="O94" s="29" t="s">
        <v>160</v>
      </c>
      <c r="P94" s="318">
        <v>2</v>
      </c>
      <c r="Q94" s="29">
        <v>130</v>
      </c>
    </row>
    <row r="95" spans="1:18">
      <c r="A95" s="26">
        <v>4</v>
      </c>
      <c r="B95" s="26" t="s">
        <v>160</v>
      </c>
      <c r="C95" s="255" t="s">
        <v>475</v>
      </c>
      <c r="D95" s="235" t="s">
        <v>19</v>
      </c>
      <c r="E95" s="132">
        <v>210</v>
      </c>
      <c r="F95" s="47"/>
      <c r="G95" s="29"/>
      <c r="H95" s="210"/>
      <c r="I95" s="36"/>
      <c r="J95" s="47"/>
      <c r="K95" s="29"/>
      <c r="L95" s="130">
        <v>3</v>
      </c>
      <c r="M95" s="28">
        <v>110</v>
      </c>
      <c r="N95" s="47">
        <v>2</v>
      </c>
      <c r="O95" s="29">
        <v>100</v>
      </c>
      <c r="P95" s="319" t="s">
        <v>160</v>
      </c>
      <c r="Q95" s="29" t="s">
        <v>160</v>
      </c>
    </row>
    <row r="96" spans="1:18">
      <c r="A96" s="26">
        <v>4</v>
      </c>
      <c r="B96" s="26" t="s">
        <v>244</v>
      </c>
      <c r="C96" s="174" t="s">
        <v>459</v>
      </c>
      <c r="D96" s="35" t="s">
        <v>178</v>
      </c>
      <c r="E96" s="132">
        <v>210</v>
      </c>
      <c r="F96" s="47"/>
      <c r="G96" s="29"/>
      <c r="H96" s="210"/>
      <c r="I96" s="36"/>
      <c r="J96" s="47"/>
      <c r="K96" s="29"/>
      <c r="L96" s="130">
        <v>3</v>
      </c>
      <c r="M96" s="28">
        <v>110</v>
      </c>
      <c r="N96" s="47">
        <v>2</v>
      </c>
      <c r="O96" s="29">
        <v>100</v>
      </c>
      <c r="P96" s="318" t="s">
        <v>160</v>
      </c>
      <c r="Q96" s="29" t="s">
        <v>160</v>
      </c>
    </row>
    <row r="97" spans="1:18">
      <c r="A97" s="26">
        <v>6</v>
      </c>
      <c r="B97" s="26" t="s">
        <v>160</v>
      </c>
      <c r="C97" s="174" t="s">
        <v>467</v>
      </c>
      <c r="D97" s="35" t="s">
        <v>178</v>
      </c>
      <c r="E97" s="132">
        <v>200</v>
      </c>
      <c r="F97" s="47"/>
      <c r="G97" s="29"/>
      <c r="H97" s="210"/>
      <c r="I97" s="36"/>
      <c r="J97" s="47"/>
      <c r="K97" s="29"/>
      <c r="L97" s="130">
        <v>1</v>
      </c>
      <c r="M97" s="28">
        <v>200</v>
      </c>
      <c r="N97" s="47" t="s">
        <v>160</v>
      </c>
      <c r="O97" s="29" t="s">
        <v>160</v>
      </c>
      <c r="P97" s="318" t="s">
        <v>160</v>
      </c>
      <c r="Q97" s="29" t="s">
        <v>160</v>
      </c>
    </row>
    <row r="98" spans="1:18">
      <c r="A98" s="26">
        <v>6</v>
      </c>
      <c r="B98" s="26" t="s">
        <v>244</v>
      </c>
      <c r="C98" s="174" t="s">
        <v>530</v>
      </c>
      <c r="D98" s="35" t="s">
        <v>4</v>
      </c>
      <c r="E98" s="132">
        <v>200</v>
      </c>
      <c r="F98" s="47"/>
      <c r="G98" s="29"/>
      <c r="H98" s="210"/>
      <c r="I98" s="36"/>
      <c r="J98" s="47"/>
      <c r="K98" s="29"/>
      <c r="L98" s="130">
        <v>4</v>
      </c>
      <c r="M98" s="28">
        <v>100</v>
      </c>
      <c r="N98" s="47" t="s">
        <v>160</v>
      </c>
      <c r="O98" s="29" t="s">
        <v>160</v>
      </c>
      <c r="P98" s="318">
        <v>3</v>
      </c>
      <c r="Q98" s="29">
        <v>100</v>
      </c>
    </row>
    <row r="99" spans="1:18">
      <c r="A99" s="26">
        <v>8</v>
      </c>
      <c r="B99" s="26" t="s">
        <v>160</v>
      </c>
      <c r="C99" s="174" t="s">
        <v>528</v>
      </c>
      <c r="D99" s="35" t="s">
        <v>191</v>
      </c>
      <c r="E99" s="132">
        <v>150</v>
      </c>
      <c r="F99" s="47"/>
      <c r="G99" s="29"/>
      <c r="H99" s="210"/>
      <c r="I99" s="36"/>
      <c r="J99" s="47"/>
      <c r="K99" s="29"/>
      <c r="L99" s="130">
        <v>2</v>
      </c>
      <c r="M99" s="28">
        <v>150</v>
      </c>
      <c r="N99" s="47" t="s">
        <v>160</v>
      </c>
      <c r="O99" s="29" t="s">
        <v>160</v>
      </c>
      <c r="P99" s="318" t="s">
        <v>160</v>
      </c>
      <c r="Q99" s="29" t="s">
        <v>160</v>
      </c>
    </row>
    <row r="100" spans="1:18">
      <c r="A100" s="26">
        <v>8</v>
      </c>
      <c r="B100" s="26" t="s">
        <v>244</v>
      </c>
      <c r="C100" s="256" t="s">
        <v>529</v>
      </c>
      <c r="D100" s="235" t="s">
        <v>6</v>
      </c>
      <c r="E100" s="132">
        <v>150</v>
      </c>
      <c r="F100" s="47"/>
      <c r="G100" s="29"/>
      <c r="H100" s="210"/>
      <c r="I100" s="36"/>
      <c r="J100" s="47"/>
      <c r="K100" s="29"/>
      <c r="L100" s="130">
        <v>2</v>
      </c>
      <c r="M100" s="28">
        <v>150</v>
      </c>
      <c r="N100" s="47" t="s">
        <v>160</v>
      </c>
      <c r="O100" s="29" t="s">
        <v>160</v>
      </c>
      <c r="P100" s="319" t="s">
        <v>160</v>
      </c>
      <c r="Q100" s="29" t="s">
        <v>160</v>
      </c>
    </row>
    <row r="101" spans="1:18">
      <c r="A101" s="26">
        <v>10</v>
      </c>
      <c r="B101" s="26" t="s">
        <v>160</v>
      </c>
      <c r="C101" s="214" t="s">
        <v>1013</v>
      </c>
      <c r="D101" s="177" t="s">
        <v>178</v>
      </c>
      <c r="E101" s="132">
        <v>130</v>
      </c>
      <c r="F101" s="47"/>
      <c r="G101" s="29"/>
      <c r="H101" s="210"/>
      <c r="I101" s="36"/>
      <c r="J101" s="47"/>
      <c r="K101" s="29"/>
      <c r="L101" s="130"/>
      <c r="M101" s="28"/>
      <c r="N101" s="47"/>
      <c r="O101" s="29"/>
      <c r="P101" s="319">
        <v>2</v>
      </c>
      <c r="Q101" s="29">
        <v>130</v>
      </c>
    </row>
    <row r="102" spans="1:18">
      <c r="A102" s="26">
        <v>11</v>
      </c>
      <c r="B102" s="26" t="s">
        <v>160</v>
      </c>
      <c r="C102" s="174" t="s">
        <v>1014</v>
      </c>
      <c r="D102" s="35" t="s">
        <v>1015</v>
      </c>
      <c r="E102" s="132">
        <v>100</v>
      </c>
      <c r="F102" s="47"/>
      <c r="G102" s="29"/>
      <c r="H102" s="210"/>
      <c r="I102" s="36"/>
      <c r="J102" s="47"/>
      <c r="K102" s="29"/>
      <c r="L102" s="130"/>
      <c r="M102" s="28"/>
      <c r="N102" s="47"/>
      <c r="O102" s="29"/>
      <c r="P102" s="318">
        <v>3</v>
      </c>
      <c r="Q102" s="29">
        <v>100</v>
      </c>
    </row>
    <row r="103" spans="1:18">
      <c r="A103" s="26">
        <v>12</v>
      </c>
      <c r="B103" s="26" t="s">
        <v>160</v>
      </c>
      <c r="C103" s="174" t="s">
        <v>942</v>
      </c>
      <c r="D103" s="35" t="s">
        <v>181</v>
      </c>
      <c r="E103" s="132">
        <v>80</v>
      </c>
      <c r="F103" s="47"/>
      <c r="G103" s="29"/>
      <c r="H103" s="210"/>
      <c r="I103" s="36"/>
      <c r="J103" s="47"/>
      <c r="K103" s="29"/>
      <c r="L103" s="130"/>
      <c r="M103" s="28"/>
      <c r="N103" s="47">
        <v>3</v>
      </c>
      <c r="O103" s="29">
        <v>80</v>
      </c>
      <c r="P103" s="318" t="s">
        <v>160</v>
      </c>
      <c r="Q103" s="29" t="s">
        <v>160</v>
      </c>
    </row>
    <row r="104" spans="1:18">
      <c r="A104" s="26">
        <v>12</v>
      </c>
      <c r="B104" s="26" t="s">
        <v>244</v>
      </c>
      <c r="C104" s="174" t="s">
        <v>943</v>
      </c>
      <c r="D104" s="35" t="s">
        <v>181</v>
      </c>
      <c r="E104" s="132">
        <v>80</v>
      </c>
      <c r="F104" s="47"/>
      <c r="G104" s="29"/>
      <c r="H104" s="210"/>
      <c r="I104" s="36"/>
      <c r="J104" s="47"/>
      <c r="K104" s="29"/>
      <c r="L104" s="130"/>
      <c r="M104" s="28"/>
      <c r="N104" s="47">
        <v>3</v>
      </c>
      <c r="O104" s="29">
        <v>80</v>
      </c>
      <c r="P104" s="318" t="s">
        <v>160</v>
      </c>
      <c r="Q104" s="29" t="s">
        <v>160</v>
      </c>
    </row>
    <row r="105" spans="1:18">
      <c r="A105" s="26"/>
      <c r="B105" s="26"/>
      <c r="C105" s="174"/>
      <c r="D105" s="35"/>
      <c r="E105" s="132"/>
      <c r="F105" s="47"/>
      <c r="G105" s="29"/>
      <c r="H105" s="210"/>
      <c r="I105" s="36"/>
      <c r="J105" s="47"/>
      <c r="K105" s="29"/>
      <c r="L105" s="130"/>
      <c r="M105" s="28"/>
      <c r="N105" s="47"/>
      <c r="O105" s="29"/>
      <c r="P105" s="318"/>
      <c r="Q105" s="29"/>
    </row>
    <row r="106" spans="1:18">
      <c r="A106" s="26" t="str">
        <f>IF(E106=0,"",RANK(E106,$E$90:$E$109))</f>
        <v/>
      </c>
      <c r="B106" s="26" t="str">
        <f>IF(E106=0,"",IF(A106=#REF!,"T",""))</f>
        <v/>
      </c>
      <c r="C106" s="206"/>
      <c r="D106" s="207"/>
      <c r="E106" s="132"/>
      <c r="F106" s="47"/>
      <c r="G106" s="29" t="str">
        <f>IF(F106=0,"",VLOOKUP(F106,得点テーブル!$B$6:$H$265,3,FALSE))</f>
        <v/>
      </c>
      <c r="H106" s="210"/>
      <c r="I106" s="36" t="str">
        <f>IF(H106=0,"",VLOOKUP(H106,得点テーブル!$B$6:$H$133,3,FALSE))</f>
        <v/>
      </c>
      <c r="J106" s="47"/>
      <c r="K106" s="29" t="str">
        <f>IF(J106=0,"",VLOOKUP(J106,得点テーブル!$B$6:$H$265,4,FALSE))</f>
        <v/>
      </c>
      <c r="L106" s="130"/>
      <c r="M106" s="28" t="str">
        <f>IF(L106=0,"",VLOOKUP(L106,得点テーブル!$B$6:$H$133,5,FALSE))</f>
        <v/>
      </c>
      <c r="N106" s="47"/>
      <c r="O106" s="29" t="str">
        <f>IF(N106=0,"",VLOOKUP(N106,得点テーブル!$B$6:$H$133,6,FALSE))</f>
        <v/>
      </c>
      <c r="P106" s="284"/>
      <c r="Q106" s="29" t="str">
        <f>IF(P106=0,"",VLOOKUP(P106,得点テーブル!$B$6:$H$133,7,FALSE))</f>
        <v/>
      </c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489"/>
      <c r="K107" s="1"/>
      <c r="L107" s="1"/>
      <c r="M107" s="8"/>
      <c r="N107" s="1"/>
      <c r="O107" s="1"/>
      <c r="P107" s="1"/>
      <c r="Q107" s="1"/>
      <c r="R107" s="1"/>
    </row>
    <row r="108" spans="1:18" ht="3.75" customHeight="1">
      <c r="A108" s="39"/>
      <c r="B108" s="39"/>
      <c r="C108" s="39"/>
      <c r="D108" s="39"/>
      <c r="E108" s="39"/>
      <c r="F108" s="39"/>
      <c r="G108" s="39"/>
      <c r="H108" s="39"/>
      <c r="I108" s="39"/>
      <c r="M108" s="12"/>
      <c r="N108" s="39"/>
      <c r="O108" s="39"/>
      <c r="P108" s="39"/>
      <c r="Q108" s="39"/>
    </row>
  </sheetData>
  <mergeCells count="36">
    <mergeCell ref="P89:Q89"/>
    <mergeCell ref="A13:B14"/>
    <mergeCell ref="A57:B58"/>
    <mergeCell ref="A89:B90"/>
    <mergeCell ref="H13:I13"/>
    <mergeCell ref="C13:C14"/>
    <mergeCell ref="D13:D14"/>
    <mergeCell ref="D89:D90"/>
    <mergeCell ref="H89:I89"/>
    <mergeCell ref="C57:C58"/>
    <mergeCell ref="D57:D58"/>
    <mergeCell ref="C89:C90"/>
    <mergeCell ref="L89:M89"/>
    <mergeCell ref="J13:K13"/>
    <mergeCell ref="F89:G89"/>
    <mergeCell ref="J89:K89"/>
    <mergeCell ref="N89:O89"/>
    <mergeCell ref="A3:B4"/>
    <mergeCell ref="C3:C4"/>
    <mergeCell ref="D3:D4"/>
    <mergeCell ref="H3:I3"/>
    <mergeCell ref="H57:I57"/>
    <mergeCell ref="F3:G3"/>
    <mergeCell ref="F13:G13"/>
    <mergeCell ref="F57:G57"/>
    <mergeCell ref="P3:Q3"/>
    <mergeCell ref="J57:K57"/>
    <mergeCell ref="L57:M57"/>
    <mergeCell ref="N57:O57"/>
    <mergeCell ref="P57:Q57"/>
    <mergeCell ref="N13:O13"/>
    <mergeCell ref="P13:Q13"/>
    <mergeCell ref="L13:M13"/>
    <mergeCell ref="J3:K3"/>
    <mergeCell ref="L3:M3"/>
    <mergeCell ref="N3:O3"/>
  </mergeCells>
  <phoneticPr fontId="7"/>
  <pageMargins left="0.59055118110236227" right="0.47244094488188981" top="0.98425196850393704" bottom="0.59055118110236227" header="0.51181102362204722" footer="0.51181102362204722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265"/>
  <sheetViews>
    <sheetView workbookViewId="0">
      <selection activeCell="E135" sqref="E135:E262"/>
    </sheetView>
  </sheetViews>
  <sheetFormatPr defaultColWidth="9" defaultRowHeight="13"/>
  <cols>
    <col min="1" max="1" width="9" style="76"/>
    <col min="2" max="2" width="5.36328125" style="76" customWidth="1"/>
    <col min="3" max="3" width="9.81640625" style="76" customWidth="1"/>
    <col min="4" max="4" width="15.1796875" style="76" customWidth="1"/>
    <col min="5" max="16384" width="9" style="76"/>
  </cols>
  <sheetData>
    <row r="1" spans="2:9">
      <c r="B1" s="77"/>
      <c r="C1" s="77"/>
      <c r="D1" s="77"/>
      <c r="E1" s="77"/>
      <c r="F1" s="77"/>
      <c r="G1" s="77"/>
      <c r="H1" s="77"/>
      <c r="I1" s="77"/>
    </row>
    <row r="2" spans="2:9" ht="19">
      <c r="B2" s="609" t="s">
        <v>16</v>
      </c>
      <c r="C2" s="609"/>
      <c r="D2" s="609"/>
      <c r="E2" s="609"/>
      <c r="F2" s="609"/>
      <c r="G2" s="609"/>
      <c r="H2" s="609"/>
      <c r="I2" s="609"/>
    </row>
    <row r="3" spans="2:9">
      <c r="B3" s="77" t="s">
        <v>20</v>
      </c>
      <c r="C3" s="77"/>
      <c r="D3" s="77"/>
      <c r="E3" s="77"/>
      <c r="F3" s="77"/>
      <c r="G3" s="77"/>
      <c r="H3" s="77"/>
      <c r="I3" s="77"/>
    </row>
    <row r="4" spans="2:9">
      <c r="B4" s="77">
        <v>1</v>
      </c>
      <c r="C4" s="77">
        <v>2</v>
      </c>
      <c r="D4" s="77">
        <v>3</v>
      </c>
      <c r="E4" s="77">
        <v>4</v>
      </c>
      <c r="F4" s="77">
        <v>5</v>
      </c>
      <c r="G4" s="77">
        <v>6</v>
      </c>
      <c r="H4" s="77">
        <v>7</v>
      </c>
      <c r="I4" s="77">
        <v>8</v>
      </c>
    </row>
    <row r="5" spans="2:9">
      <c r="B5" s="78" t="s">
        <v>21</v>
      </c>
      <c r="C5" s="79" t="s">
        <v>22</v>
      </c>
      <c r="D5" s="80" t="s">
        <v>23</v>
      </c>
      <c r="E5" s="79" t="s">
        <v>24</v>
      </c>
      <c r="F5" s="79" t="s">
        <v>25</v>
      </c>
      <c r="G5" s="79" t="s">
        <v>26</v>
      </c>
      <c r="H5" s="79" t="s">
        <v>27</v>
      </c>
      <c r="I5" s="81"/>
    </row>
    <row r="6" spans="2:9">
      <c r="B6" s="82">
        <v>1</v>
      </c>
      <c r="C6" s="83">
        <v>25</v>
      </c>
      <c r="D6" s="83">
        <v>150</v>
      </c>
      <c r="E6" s="83">
        <v>150</v>
      </c>
      <c r="F6" s="83">
        <v>200</v>
      </c>
      <c r="G6" s="83">
        <v>150</v>
      </c>
      <c r="H6" s="83">
        <v>180</v>
      </c>
      <c r="I6" s="84"/>
    </row>
    <row r="7" spans="2:9">
      <c r="B7" s="85">
        <v>2</v>
      </c>
      <c r="C7" s="86">
        <v>18</v>
      </c>
      <c r="D7" s="86">
        <v>100</v>
      </c>
      <c r="E7" s="86">
        <v>100</v>
      </c>
      <c r="F7" s="86">
        <v>150</v>
      </c>
      <c r="G7" s="86">
        <v>100</v>
      </c>
      <c r="H7" s="86">
        <v>130</v>
      </c>
      <c r="I7" s="87"/>
    </row>
    <row r="8" spans="2:9">
      <c r="B8" s="88">
        <v>3</v>
      </c>
      <c r="C8" s="89">
        <v>14</v>
      </c>
      <c r="D8" s="90">
        <v>80</v>
      </c>
      <c r="E8" s="91">
        <v>70</v>
      </c>
      <c r="F8" s="92">
        <v>110</v>
      </c>
      <c r="G8" s="93">
        <v>80</v>
      </c>
      <c r="H8" s="92">
        <v>100</v>
      </c>
      <c r="I8" s="94"/>
    </row>
    <row r="9" spans="2:9">
      <c r="B9" s="95">
        <v>4</v>
      </c>
      <c r="C9" s="96">
        <v>12</v>
      </c>
      <c r="D9" s="97">
        <v>70</v>
      </c>
      <c r="E9" s="96">
        <v>70</v>
      </c>
      <c r="F9" s="96">
        <v>100</v>
      </c>
      <c r="G9" s="96">
        <v>70</v>
      </c>
      <c r="H9" s="96">
        <v>90</v>
      </c>
      <c r="I9" s="98"/>
    </row>
    <row r="10" spans="2:9">
      <c r="B10" s="88">
        <v>5</v>
      </c>
      <c r="C10" s="92">
        <v>8</v>
      </c>
      <c r="D10" s="92">
        <v>40</v>
      </c>
      <c r="E10" s="92">
        <v>40</v>
      </c>
      <c r="F10" s="92">
        <v>75</v>
      </c>
      <c r="G10" s="92">
        <v>55</v>
      </c>
      <c r="H10" s="92">
        <v>50</v>
      </c>
      <c r="I10" s="94"/>
    </row>
    <row r="11" spans="2:9">
      <c r="B11" s="99">
        <v>6</v>
      </c>
      <c r="C11" s="100">
        <v>8</v>
      </c>
      <c r="D11" s="100">
        <v>40</v>
      </c>
      <c r="E11" s="100">
        <v>40</v>
      </c>
      <c r="F11" s="100">
        <v>70</v>
      </c>
      <c r="G11" s="100">
        <v>50</v>
      </c>
      <c r="H11" s="100">
        <v>50</v>
      </c>
      <c r="I11" s="101"/>
    </row>
    <row r="12" spans="2:9">
      <c r="B12" s="99">
        <v>7</v>
      </c>
      <c r="C12" s="100">
        <v>8</v>
      </c>
      <c r="D12" s="100">
        <v>40</v>
      </c>
      <c r="E12" s="100">
        <v>40</v>
      </c>
      <c r="F12" s="100">
        <v>65</v>
      </c>
      <c r="G12" s="100">
        <v>45</v>
      </c>
      <c r="H12" s="100">
        <v>50</v>
      </c>
      <c r="I12" s="101"/>
    </row>
    <row r="13" spans="2:9">
      <c r="B13" s="95">
        <v>8</v>
      </c>
      <c r="C13" s="96">
        <v>8</v>
      </c>
      <c r="D13" s="96">
        <v>40</v>
      </c>
      <c r="E13" s="96">
        <v>40</v>
      </c>
      <c r="F13" s="96">
        <v>60</v>
      </c>
      <c r="G13" s="96">
        <v>40</v>
      </c>
      <c r="H13" s="96">
        <v>50</v>
      </c>
      <c r="I13" s="98"/>
    </row>
    <row r="14" spans="2:9">
      <c r="B14" s="88">
        <v>9</v>
      </c>
      <c r="C14" s="92">
        <v>6</v>
      </c>
      <c r="D14" s="92">
        <v>25</v>
      </c>
      <c r="E14" s="92">
        <v>25</v>
      </c>
      <c r="F14" s="92">
        <v>40</v>
      </c>
      <c r="G14" s="92">
        <v>20</v>
      </c>
      <c r="H14" s="92">
        <v>30</v>
      </c>
      <c r="I14" s="94"/>
    </row>
    <row r="15" spans="2:9">
      <c r="B15" s="99">
        <v>10</v>
      </c>
      <c r="C15" s="100">
        <v>6</v>
      </c>
      <c r="D15" s="100">
        <v>25</v>
      </c>
      <c r="E15" s="100">
        <v>25</v>
      </c>
      <c r="F15" s="100">
        <v>40</v>
      </c>
      <c r="G15" s="100">
        <v>20</v>
      </c>
      <c r="H15" s="100">
        <v>30</v>
      </c>
      <c r="I15" s="101"/>
    </row>
    <row r="16" spans="2:9">
      <c r="B16" s="99">
        <v>11</v>
      </c>
      <c r="C16" s="100">
        <v>6</v>
      </c>
      <c r="D16" s="100">
        <v>25</v>
      </c>
      <c r="E16" s="100">
        <v>25</v>
      </c>
      <c r="F16" s="100">
        <v>40</v>
      </c>
      <c r="G16" s="100">
        <v>20</v>
      </c>
      <c r="H16" s="100">
        <v>30</v>
      </c>
      <c r="I16" s="101"/>
    </row>
    <row r="17" spans="2:9">
      <c r="B17" s="99">
        <v>12</v>
      </c>
      <c r="C17" s="100">
        <v>6</v>
      </c>
      <c r="D17" s="100">
        <v>25</v>
      </c>
      <c r="E17" s="100">
        <v>25</v>
      </c>
      <c r="F17" s="100">
        <v>40</v>
      </c>
      <c r="G17" s="100">
        <v>20</v>
      </c>
      <c r="H17" s="100">
        <v>30</v>
      </c>
      <c r="I17" s="101"/>
    </row>
    <row r="18" spans="2:9">
      <c r="B18" s="99">
        <v>13</v>
      </c>
      <c r="C18" s="100">
        <v>6</v>
      </c>
      <c r="D18" s="100">
        <v>25</v>
      </c>
      <c r="E18" s="100">
        <v>25</v>
      </c>
      <c r="F18" s="100">
        <v>40</v>
      </c>
      <c r="G18" s="100">
        <v>20</v>
      </c>
      <c r="H18" s="100">
        <v>30</v>
      </c>
      <c r="I18" s="101"/>
    </row>
    <row r="19" spans="2:9">
      <c r="B19" s="99">
        <v>14</v>
      </c>
      <c r="C19" s="100">
        <v>6</v>
      </c>
      <c r="D19" s="100">
        <v>25</v>
      </c>
      <c r="E19" s="100">
        <v>25</v>
      </c>
      <c r="F19" s="100">
        <v>40</v>
      </c>
      <c r="G19" s="100">
        <v>20</v>
      </c>
      <c r="H19" s="100">
        <v>30</v>
      </c>
      <c r="I19" s="101"/>
    </row>
    <row r="20" spans="2:9">
      <c r="B20" s="99">
        <v>15</v>
      </c>
      <c r="C20" s="100">
        <v>6</v>
      </c>
      <c r="D20" s="100">
        <v>25</v>
      </c>
      <c r="E20" s="100">
        <v>25</v>
      </c>
      <c r="F20" s="100">
        <v>40</v>
      </c>
      <c r="G20" s="100">
        <v>20</v>
      </c>
      <c r="H20" s="100">
        <v>30</v>
      </c>
      <c r="I20" s="101"/>
    </row>
    <row r="21" spans="2:9">
      <c r="B21" s="95">
        <v>16</v>
      </c>
      <c r="C21" s="96">
        <v>6</v>
      </c>
      <c r="D21" s="96">
        <v>25</v>
      </c>
      <c r="E21" s="96">
        <v>25</v>
      </c>
      <c r="F21" s="96">
        <v>40</v>
      </c>
      <c r="G21" s="96">
        <v>20</v>
      </c>
      <c r="H21" s="96">
        <v>30</v>
      </c>
      <c r="I21" s="98"/>
    </row>
    <row r="22" spans="2:9">
      <c r="B22" s="88">
        <v>17</v>
      </c>
      <c r="C22" s="92">
        <v>4</v>
      </c>
      <c r="D22" s="92">
        <v>15</v>
      </c>
      <c r="E22" s="92">
        <v>15</v>
      </c>
      <c r="F22" s="92">
        <v>30</v>
      </c>
      <c r="G22" s="92">
        <v>10</v>
      </c>
      <c r="H22" s="92">
        <v>20</v>
      </c>
      <c r="I22" s="102"/>
    </row>
    <row r="23" spans="2:9">
      <c r="B23" s="99">
        <v>18</v>
      </c>
      <c r="C23" s="100">
        <v>4</v>
      </c>
      <c r="D23" s="100">
        <v>15</v>
      </c>
      <c r="E23" s="100">
        <v>15</v>
      </c>
      <c r="F23" s="100">
        <v>30</v>
      </c>
      <c r="G23" s="100">
        <v>10</v>
      </c>
      <c r="H23" s="100">
        <v>20</v>
      </c>
      <c r="I23" s="84"/>
    </row>
    <row r="24" spans="2:9">
      <c r="B24" s="99">
        <v>19</v>
      </c>
      <c r="C24" s="100">
        <v>4</v>
      </c>
      <c r="D24" s="100">
        <v>15</v>
      </c>
      <c r="E24" s="100">
        <v>15</v>
      </c>
      <c r="F24" s="100">
        <v>30</v>
      </c>
      <c r="G24" s="100">
        <v>10</v>
      </c>
      <c r="H24" s="100">
        <v>20</v>
      </c>
      <c r="I24" s="84"/>
    </row>
    <row r="25" spans="2:9">
      <c r="B25" s="99">
        <v>20</v>
      </c>
      <c r="C25" s="100">
        <v>4</v>
      </c>
      <c r="D25" s="100">
        <v>15</v>
      </c>
      <c r="E25" s="100">
        <v>15</v>
      </c>
      <c r="F25" s="100">
        <v>30</v>
      </c>
      <c r="G25" s="100">
        <v>10</v>
      </c>
      <c r="H25" s="100">
        <v>20</v>
      </c>
      <c r="I25" s="84"/>
    </row>
    <row r="26" spans="2:9">
      <c r="B26" s="99">
        <v>21</v>
      </c>
      <c r="C26" s="83">
        <v>4</v>
      </c>
      <c r="D26" s="100">
        <v>15</v>
      </c>
      <c r="E26" s="100">
        <v>15</v>
      </c>
      <c r="F26" s="100">
        <v>30</v>
      </c>
      <c r="G26" s="100">
        <v>10</v>
      </c>
      <c r="H26" s="100">
        <v>20</v>
      </c>
      <c r="I26" s="84"/>
    </row>
    <row r="27" spans="2:9">
      <c r="B27" s="99">
        <v>22</v>
      </c>
      <c r="C27" s="83">
        <v>4</v>
      </c>
      <c r="D27" s="100">
        <v>15</v>
      </c>
      <c r="E27" s="100">
        <v>15</v>
      </c>
      <c r="F27" s="100">
        <v>30</v>
      </c>
      <c r="G27" s="100">
        <v>10</v>
      </c>
      <c r="H27" s="100">
        <v>20</v>
      </c>
      <c r="I27" s="84"/>
    </row>
    <row r="28" spans="2:9">
      <c r="B28" s="99">
        <v>23</v>
      </c>
      <c r="C28" s="83">
        <v>4</v>
      </c>
      <c r="D28" s="100">
        <v>15</v>
      </c>
      <c r="E28" s="100">
        <v>15</v>
      </c>
      <c r="F28" s="100">
        <v>30</v>
      </c>
      <c r="G28" s="100">
        <v>10</v>
      </c>
      <c r="H28" s="100">
        <v>20</v>
      </c>
      <c r="I28" s="84"/>
    </row>
    <row r="29" spans="2:9">
      <c r="B29" s="99">
        <v>24</v>
      </c>
      <c r="C29" s="83">
        <v>4</v>
      </c>
      <c r="D29" s="100">
        <v>15</v>
      </c>
      <c r="E29" s="100">
        <v>15</v>
      </c>
      <c r="F29" s="100">
        <v>30</v>
      </c>
      <c r="G29" s="100">
        <v>10</v>
      </c>
      <c r="H29" s="100">
        <v>20</v>
      </c>
      <c r="I29" s="84"/>
    </row>
    <row r="30" spans="2:9">
      <c r="B30" s="99">
        <v>25</v>
      </c>
      <c r="C30" s="83">
        <v>4</v>
      </c>
      <c r="D30" s="100">
        <v>15</v>
      </c>
      <c r="E30" s="100">
        <v>15</v>
      </c>
      <c r="F30" s="100">
        <v>30</v>
      </c>
      <c r="G30" s="100">
        <v>10</v>
      </c>
      <c r="H30" s="100">
        <v>20</v>
      </c>
      <c r="I30" s="84"/>
    </row>
    <row r="31" spans="2:9">
      <c r="B31" s="99">
        <v>26</v>
      </c>
      <c r="C31" s="83">
        <v>4</v>
      </c>
      <c r="D31" s="100">
        <v>15</v>
      </c>
      <c r="E31" s="100">
        <v>15</v>
      </c>
      <c r="F31" s="100">
        <v>30</v>
      </c>
      <c r="G31" s="100">
        <v>10</v>
      </c>
      <c r="H31" s="100">
        <v>20</v>
      </c>
      <c r="I31" s="84"/>
    </row>
    <row r="32" spans="2:9">
      <c r="B32" s="99">
        <v>27</v>
      </c>
      <c r="C32" s="83">
        <v>4</v>
      </c>
      <c r="D32" s="100">
        <v>15</v>
      </c>
      <c r="E32" s="100">
        <v>15</v>
      </c>
      <c r="F32" s="100">
        <v>30</v>
      </c>
      <c r="G32" s="100">
        <v>10</v>
      </c>
      <c r="H32" s="100">
        <v>20</v>
      </c>
      <c r="I32" s="84"/>
    </row>
    <row r="33" spans="2:9">
      <c r="B33" s="99">
        <v>28</v>
      </c>
      <c r="C33" s="83">
        <v>4</v>
      </c>
      <c r="D33" s="100">
        <v>15</v>
      </c>
      <c r="E33" s="100">
        <v>15</v>
      </c>
      <c r="F33" s="100">
        <v>30</v>
      </c>
      <c r="G33" s="100">
        <v>10</v>
      </c>
      <c r="H33" s="100">
        <v>20</v>
      </c>
      <c r="I33" s="84"/>
    </row>
    <row r="34" spans="2:9">
      <c r="B34" s="99">
        <v>29</v>
      </c>
      <c r="C34" s="83">
        <v>4</v>
      </c>
      <c r="D34" s="100">
        <v>15</v>
      </c>
      <c r="E34" s="100">
        <v>15</v>
      </c>
      <c r="F34" s="100">
        <v>30</v>
      </c>
      <c r="G34" s="100">
        <v>10</v>
      </c>
      <c r="H34" s="100">
        <v>20</v>
      </c>
      <c r="I34" s="84"/>
    </row>
    <row r="35" spans="2:9">
      <c r="B35" s="99">
        <v>30</v>
      </c>
      <c r="C35" s="83">
        <v>4</v>
      </c>
      <c r="D35" s="100">
        <v>15</v>
      </c>
      <c r="E35" s="100">
        <v>15</v>
      </c>
      <c r="F35" s="100">
        <v>30</v>
      </c>
      <c r="G35" s="100">
        <v>10</v>
      </c>
      <c r="H35" s="100">
        <v>20</v>
      </c>
      <c r="I35" s="84"/>
    </row>
    <row r="36" spans="2:9">
      <c r="B36" s="99">
        <v>31</v>
      </c>
      <c r="C36" s="83">
        <v>4</v>
      </c>
      <c r="D36" s="100">
        <v>15</v>
      </c>
      <c r="E36" s="100">
        <v>15</v>
      </c>
      <c r="F36" s="100">
        <v>30</v>
      </c>
      <c r="G36" s="100">
        <v>10</v>
      </c>
      <c r="H36" s="100">
        <v>20</v>
      </c>
      <c r="I36" s="84"/>
    </row>
    <row r="37" spans="2:9">
      <c r="B37" s="95">
        <v>32</v>
      </c>
      <c r="C37" s="96">
        <v>4</v>
      </c>
      <c r="D37" s="96">
        <v>15</v>
      </c>
      <c r="E37" s="96">
        <v>15</v>
      </c>
      <c r="F37" s="96">
        <v>30</v>
      </c>
      <c r="G37" s="96">
        <v>10</v>
      </c>
      <c r="H37" s="96">
        <v>20</v>
      </c>
      <c r="I37" s="98"/>
    </row>
    <row r="38" spans="2:9">
      <c r="B38" s="88">
        <v>33</v>
      </c>
      <c r="C38" s="103">
        <v>2</v>
      </c>
      <c r="D38" s="103">
        <v>10</v>
      </c>
      <c r="E38" s="103">
        <v>10</v>
      </c>
      <c r="F38" s="103">
        <v>20</v>
      </c>
      <c r="G38" s="103">
        <v>5</v>
      </c>
      <c r="H38" s="103">
        <v>15</v>
      </c>
      <c r="I38" s="102"/>
    </row>
    <row r="39" spans="2:9">
      <c r="B39" s="99">
        <v>34</v>
      </c>
      <c r="C39" s="83">
        <v>2</v>
      </c>
      <c r="D39" s="83">
        <v>10</v>
      </c>
      <c r="E39" s="83">
        <v>10</v>
      </c>
      <c r="F39" s="83">
        <v>20</v>
      </c>
      <c r="G39" s="83">
        <v>5</v>
      </c>
      <c r="H39" s="83">
        <v>15</v>
      </c>
      <c r="I39" s="84"/>
    </row>
    <row r="40" spans="2:9">
      <c r="B40" s="99">
        <v>35</v>
      </c>
      <c r="C40" s="83">
        <v>2</v>
      </c>
      <c r="D40" s="83">
        <v>10</v>
      </c>
      <c r="E40" s="83">
        <v>10</v>
      </c>
      <c r="F40" s="83">
        <v>20</v>
      </c>
      <c r="G40" s="83">
        <v>5</v>
      </c>
      <c r="H40" s="83">
        <v>15</v>
      </c>
      <c r="I40" s="84"/>
    </row>
    <row r="41" spans="2:9">
      <c r="B41" s="99">
        <v>36</v>
      </c>
      <c r="C41" s="83">
        <v>2</v>
      </c>
      <c r="D41" s="83">
        <v>10</v>
      </c>
      <c r="E41" s="83">
        <v>10</v>
      </c>
      <c r="F41" s="83">
        <v>20</v>
      </c>
      <c r="G41" s="83">
        <v>5</v>
      </c>
      <c r="H41" s="83">
        <v>15</v>
      </c>
      <c r="I41" s="84"/>
    </row>
    <row r="42" spans="2:9">
      <c r="B42" s="99">
        <v>37</v>
      </c>
      <c r="C42" s="83">
        <v>2</v>
      </c>
      <c r="D42" s="83">
        <v>10</v>
      </c>
      <c r="E42" s="83">
        <v>10</v>
      </c>
      <c r="F42" s="83">
        <v>20</v>
      </c>
      <c r="G42" s="83">
        <v>5</v>
      </c>
      <c r="H42" s="83">
        <v>15</v>
      </c>
      <c r="I42" s="84"/>
    </row>
    <row r="43" spans="2:9">
      <c r="B43" s="99">
        <v>38</v>
      </c>
      <c r="C43" s="83">
        <v>2</v>
      </c>
      <c r="D43" s="83">
        <v>10</v>
      </c>
      <c r="E43" s="83">
        <v>10</v>
      </c>
      <c r="F43" s="83">
        <v>20</v>
      </c>
      <c r="G43" s="83">
        <v>5</v>
      </c>
      <c r="H43" s="83">
        <v>15</v>
      </c>
      <c r="I43" s="84"/>
    </row>
    <row r="44" spans="2:9">
      <c r="B44" s="99">
        <v>39</v>
      </c>
      <c r="C44" s="83">
        <v>2</v>
      </c>
      <c r="D44" s="83">
        <v>10</v>
      </c>
      <c r="E44" s="83">
        <v>10</v>
      </c>
      <c r="F44" s="83">
        <v>20</v>
      </c>
      <c r="G44" s="83">
        <v>5</v>
      </c>
      <c r="H44" s="83">
        <v>15</v>
      </c>
      <c r="I44" s="84"/>
    </row>
    <row r="45" spans="2:9">
      <c r="B45" s="99">
        <v>40</v>
      </c>
      <c r="C45" s="83">
        <v>2</v>
      </c>
      <c r="D45" s="83">
        <v>10</v>
      </c>
      <c r="E45" s="83">
        <v>10</v>
      </c>
      <c r="F45" s="83">
        <v>20</v>
      </c>
      <c r="G45" s="83">
        <v>5</v>
      </c>
      <c r="H45" s="83">
        <v>15</v>
      </c>
      <c r="I45" s="84"/>
    </row>
    <row r="46" spans="2:9">
      <c r="B46" s="99">
        <v>41</v>
      </c>
      <c r="C46" s="83">
        <v>2</v>
      </c>
      <c r="D46" s="83">
        <v>10</v>
      </c>
      <c r="E46" s="83">
        <v>10</v>
      </c>
      <c r="F46" s="83">
        <v>20</v>
      </c>
      <c r="G46" s="83">
        <v>5</v>
      </c>
      <c r="H46" s="83">
        <v>15</v>
      </c>
      <c r="I46" s="84"/>
    </row>
    <row r="47" spans="2:9">
      <c r="B47" s="99">
        <v>42</v>
      </c>
      <c r="C47" s="83">
        <v>2</v>
      </c>
      <c r="D47" s="83">
        <v>10</v>
      </c>
      <c r="E47" s="83">
        <v>10</v>
      </c>
      <c r="F47" s="83">
        <v>20</v>
      </c>
      <c r="G47" s="83">
        <v>5</v>
      </c>
      <c r="H47" s="83">
        <v>15</v>
      </c>
      <c r="I47" s="84"/>
    </row>
    <row r="48" spans="2:9">
      <c r="B48" s="99">
        <v>43</v>
      </c>
      <c r="C48" s="83">
        <v>2</v>
      </c>
      <c r="D48" s="83">
        <v>10</v>
      </c>
      <c r="E48" s="83">
        <v>10</v>
      </c>
      <c r="F48" s="83">
        <v>20</v>
      </c>
      <c r="G48" s="83">
        <v>5</v>
      </c>
      <c r="H48" s="83">
        <v>15</v>
      </c>
      <c r="I48" s="84"/>
    </row>
    <row r="49" spans="2:9">
      <c r="B49" s="99">
        <v>44</v>
      </c>
      <c r="C49" s="83">
        <v>2</v>
      </c>
      <c r="D49" s="83">
        <v>10</v>
      </c>
      <c r="E49" s="83">
        <v>10</v>
      </c>
      <c r="F49" s="83">
        <v>20</v>
      </c>
      <c r="G49" s="83">
        <v>5</v>
      </c>
      <c r="H49" s="83">
        <v>15</v>
      </c>
      <c r="I49" s="84"/>
    </row>
    <row r="50" spans="2:9">
      <c r="B50" s="99">
        <v>45</v>
      </c>
      <c r="C50" s="83">
        <v>2</v>
      </c>
      <c r="D50" s="83">
        <v>10</v>
      </c>
      <c r="E50" s="83">
        <v>10</v>
      </c>
      <c r="F50" s="83">
        <v>20</v>
      </c>
      <c r="G50" s="83">
        <v>5</v>
      </c>
      <c r="H50" s="83">
        <v>15</v>
      </c>
      <c r="I50" s="84"/>
    </row>
    <row r="51" spans="2:9">
      <c r="B51" s="99">
        <v>46</v>
      </c>
      <c r="C51" s="83">
        <v>2</v>
      </c>
      <c r="D51" s="83">
        <v>10</v>
      </c>
      <c r="E51" s="83">
        <v>10</v>
      </c>
      <c r="F51" s="83">
        <v>20</v>
      </c>
      <c r="G51" s="83">
        <v>5</v>
      </c>
      <c r="H51" s="83">
        <v>15</v>
      </c>
      <c r="I51" s="84"/>
    </row>
    <row r="52" spans="2:9">
      <c r="B52" s="99">
        <v>47</v>
      </c>
      <c r="C52" s="83">
        <v>2</v>
      </c>
      <c r="D52" s="83">
        <v>10</v>
      </c>
      <c r="E52" s="83">
        <v>10</v>
      </c>
      <c r="F52" s="83">
        <v>20</v>
      </c>
      <c r="G52" s="83">
        <v>5</v>
      </c>
      <c r="H52" s="83">
        <v>15</v>
      </c>
      <c r="I52" s="84"/>
    </row>
    <row r="53" spans="2:9">
      <c r="B53" s="99">
        <v>48</v>
      </c>
      <c r="C53" s="83">
        <v>2</v>
      </c>
      <c r="D53" s="83">
        <v>10</v>
      </c>
      <c r="E53" s="83">
        <v>10</v>
      </c>
      <c r="F53" s="83">
        <v>20</v>
      </c>
      <c r="G53" s="83">
        <v>5</v>
      </c>
      <c r="H53" s="83">
        <v>15</v>
      </c>
      <c r="I53" s="84"/>
    </row>
    <row r="54" spans="2:9">
      <c r="B54" s="99">
        <v>49</v>
      </c>
      <c r="C54" s="83">
        <v>2</v>
      </c>
      <c r="D54" s="83">
        <v>10</v>
      </c>
      <c r="E54" s="83">
        <v>10</v>
      </c>
      <c r="F54" s="83">
        <v>20</v>
      </c>
      <c r="G54" s="83">
        <v>5</v>
      </c>
      <c r="H54" s="83">
        <v>15</v>
      </c>
      <c r="I54" s="84"/>
    </row>
    <row r="55" spans="2:9">
      <c r="B55" s="99">
        <v>50</v>
      </c>
      <c r="C55" s="83">
        <v>2</v>
      </c>
      <c r="D55" s="83">
        <v>10</v>
      </c>
      <c r="E55" s="83">
        <v>10</v>
      </c>
      <c r="F55" s="83">
        <v>20</v>
      </c>
      <c r="G55" s="83">
        <v>5</v>
      </c>
      <c r="H55" s="83">
        <v>15</v>
      </c>
      <c r="I55" s="84"/>
    </row>
    <row r="56" spans="2:9">
      <c r="B56" s="99">
        <v>51</v>
      </c>
      <c r="C56" s="83">
        <v>2</v>
      </c>
      <c r="D56" s="83">
        <v>10</v>
      </c>
      <c r="E56" s="83">
        <v>10</v>
      </c>
      <c r="F56" s="83">
        <v>20</v>
      </c>
      <c r="G56" s="83">
        <v>5</v>
      </c>
      <c r="H56" s="83">
        <v>15</v>
      </c>
      <c r="I56" s="84"/>
    </row>
    <row r="57" spans="2:9">
      <c r="B57" s="99">
        <v>52</v>
      </c>
      <c r="C57" s="83">
        <v>2</v>
      </c>
      <c r="D57" s="83">
        <v>10</v>
      </c>
      <c r="E57" s="83">
        <v>10</v>
      </c>
      <c r="F57" s="83">
        <v>20</v>
      </c>
      <c r="G57" s="83">
        <v>5</v>
      </c>
      <c r="H57" s="83">
        <v>15</v>
      </c>
      <c r="I57" s="84"/>
    </row>
    <row r="58" spans="2:9">
      <c r="B58" s="99">
        <v>53</v>
      </c>
      <c r="C58" s="83">
        <v>2</v>
      </c>
      <c r="D58" s="83">
        <v>10</v>
      </c>
      <c r="E58" s="83">
        <v>10</v>
      </c>
      <c r="F58" s="83">
        <v>20</v>
      </c>
      <c r="G58" s="83">
        <v>5</v>
      </c>
      <c r="H58" s="83">
        <v>15</v>
      </c>
      <c r="I58" s="84"/>
    </row>
    <row r="59" spans="2:9">
      <c r="B59" s="99">
        <v>54</v>
      </c>
      <c r="C59" s="83">
        <v>2</v>
      </c>
      <c r="D59" s="83">
        <v>10</v>
      </c>
      <c r="E59" s="83">
        <v>10</v>
      </c>
      <c r="F59" s="83">
        <v>20</v>
      </c>
      <c r="G59" s="83">
        <v>5</v>
      </c>
      <c r="H59" s="83">
        <v>15</v>
      </c>
      <c r="I59" s="84"/>
    </row>
    <row r="60" spans="2:9">
      <c r="B60" s="99">
        <v>55</v>
      </c>
      <c r="C60" s="83">
        <v>2</v>
      </c>
      <c r="D60" s="83">
        <v>10</v>
      </c>
      <c r="E60" s="83">
        <v>10</v>
      </c>
      <c r="F60" s="83">
        <v>20</v>
      </c>
      <c r="G60" s="83">
        <v>5</v>
      </c>
      <c r="H60" s="83">
        <v>15</v>
      </c>
      <c r="I60" s="84"/>
    </row>
    <row r="61" spans="2:9">
      <c r="B61" s="99">
        <v>56</v>
      </c>
      <c r="C61" s="83">
        <v>2</v>
      </c>
      <c r="D61" s="83">
        <v>10</v>
      </c>
      <c r="E61" s="83">
        <v>10</v>
      </c>
      <c r="F61" s="83">
        <v>20</v>
      </c>
      <c r="G61" s="83">
        <v>5</v>
      </c>
      <c r="H61" s="83">
        <v>15</v>
      </c>
      <c r="I61" s="84"/>
    </row>
    <row r="62" spans="2:9">
      <c r="B62" s="99">
        <v>57</v>
      </c>
      <c r="C62" s="83">
        <v>2</v>
      </c>
      <c r="D62" s="83">
        <v>10</v>
      </c>
      <c r="E62" s="83">
        <v>10</v>
      </c>
      <c r="F62" s="83">
        <v>20</v>
      </c>
      <c r="G62" s="83">
        <v>5</v>
      </c>
      <c r="H62" s="83">
        <v>15</v>
      </c>
      <c r="I62" s="84"/>
    </row>
    <row r="63" spans="2:9">
      <c r="B63" s="99">
        <v>58</v>
      </c>
      <c r="C63" s="83">
        <v>2</v>
      </c>
      <c r="D63" s="83">
        <v>10</v>
      </c>
      <c r="E63" s="83">
        <v>10</v>
      </c>
      <c r="F63" s="83">
        <v>20</v>
      </c>
      <c r="G63" s="83">
        <v>5</v>
      </c>
      <c r="H63" s="83">
        <v>15</v>
      </c>
      <c r="I63" s="84"/>
    </row>
    <row r="64" spans="2:9">
      <c r="B64" s="99">
        <v>59</v>
      </c>
      <c r="C64" s="83">
        <v>2</v>
      </c>
      <c r="D64" s="83">
        <v>10</v>
      </c>
      <c r="E64" s="83">
        <v>10</v>
      </c>
      <c r="F64" s="83">
        <v>20</v>
      </c>
      <c r="G64" s="83">
        <v>5</v>
      </c>
      <c r="H64" s="83">
        <v>15</v>
      </c>
      <c r="I64" s="84"/>
    </row>
    <row r="65" spans="2:9">
      <c r="B65" s="99">
        <v>60</v>
      </c>
      <c r="C65" s="83">
        <v>2</v>
      </c>
      <c r="D65" s="83">
        <v>10</v>
      </c>
      <c r="E65" s="83">
        <v>10</v>
      </c>
      <c r="F65" s="83">
        <v>20</v>
      </c>
      <c r="G65" s="83">
        <v>5</v>
      </c>
      <c r="H65" s="83">
        <v>15</v>
      </c>
      <c r="I65" s="84"/>
    </row>
    <row r="66" spans="2:9">
      <c r="B66" s="99">
        <v>61</v>
      </c>
      <c r="C66" s="83">
        <v>2</v>
      </c>
      <c r="D66" s="83">
        <v>10</v>
      </c>
      <c r="E66" s="83">
        <v>10</v>
      </c>
      <c r="F66" s="83">
        <v>20</v>
      </c>
      <c r="G66" s="83">
        <v>5</v>
      </c>
      <c r="H66" s="83">
        <v>15</v>
      </c>
      <c r="I66" s="84"/>
    </row>
    <row r="67" spans="2:9">
      <c r="B67" s="99">
        <v>62</v>
      </c>
      <c r="C67" s="83">
        <v>2</v>
      </c>
      <c r="D67" s="83">
        <v>10</v>
      </c>
      <c r="E67" s="83">
        <v>10</v>
      </c>
      <c r="F67" s="83">
        <v>20</v>
      </c>
      <c r="G67" s="83">
        <v>5</v>
      </c>
      <c r="H67" s="83">
        <v>15</v>
      </c>
      <c r="I67" s="84"/>
    </row>
    <row r="68" spans="2:9">
      <c r="B68" s="99">
        <v>63</v>
      </c>
      <c r="C68" s="83">
        <v>2</v>
      </c>
      <c r="D68" s="83">
        <v>10</v>
      </c>
      <c r="E68" s="83">
        <v>10</v>
      </c>
      <c r="F68" s="83">
        <v>20</v>
      </c>
      <c r="G68" s="83">
        <v>5</v>
      </c>
      <c r="H68" s="83">
        <v>15</v>
      </c>
      <c r="I68" s="84"/>
    </row>
    <row r="69" spans="2:9">
      <c r="B69" s="95">
        <v>64</v>
      </c>
      <c r="C69" s="96">
        <v>2</v>
      </c>
      <c r="D69" s="96">
        <v>10</v>
      </c>
      <c r="E69" s="96">
        <v>10</v>
      </c>
      <c r="F69" s="96">
        <v>20</v>
      </c>
      <c r="G69" s="96">
        <v>5</v>
      </c>
      <c r="H69" s="96">
        <v>15</v>
      </c>
      <c r="I69" s="98"/>
    </row>
    <row r="70" spans="2:9">
      <c r="B70" s="88">
        <v>65</v>
      </c>
      <c r="C70" s="103">
        <v>1</v>
      </c>
      <c r="D70" s="103">
        <v>5</v>
      </c>
      <c r="E70" s="103">
        <v>5</v>
      </c>
      <c r="F70" s="103">
        <v>10</v>
      </c>
      <c r="G70" s="103">
        <v>2</v>
      </c>
      <c r="H70" s="103">
        <v>7</v>
      </c>
      <c r="I70" s="102"/>
    </row>
    <row r="71" spans="2:9">
      <c r="B71" s="99">
        <v>66</v>
      </c>
      <c r="C71" s="83">
        <v>1</v>
      </c>
      <c r="D71" s="83">
        <v>5</v>
      </c>
      <c r="E71" s="83">
        <v>5</v>
      </c>
      <c r="F71" s="83">
        <v>10</v>
      </c>
      <c r="G71" s="83">
        <v>2</v>
      </c>
      <c r="H71" s="83">
        <v>7</v>
      </c>
      <c r="I71" s="84"/>
    </row>
    <row r="72" spans="2:9">
      <c r="B72" s="99">
        <v>67</v>
      </c>
      <c r="C72" s="83">
        <v>1</v>
      </c>
      <c r="D72" s="83">
        <v>5</v>
      </c>
      <c r="E72" s="83">
        <v>5</v>
      </c>
      <c r="F72" s="83">
        <v>10</v>
      </c>
      <c r="G72" s="83">
        <v>2</v>
      </c>
      <c r="H72" s="83">
        <v>7</v>
      </c>
      <c r="I72" s="84"/>
    </row>
    <row r="73" spans="2:9">
      <c r="B73" s="99">
        <v>68</v>
      </c>
      <c r="C73" s="83">
        <v>1</v>
      </c>
      <c r="D73" s="83">
        <v>5</v>
      </c>
      <c r="E73" s="83">
        <v>5</v>
      </c>
      <c r="F73" s="83">
        <v>10</v>
      </c>
      <c r="G73" s="83">
        <v>2</v>
      </c>
      <c r="H73" s="83">
        <v>7</v>
      </c>
      <c r="I73" s="84"/>
    </row>
    <row r="74" spans="2:9">
      <c r="B74" s="99">
        <v>69</v>
      </c>
      <c r="C74" s="83">
        <v>1</v>
      </c>
      <c r="D74" s="83">
        <v>5</v>
      </c>
      <c r="E74" s="83">
        <v>5</v>
      </c>
      <c r="F74" s="83">
        <v>10</v>
      </c>
      <c r="G74" s="83">
        <v>2</v>
      </c>
      <c r="H74" s="83">
        <v>7</v>
      </c>
      <c r="I74" s="84"/>
    </row>
    <row r="75" spans="2:9">
      <c r="B75" s="99">
        <v>70</v>
      </c>
      <c r="C75" s="83">
        <v>1</v>
      </c>
      <c r="D75" s="83">
        <v>5</v>
      </c>
      <c r="E75" s="83">
        <v>5</v>
      </c>
      <c r="F75" s="83">
        <v>10</v>
      </c>
      <c r="G75" s="83">
        <v>2</v>
      </c>
      <c r="H75" s="83">
        <v>7</v>
      </c>
      <c r="I75" s="84"/>
    </row>
    <row r="76" spans="2:9">
      <c r="B76" s="99">
        <v>71</v>
      </c>
      <c r="C76" s="83">
        <v>1</v>
      </c>
      <c r="D76" s="83">
        <v>5</v>
      </c>
      <c r="E76" s="83">
        <v>5</v>
      </c>
      <c r="F76" s="83">
        <v>10</v>
      </c>
      <c r="G76" s="83">
        <v>2</v>
      </c>
      <c r="H76" s="83">
        <v>7</v>
      </c>
      <c r="I76" s="84"/>
    </row>
    <row r="77" spans="2:9">
      <c r="B77" s="99">
        <v>72</v>
      </c>
      <c r="C77" s="83">
        <v>1</v>
      </c>
      <c r="D77" s="83">
        <v>5</v>
      </c>
      <c r="E77" s="83">
        <v>5</v>
      </c>
      <c r="F77" s="83">
        <v>10</v>
      </c>
      <c r="G77" s="83">
        <v>2</v>
      </c>
      <c r="H77" s="83">
        <v>7</v>
      </c>
      <c r="I77" s="84"/>
    </row>
    <row r="78" spans="2:9">
      <c r="B78" s="99">
        <v>73</v>
      </c>
      <c r="C78" s="83">
        <v>1</v>
      </c>
      <c r="D78" s="83">
        <v>5</v>
      </c>
      <c r="E78" s="83">
        <v>5</v>
      </c>
      <c r="F78" s="83">
        <v>10</v>
      </c>
      <c r="G78" s="83">
        <v>2</v>
      </c>
      <c r="H78" s="83">
        <v>7</v>
      </c>
      <c r="I78" s="84"/>
    </row>
    <row r="79" spans="2:9">
      <c r="B79" s="99">
        <v>74</v>
      </c>
      <c r="C79" s="83">
        <v>1</v>
      </c>
      <c r="D79" s="83">
        <v>5</v>
      </c>
      <c r="E79" s="83">
        <v>5</v>
      </c>
      <c r="F79" s="83">
        <v>10</v>
      </c>
      <c r="G79" s="83">
        <v>2</v>
      </c>
      <c r="H79" s="83">
        <v>7</v>
      </c>
      <c r="I79" s="84"/>
    </row>
    <row r="80" spans="2:9">
      <c r="B80" s="99">
        <v>75</v>
      </c>
      <c r="C80" s="83">
        <v>1</v>
      </c>
      <c r="D80" s="83">
        <v>5</v>
      </c>
      <c r="E80" s="83">
        <v>5</v>
      </c>
      <c r="F80" s="83">
        <v>10</v>
      </c>
      <c r="G80" s="83">
        <v>2</v>
      </c>
      <c r="H80" s="83">
        <v>7</v>
      </c>
      <c r="I80" s="84"/>
    </row>
    <row r="81" spans="2:9">
      <c r="B81" s="99">
        <v>76</v>
      </c>
      <c r="C81" s="83">
        <v>1</v>
      </c>
      <c r="D81" s="83">
        <v>5</v>
      </c>
      <c r="E81" s="83">
        <v>5</v>
      </c>
      <c r="F81" s="83">
        <v>10</v>
      </c>
      <c r="G81" s="83">
        <v>2</v>
      </c>
      <c r="H81" s="83">
        <v>7</v>
      </c>
      <c r="I81" s="84"/>
    </row>
    <row r="82" spans="2:9">
      <c r="B82" s="99">
        <v>77</v>
      </c>
      <c r="C82" s="83">
        <v>1</v>
      </c>
      <c r="D82" s="83">
        <v>5</v>
      </c>
      <c r="E82" s="83">
        <v>5</v>
      </c>
      <c r="F82" s="83">
        <v>10</v>
      </c>
      <c r="G82" s="83">
        <v>2</v>
      </c>
      <c r="H82" s="83">
        <v>7</v>
      </c>
      <c r="I82" s="84"/>
    </row>
    <row r="83" spans="2:9">
      <c r="B83" s="99">
        <v>78</v>
      </c>
      <c r="C83" s="83">
        <v>1</v>
      </c>
      <c r="D83" s="83">
        <v>5</v>
      </c>
      <c r="E83" s="83">
        <v>5</v>
      </c>
      <c r="F83" s="83">
        <v>10</v>
      </c>
      <c r="G83" s="83">
        <v>2</v>
      </c>
      <c r="H83" s="83">
        <v>7</v>
      </c>
      <c r="I83" s="84"/>
    </row>
    <row r="84" spans="2:9">
      <c r="B84" s="99">
        <v>79</v>
      </c>
      <c r="C84" s="83">
        <v>1</v>
      </c>
      <c r="D84" s="83">
        <v>5</v>
      </c>
      <c r="E84" s="83">
        <v>5</v>
      </c>
      <c r="F84" s="83">
        <v>10</v>
      </c>
      <c r="G84" s="83">
        <v>2</v>
      </c>
      <c r="H84" s="83">
        <v>7</v>
      </c>
      <c r="I84" s="84"/>
    </row>
    <row r="85" spans="2:9">
      <c r="B85" s="99">
        <v>80</v>
      </c>
      <c r="C85" s="83">
        <v>1</v>
      </c>
      <c r="D85" s="83">
        <v>5</v>
      </c>
      <c r="E85" s="83">
        <v>5</v>
      </c>
      <c r="F85" s="83">
        <v>10</v>
      </c>
      <c r="G85" s="83">
        <v>2</v>
      </c>
      <c r="H85" s="83">
        <v>7</v>
      </c>
      <c r="I85" s="84"/>
    </row>
    <row r="86" spans="2:9">
      <c r="B86" s="99">
        <v>81</v>
      </c>
      <c r="C86" s="83">
        <v>1</v>
      </c>
      <c r="D86" s="83">
        <v>5</v>
      </c>
      <c r="E86" s="83">
        <v>5</v>
      </c>
      <c r="F86" s="83">
        <v>10</v>
      </c>
      <c r="G86" s="83">
        <v>2</v>
      </c>
      <c r="H86" s="83">
        <v>7</v>
      </c>
      <c r="I86" s="84"/>
    </row>
    <row r="87" spans="2:9">
      <c r="B87" s="99">
        <v>82</v>
      </c>
      <c r="C87" s="83">
        <v>1</v>
      </c>
      <c r="D87" s="83">
        <v>5</v>
      </c>
      <c r="E87" s="83">
        <v>5</v>
      </c>
      <c r="F87" s="83">
        <v>10</v>
      </c>
      <c r="G87" s="83">
        <v>2</v>
      </c>
      <c r="H87" s="83">
        <v>7</v>
      </c>
      <c r="I87" s="84"/>
    </row>
    <row r="88" spans="2:9">
      <c r="B88" s="99">
        <v>83</v>
      </c>
      <c r="C88" s="83">
        <v>1</v>
      </c>
      <c r="D88" s="83">
        <v>5</v>
      </c>
      <c r="E88" s="83">
        <v>5</v>
      </c>
      <c r="F88" s="83">
        <v>10</v>
      </c>
      <c r="G88" s="83">
        <v>2</v>
      </c>
      <c r="H88" s="83">
        <v>7</v>
      </c>
      <c r="I88" s="84"/>
    </row>
    <row r="89" spans="2:9">
      <c r="B89" s="99">
        <v>84</v>
      </c>
      <c r="C89" s="83">
        <v>1</v>
      </c>
      <c r="D89" s="83">
        <v>5</v>
      </c>
      <c r="E89" s="83">
        <v>5</v>
      </c>
      <c r="F89" s="83">
        <v>10</v>
      </c>
      <c r="G89" s="83">
        <v>2</v>
      </c>
      <c r="H89" s="83">
        <v>7</v>
      </c>
      <c r="I89" s="84"/>
    </row>
    <row r="90" spans="2:9">
      <c r="B90" s="99">
        <v>85</v>
      </c>
      <c r="C90" s="83">
        <v>1</v>
      </c>
      <c r="D90" s="83">
        <v>5</v>
      </c>
      <c r="E90" s="83">
        <v>5</v>
      </c>
      <c r="F90" s="83">
        <v>10</v>
      </c>
      <c r="G90" s="83">
        <v>2</v>
      </c>
      <c r="H90" s="83">
        <v>7</v>
      </c>
      <c r="I90" s="84"/>
    </row>
    <row r="91" spans="2:9">
      <c r="B91" s="99">
        <v>86</v>
      </c>
      <c r="C91" s="83">
        <v>1</v>
      </c>
      <c r="D91" s="83">
        <v>5</v>
      </c>
      <c r="E91" s="83">
        <v>5</v>
      </c>
      <c r="F91" s="83">
        <v>10</v>
      </c>
      <c r="G91" s="83">
        <v>2</v>
      </c>
      <c r="H91" s="83">
        <v>7</v>
      </c>
      <c r="I91" s="84"/>
    </row>
    <row r="92" spans="2:9">
      <c r="B92" s="99">
        <v>87</v>
      </c>
      <c r="C92" s="83">
        <v>1</v>
      </c>
      <c r="D92" s="83">
        <v>5</v>
      </c>
      <c r="E92" s="83">
        <v>5</v>
      </c>
      <c r="F92" s="83">
        <v>10</v>
      </c>
      <c r="G92" s="83">
        <v>2</v>
      </c>
      <c r="H92" s="83">
        <v>7</v>
      </c>
      <c r="I92" s="84"/>
    </row>
    <row r="93" spans="2:9">
      <c r="B93" s="99">
        <v>88</v>
      </c>
      <c r="C93" s="83">
        <v>1</v>
      </c>
      <c r="D93" s="83">
        <v>5</v>
      </c>
      <c r="E93" s="83">
        <v>5</v>
      </c>
      <c r="F93" s="83">
        <v>10</v>
      </c>
      <c r="G93" s="83">
        <v>2</v>
      </c>
      <c r="H93" s="83">
        <v>7</v>
      </c>
      <c r="I93" s="84"/>
    </row>
    <row r="94" spans="2:9">
      <c r="B94" s="99">
        <v>89</v>
      </c>
      <c r="C94" s="83">
        <v>1</v>
      </c>
      <c r="D94" s="83">
        <v>5</v>
      </c>
      <c r="E94" s="83">
        <v>5</v>
      </c>
      <c r="F94" s="83">
        <v>10</v>
      </c>
      <c r="G94" s="83">
        <v>2</v>
      </c>
      <c r="H94" s="83">
        <v>7</v>
      </c>
      <c r="I94" s="84"/>
    </row>
    <row r="95" spans="2:9">
      <c r="B95" s="99">
        <v>90</v>
      </c>
      <c r="C95" s="83">
        <v>1</v>
      </c>
      <c r="D95" s="83">
        <v>5</v>
      </c>
      <c r="E95" s="83">
        <v>5</v>
      </c>
      <c r="F95" s="83">
        <v>10</v>
      </c>
      <c r="G95" s="83">
        <v>2</v>
      </c>
      <c r="H95" s="83">
        <v>7</v>
      </c>
      <c r="I95" s="84"/>
    </row>
    <row r="96" spans="2:9">
      <c r="B96" s="99">
        <v>91</v>
      </c>
      <c r="C96" s="83">
        <v>1</v>
      </c>
      <c r="D96" s="83">
        <v>5</v>
      </c>
      <c r="E96" s="83">
        <v>5</v>
      </c>
      <c r="F96" s="83">
        <v>10</v>
      </c>
      <c r="G96" s="83">
        <v>2</v>
      </c>
      <c r="H96" s="83">
        <v>7</v>
      </c>
      <c r="I96" s="84"/>
    </row>
    <row r="97" spans="2:9">
      <c r="B97" s="99">
        <v>92</v>
      </c>
      <c r="C97" s="83">
        <v>1</v>
      </c>
      <c r="D97" s="83">
        <v>5</v>
      </c>
      <c r="E97" s="83">
        <v>5</v>
      </c>
      <c r="F97" s="83">
        <v>10</v>
      </c>
      <c r="G97" s="83">
        <v>2</v>
      </c>
      <c r="H97" s="83">
        <v>7</v>
      </c>
      <c r="I97" s="84"/>
    </row>
    <row r="98" spans="2:9">
      <c r="B98" s="99">
        <v>93</v>
      </c>
      <c r="C98" s="83">
        <v>1</v>
      </c>
      <c r="D98" s="83">
        <v>5</v>
      </c>
      <c r="E98" s="83">
        <v>5</v>
      </c>
      <c r="F98" s="83">
        <v>10</v>
      </c>
      <c r="G98" s="83">
        <v>2</v>
      </c>
      <c r="H98" s="83">
        <v>7</v>
      </c>
      <c r="I98" s="84"/>
    </row>
    <row r="99" spans="2:9">
      <c r="B99" s="99">
        <v>94</v>
      </c>
      <c r="C99" s="83">
        <v>1</v>
      </c>
      <c r="D99" s="83">
        <v>5</v>
      </c>
      <c r="E99" s="83">
        <v>5</v>
      </c>
      <c r="F99" s="83">
        <v>10</v>
      </c>
      <c r="G99" s="83">
        <v>2</v>
      </c>
      <c r="H99" s="83">
        <v>7</v>
      </c>
      <c r="I99" s="84"/>
    </row>
    <row r="100" spans="2:9">
      <c r="B100" s="99">
        <v>95</v>
      </c>
      <c r="C100" s="83">
        <v>1</v>
      </c>
      <c r="D100" s="83">
        <v>5</v>
      </c>
      <c r="E100" s="83">
        <v>5</v>
      </c>
      <c r="F100" s="83">
        <v>10</v>
      </c>
      <c r="G100" s="83">
        <v>2</v>
      </c>
      <c r="H100" s="83">
        <v>7</v>
      </c>
      <c r="I100" s="84"/>
    </row>
    <row r="101" spans="2:9">
      <c r="B101" s="99">
        <v>96</v>
      </c>
      <c r="C101" s="83">
        <v>1</v>
      </c>
      <c r="D101" s="83">
        <v>5</v>
      </c>
      <c r="E101" s="83">
        <v>5</v>
      </c>
      <c r="F101" s="83">
        <v>10</v>
      </c>
      <c r="G101" s="83">
        <v>2</v>
      </c>
      <c r="H101" s="83">
        <v>7</v>
      </c>
      <c r="I101" s="84"/>
    </row>
    <row r="102" spans="2:9">
      <c r="B102" s="99">
        <v>97</v>
      </c>
      <c r="C102" s="83">
        <v>1</v>
      </c>
      <c r="D102" s="83">
        <v>5</v>
      </c>
      <c r="E102" s="83">
        <v>5</v>
      </c>
      <c r="F102" s="83">
        <v>10</v>
      </c>
      <c r="G102" s="83">
        <v>2</v>
      </c>
      <c r="H102" s="83">
        <v>7</v>
      </c>
      <c r="I102" s="84"/>
    </row>
    <row r="103" spans="2:9">
      <c r="B103" s="99">
        <v>98</v>
      </c>
      <c r="C103" s="83">
        <v>1</v>
      </c>
      <c r="D103" s="83">
        <v>5</v>
      </c>
      <c r="E103" s="83">
        <v>5</v>
      </c>
      <c r="F103" s="83">
        <v>10</v>
      </c>
      <c r="G103" s="83">
        <v>2</v>
      </c>
      <c r="H103" s="83">
        <v>7</v>
      </c>
      <c r="I103" s="84"/>
    </row>
    <row r="104" spans="2:9">
      <c r="B104" s="99">
        <v>99</v>
      </c>
      <c r="C104" s="83">
        <v>1</v>
      </c>
      <c r="D104" s="83">
        <v>5</v>
      </c>
      <c r="E104" s="83">
        <v>5</v>
      </c>
      <c r="F104" s="83">
        <v>10</v>
      </c>
      <c r="G104" s="83">
        <v>2</v>
      </c>
      <c r="H104" s="83">
        <v>7</v>
      </c>
      <c r="I104" s="84"/>
    </row>
    <row r="105" spans="2:9">
      <c r="B105" s="99">
        <v>100</v>
      </c>
      <c r="C105" s="83">
        <v>1</v>
      </c>
      <c r="D105" s="83">
        <v>5</v>
      </c>
      <c r="E105" s="83">
        <v>5</v>
      </c>
      <c r="F105" s="83">
        <v>10</v>
      </c>
      <c r="G105" s="83">
        <v>2</v>
      </c>
      <c r="H105" s="83">
        <v>7</v>
      </c>
      <c r="I105" s="84"/>
    </row>
    <row r="106" spans="2:9">
      <c r="B106" s="99">
        <v>101</v>
      </c>
      <c r="C106" s="83">
        <v>1</v>
      </c>
      <c r="D106" s="83">
        <v>5</v>
      </c>
      <c r="E106" s="83">
        <v>5</v>
      </c>
      <c r="F106" s="83">
        <v>10</v>
      </c>
      <c r="G106" s="83">
        <v>2</v>
      </c>
      <c r="H106" s="83">
        <v>7</v>
      </c>
      <c r="I106" s="84"/>
    </row>
    <row r="107" spans="2:9">
      <c r="B107" s="99">
        <v>102</v>
      </c>
      <c r="C107" s="83">
        <v>1</v>
      </c>
      <c r="D107" s="83">
        <v>5</v>
      </c>
      <c r="E107" s="83">
        <v>5</v>
      </c>
      <c r="F107" s="83">
        <v>10</v>
      </c>
      <c r="G107" s="83">
        <v>2</v>
      </c>
      <c r="H107" s="83">
        <v>7</v>
      </c>
      <c r="I107" s="84"/>
    </row>
    <row r="108" spans="2:9">
      <c r="B108" s="99">
        <v>103</v>
      </c>
      <c r="C108" s="83">
        <v>1</v>
      </c>
      <c r="D108" s="83">
        <v>5</v>
      </c>
      <c r="E108" s="83">
        <v>5</v>
      </c>
      <c r="F108" s="83">
        <v>10</v>
      </c>
      <c r="G108" s="83">
        <v>2</v>
      </c>
      <c r="H108" s="83">
        <v>7</v>
      </c>
      <c r="I108" s="84"/>
    </row>
    <row r="109" spans="2:9">
      <c r="B109" s="99">
        <v>104</v>
      </c>
      <c r="C109" s="83">
        <v>1</v>
      </c>
      <c r="D109" s="83">
        <v>5</v>
      </c>
      <c r="E109" s="83">
        <v>5</v>
      </c>
      <c r="F109" s="83">
        <v>10</v>
      </c>
      <c r="G109" s="83">
        <v>2</v>
      </c>
      <c r="H109" s="83">
        <v>7</v>
      </c>
      <c r="I109" s="84"/>
    </row>
    <row r="110" spans="2:9">
      <c r="B110" s="99">
        <v>105</v>
      </c>
      <c r="C110" s="83">
        <v>1</v>
      </c>
      <c r="D110" s="83">
        <v>5</v>
      </c>
      <c r="E110" s="83">
        <v>5</v>
      </c>
      <c r="F110" s="83">
        <v>10</v>
      </c>
      <c r="G110" s="83">
        <v>2</v>
      </c>
      <c r="H110" s="83">
        <v>7</v>
      </c>
      <c r="I110" s="84"/>
    </row>
    <row r="111" spans="2:9">
      <c r="B111" s="99">
        <v>106</v>
      </c>
      <c r="C111" s="83">
        <v>1</v>
      </c>
      <c r="D111" s="83">
        <v>5</v>
      </c>
      <c r="E111" s="83">
        <v>5</v>
      </c>
      <c r="F111" s="83">
        <v>10</v>
      </c>
      <c r="G111" s="83">
        <v>2</v>
      </c>
      <c r="H111" s="83">
        <v>7</v>
      </c>
      <c r="I111" s="84"/>
    </row>
    <row r="112" spans="2:9">
      <c r="B112" s="99">
        <v>107</v>
      </c>
      <c r="C112" s="83">
        <v>1</v>
      </c>
      <c r="D112" s="83">
        <v>5</v>
      </c>
      <c r="E112" s="83">
        <v>5</v>
      </c>
      <c r="F112" s="83">
        <v>10</v>
      </c>
      <c r="G112" s="83">
        <v>2</v>
      </c>
      <c r="H112" s="83">
        <v>7</v>
      </c>
      <c r="I112" s="84"/>
    </row>
    <row r="113" spans="2:9">
      <c r="B113" s="99">
        <v>108</v>
      </c>
      <c r="C113" s="83">
        <v>1</v>
      </c>
      <c r="D113" s="83">
        <v>5</v>
      </c>
      <c r="E113" s="83">
        <v>5</v>
      </c>
      <c r="F113" s="83">
        <v>10</v>
      </c>
      <c r="G113" s="83">
        <v>2</v>
      </c>
      <c r="H113" s="83">
        <v>7</v>
      </c>
      <c r="I113" s="84"/>
    </row>
    <row r="114" spans="2:9">
      <c r="B114" s="99">
        <v>109</v>
      </c>
      <c r="C114" s="83">
        <v>1</v>
      </c>
      <c r="D114" s="83">
        <v>5</v>
      </c>
      <c r="E114" s="83">
        <v>5</v>
      </c>
      <c r="F114" s="83">
        <v>10</v>
      </c>
      <c r="G114" s="83">
        <v>2</v>
      </c>
      <c r="H114" s="83">
        <v>7</v>
      </c>
      <c r="I114" s="84"/>
    </row>
    <row r="115" spans="2:9">
      <c r="B115" s="99">
        <v>110</v>
      </c>
      <c r="C115" s="83">
        <v>1</v>
      </c>
      <c r="D115" s="83">
        <v>5</v>
      </c>
      <c r="E115" s="83">
        <v>5</v>
      </c>
      <c r="F115" s="83">
        <v>10</v>
      </c>
      <c r="G115" s="83">
        <v>2</v>
      </c>
      <c r="H115" s="83">
        <v>7</v>
      </c>
      <c r="I115" s="84"/>
    </row>
    <row r="116" spans="2:9">
      <c r="B116" s="99">
        <v>111</v>
      </c>
      <c r="C116" s="83">
        <v>1</v>
      </c>
      <c r="D116" s="83">
        <v>5</v>
      </c>
      <c r="E116" s="83">
        <v>5</v>
      </c>
      <c r="F116" s="83">
        <v>10</v>
      </c>
      <c r="G116" s="83">
        <v>2</v>
      </c>
      <c r="H116" s="83">
        <v>7</v>
      </c>
      <c r="I116" s="84"/>
    </row>
    <row r="117" spans="2:9">
      <c r="B117" s="99">
        <v>112</v>
      </c>
      <c r="C117" s="83">
        <v>1</v>
      </c>
      <c r="D117" s="83">
        <v>5</v>
      </c>
      <c r="E117" s="83">
        <v>5</v>
      </c>
      <c r="F117" s="83">
        <v>10</v>
      </c>
      <c r="G117" s="83">
        <v>2</v>
      </c>
      <c r="H117" s="83">
        <v>7</v>
      </c>
      <c r="I117" s="84"/>
    </row>
    <row r="118" spans="2:9">
      <c r="B118" s="99">
        <v>113</v>
      </c>
      <c r="C118" s="83">
        <v>1</v>
      </c>
      <c r="D118" s="83">
        <v>5</v>
      </c>
      <c r="E118" s="83">
        <v>5</v>
      </c>
      <c r="F118" s="83">
        <v>10</v>
      </c>
      <c r="G118" s="83">
        <v>2</v>
      </c>
      <c r="H118" s="83">
        <v>7</v>
      </c>
      <c r="I118" s="84"/>
    </row>
    <row r="119" spans="2:9">
      <c r="B119" s="99">
        <v>114</v>
      </c>
      <c r="C119" s="83">
        <v>1</v>
      </c>
      <c r="D119" s="83">
        <v>5</v>
      </c>
      <c r="E119" s="83">
        <v>5</v>
      </c>
      <c r="F119" s="83">
        <v>10</v>
      </c>
      <c r="G119" s="83">
        <v>2</v>
      </c>
      <c r="H119" s="83">
        <v>7</v>
      </c>
      <c r="I119" s="84"/>
    </row>
    <row r="120" spans="2:9">
      <c r="B120" s="99">
        <v>115</v>
      </c>
      <c r="C120" s="83">
        <v>1</v>
      </c>
      <c r="D120" s="83">
        <v>5</v>
      </c>
      <c r="E120" s="83">
        <v>5</v>
      </c>
      <c r="F120" s="83">
        <v>10</v>
      </c>
      <c r="G120" s="83">
        <v>2</v>
      </c>
      <c r="H120" s="83">
        <v>7</v>
      </c>
      <c r="I120" s="84"/>
    </row>
    <row r="121" spans="2:9">
      <c r="B121" s="99">
        <v>116</v>
      </c>
      <c r="C121" s="83">
        <v>1</v>
      </c>
      <c r="D121" s="83">
        <v>5</v>
      </c>
      <c r="E121" s="83">
        <v>5</v>
      </c>
      <c r="F121" s="83">
        <v>10</v>
      </c>
      <c r="G121" s="83">
        <v>2</v>
      </c>
      <c r="H121" s="83">
        <v>7</v>
      </c>
      <c r="I121" s="84"/>
    </row>
    <row r="122" spans="2:9">
      <c r="B122" s="99">
        <v>117</v>
      </c>
      <c r="C122" s="83">
        <v>1</v>
      </c>
      <c r="D122" s="83">
        <v>5</v>
      </c>
      <c r="E122" s="83">
        <v>5</v>
      </c>
      <c r="F122" s="83">
        <v>10</v>
      </c>
      <c r="G122" s="83">
        <v>2</v>
      </c>
      <c r="H122" s="83">
        <v>7</v>
      </c>
      <c r="I122" s="84"/>
    </row>
    <row r="123" spans="2:9">
      <c r="B123" s="99">
        <v>118</v>
      </c>
      <c r="C123" s="83">
        <v>1</v>
      </c>
      <c r="D123" s="83">
        <v>5</v>
      </c>
      <c r="E123" s="83">
        <v>5</v>
      </c>
      <c r="F123" s="83">
        <v>10</v>
      </c>
      <c r="G123" s="83">
        <v>2</v>
      </c>
      <c r="H123" s="83">
        <v>7</v>
      </c>
      <c r="I123" s="84"/>
    </row>
    <row r="124" spans="2:9">
      <c r="B124" s="99">
        <v>119</v>
      </c>
      <c r="C124" s="83">
        <v>1</v>
      </c>
      <c r="D124" s="83">
        <v>5</v>
      </c>
      <c r="E124" s="83">
        <v>5</v>
      </c>
      <c r="F124" s="83">
        <v>10</v>
      </c>
      <c r="G124" s="83">
        <v>2</v>
      </c>
      <c r="H124" s="83">
        <v>7</v>
      </c>
      <c r="I124" s="84"/>
    </row>
    <row r="125" spans="2:9">
      <c r="B125" s="99">
        <v>120</v>
      </c>
      <c r="C125" s="83">
        <v>1</v>
      </c>
      <c r="D125" s="83">
        <v>5</v>
      </c>
      <c r="E125" s="83">
        <v>5</v>
      </c>
      <c r="F125" s="83">
        <v>10</v>
      </c>
      <c r="G125" s="83">
        <v>2</v>
      </c>
      <c r="H125" s="83">
        <v>7</v>
      </c>
      <c r="I125" s="84"/>
    </row>
    <row r="126" spans="2:9">
      <c r="B126" s="99">
        <v>121</v>
      </c>
      <c r="C126" s="83">
        <v>1</v>
      </c>
      <c r="D126" s="83">
        <v>5</v>
      </c>
      <c r="E126" s="83">
        <v>5</v>
      </c>
      <c r="F126" s="83">
        <v>10</v>
      </c>
      <c r="G126" s="83">
        <v>2</v>
      </c>
      <c r="H126" s="83">
        <v>7</v>
      </c>
      <c r="I126" s="84"/>
    </row>
    <row r="127" spans="2:9">
      <c r="B127" s="99">
        <v>122</v>
      </c>
      <c r="C127" s="83">
        <v>1</v>
      </c>
      <c r="D127" s="83">
        <v>5</v>
      </c>
      <c r="E127" s="83">
        <v>5</v>
      </c>
      <c r="F127" s="83">
        <v>10</v>
      </c>
      <c r="G127" s="83">
        <v>2</v>
      </c>
      <c r="H127" s="83">
        <v>7</v>
      </c>
      <c r="I127" s="84"/>
    </row>
    <row r="128" spans="2:9">
      <c r="B128" s="99">
        <v>123</v>
      </c>
      <c r="C128" s="83">
        <v>1</v>
      </c>
      <c r="D128" s="83">
        <v>5</v>
      </c>
      <c r="E128" s="83">
        <v>5</v>
      </c>
      <c r="F128" s="83">
        <v>10</v>
      </c>
      <c r="G128" s="83">
        <v>2</v>
      </c>
      <c r="H128" s="83">
        <v>7</v>
      </c>
      <c r="I128" s="84"/>
    </row>
    <row r="129" spans="2:9">
      <c r="B129" s="99">
        <v>124</v>
      </c>
      <c r="C129" s="83">
        <v>1</v>
      </c>
      <c r="D129" s="83">
        <v>5</v>
      </c>
      <c r="E129" s="83">
        <v>5</v>
      </c>
      <c r="F129" s="83">
        <v>10</v>
      </c>
      <c r="G129" s="83">
        <v>2</v>
      </c>
      <c r="H129" s="83">
        <v>7</v>
      </c>
      <c r="I129" s="84"/>
    </row>
    <row r="130" spans="2:9">
      <c r="B130" s="99">
        <v>125</v>
      </c>
      <c r="C130" s="83">
        <v>1</v>
      </c>
      <c r="D130" s="83">
        <v>5</v>
      </c>
      <c r="E130" s="83">
        <v>5</v>
      </c>
      <c r="F130" s="83">
        <v>10</v>
      </c>
      <c r="G130" s="83">
        <v>2</v>
      </c>
      <c r="H130" s="83">
        <v>7</v>
      </c>
      <c r="I130" s="84"/>
    </row>
    <row r="131" spans="2:9">
      <c r="B131" s="99">
        <v>126</v>
      </c>
      <c r="C131" s="83">
        <v>1</v>
      </c>
      <c r="D131" s="83">
        <v>5</v>
      </c>
      <c r="E131" s="83">
        <v>5</v>
      </c>
      <c r="F131" s="83">
        <v>10</v>
      </c>
      <c r="G131" s="83">
        <v>2</v>
      </c>
      <c r="H131" s="83">
        <v>7</v>
      </c>
      <c r="I131" s="84"/>
    </row>
    <row r="132" spans="2:9">
      <c r="B132" s="99">
        <v>127</v>
      </c>
      <c r="C132" s="83">
        <v>1</v>
      </c>
      <c r="D132" s="83">
        <v>5</v>
      </c>
      <c r="E132" s="83">
        <v>5</v>
      </c>
      <c r="F132" s="83">
        <v>10</v>
      </c>
      <c r="G132" s="83">
        <v>2</v>
      </c>
      <c r="H132" s="83">
        <v>7</v>
      </c>
      <c r="I132" s="84"/>
    </row>
    <row r="133" spans="2:9">
      <c r="B133" s="95">
        <v>128</v>
      </c>
      <c r="C133" s="96">
        <v>1</v>
      </c>
      <c r="D133" s="96">
        <v>5</v>
      </c>
      <c r="E133" s="96">
        <v>5</v>
      </c>
      <c r="F133" s="96">
        <v>10</v>
      </c>
      <c r="G133" s="96">
        <v>2</v>
      </c>
      <c r="H133" s="96">
        <v>7</v>
      </c>
      <c r="I133" s="98"/>
    </row>
    <row r="134" spans="2:9">
      <c r="B134" s="95">
        <v>256</v>
      </c>
      <c r="C134" s="96"/>
      <c r="D134" s="103"/>
      <c r="E134" s="96"/>
      <c r="F134" s="103">
        <v>5</v>
      </c>
      <c r="G134" s="103">
        <v>1</v>
      </c>
      <c r="H134" s="103"/>
      <c r="I134" s="102"/>
    </row>
    <row r="135" spans="2:9">
      <c r="B135" s="95" t="s">
        <v>28</v>
      </c>
      <c r="C135" s="96"/>
      <c r="D135" s="103"/>
      <c r="E135" s="96">
        <v>25</v>
      </c>
      <c r="F135" s="103"/>
      <c r="G135" s="103">
        <v>1</v>
      </c>
      <c r="H135" s="103"/>
      <c r="I135" s="102"/>
    </row>
    <row r="136" spans="2:9">
      <c r="B136" s="95" t="s">
        <v>29</v>
      </c>
      <c r="C136" s="96"/>
      <c r="D136" s="83"/>
      <c r="E136" s="96">
        <v>18</v>
      </c>
      <c r="F136" s="83"/>
      <c r="G136" s="83"/>
      <c r="H136" s="83"/>
      <c r="I136" s="84"/>
    </row>
    <row r="137" spans="2:9">
      <c r="B137" s="82" t="s">
        <v>30</v>
      </c>
      <c r="C137" s="96"/>
      <c r="D137" s="83"/>
      <c r="E137" s="96">
        <v>14</v>
      </c>
      <c r="F137" s="83"/>
      <c r="G137" s="83"/>
      <c r="H137" s="83"/>
      <c r="I137" s="84"/>
    </row>
    <row r="138" spans="2:9">
      <c r="B138" s="82" t="s">
        <v>31</v>
      </c>
      <c r="C138" s="96"/>
      <c r="D138" s="83"/>
      <c r="E138" s="96">
        <v>12</v>
      </c>
      <c r="F138" s="83"/>
      <c r="G138" s="83"/>
      <c r="H138" s="83"/>
      <c r="I138" s="84"/>
    </row>
    <row r="139" spans="2:9">
      <c r="B139" s="82" t="s">
        <v>32</v>
      </c>
      <c r="C139" s="96"/>
      <c r="D139" s="83"/>
      <c r="E139" s="96">
        <v>8</v>
      </c>
      <c r="F139" s="83"/>
      <c r="G139" s="83"/>
      <c r="H139" s="83"/>
      <c r="I139" s="84"/>
    </row>
    <row r="140" spans="2:9">
      <c r="B140" s="82" t="s">
        <v>33</v>
      </c>
      <c r="C140" s="96"/>
      <c r="D140" s="83"/>
      <c r="E140" s="96">
        <v>8</v>
      </c>
      <c r="F140" s="83"/>
      <c r="G140" s="83"/>
      <c r="H140" s="83"/>
      <c r="I140" s="84"/>
    </row>
    <row r="141" spans="2:9">
      <c r="B141" s="104" t="s">
        <v>34</v>
      </c>
      <c r="C141" s="96"/>
      <c r="D141" s="105"/>
      <c r="E141" s="96">
        <v>8</v>
      </c>
      <c r="F141" s="105"/>
      <c r="G141" s="105"/>
      <c r="H141" s="105"/>
      <c r="I141" s="106"/>
    </row>
    <row r="142" spans="2:9">
      <c r="B142" s="82" t="s">
        <v>35</v>
      </c>
      <c r="C142" s="96"/>
      <c r="D142" s="105"/>
      <c r="E142" s="96">
        <v>8</v>
      </c>
      <c r="F142" s="105"/>
      <c r="G142" s="105"/>
      <c r="H142" s="105"/>
      <c r="I142" s="106"/>
    </row>
    <row r="143" spans="2:9">
      <c r="B143" s="104" t="s">
        <v>36</v>
      </c>
      <c r="C143" s="96"/>
      <c r="D143" s="105"/>
      <c r="E143" s="96">
        <v>6</v>
      </c>
      <c r="F143" s="105"/>
      <c r="G143" s="105"/>
      <c r="H143" s="105"/>
      <c r="I143" s="106"/>
    </row>
    <row r="144" spans="2:9">
      <c r="B144" s="82" t="s">
        <v>37</v>
      </c>
      <c r="C144" s="96"/>
      <c r="D144" s="105"/>
      <c r="E144" s="96">
        <v>6</v>
      </c>
      <c r="F144" s="105"/>
      <c r="G144" s="105"/>
      <c r="H144" s="105"/>
      <c r="I144" s="106"/>
    </row>
    <row r="145" spans="2:9">
      <c r="B145" s="104" t="s">
        <v>38</v>
      </c>
      <c r="C145" s="96"/>
      <c r="D145" s="105"/>
      <c r="E145" s="96">
        <v>6</v>
      </c>
      <c r="F145" s="105"/>
      <c r="G145" s="105"/>
      <c r="H145" s="105"/>
      <c r="I145" s="106"/>
    </row>
    <row r="146" spans="2:9">
      <c r="B146" s="82" t="s">
        <v>39</v>
      </c>
      <c r="C146" s="96"/>
      <c r="D146" s="105"/>
      <c r="E146" s="96">
        <v>6</v>
      </c>
      <c r="F146" s="105"/>
      <c r="G146" s="105"/>
      <c r="H146" s="105"/>
      <c r="I146" s="106"/>
    </row>
    <row r="147" spans="2:9">
      <c r="B147" s="104" t="s">
        <v>40</v>
      </c>
      <c r="C147" s="96"/>
      <c r="D147" s="105"/>
      <c r="E147" s="96">
        <v>6</v>
      </c>
      <c r="F147" s="105"/>
      <c r="G147" s="105"/>
      <c r="H147" s="105"/>
      <c r="I147" s="106"/>
    </row>
    <row r="148" spans="2:9">
      <c r="B148" s="82" t="s">
        <v>41</v>
      </c>
      <c r="C148" s="96"/>
      <c r="D148" s="105"/>
      <c r="E148" s="96">
        <v>6</v>
      </c>
      <c r="F148" s="105"/>
      <c r="G148" s="105"/>
      <c r="H148" s="105"/>
      <c r="I148" s="106"/>
    </row>
    <row r="149" spans="2:9">
      <c r="B149" s="104" t="s">
        <v>42</v>
      </c>
      <c r="C149" s="96"/>
      <c r="D149" s="105"/>
      <c r="E149" s="96">
        <v>6</v>
      </c>
      <c r="F149" s="105"/>
      <c r="G149" s="105"/>
      <c r="H149" s="105"/>
      <c r="I149" s="106"/>
    </row>
    <row r="150" spans="2:9">
      <c r="B150" s="82" t="s">
        <v>43</v>
      </c>
      <c r="C150" s="96"/>
      <c r="D150" s="105"/>
      <c r="E150" s="96">
        <v>6</v>
      </c>
      <c r="F150" s="105"/>
      <c r="G150" s="105"/>
      <c r="H150" s="105"/>
      <c r="I150" s="106"/>
    </row>
    <row r="151" spans="2:9">
      <c r="B151" s="104" t="s">
        <v>44</v>
      </c>
      <c r="C151" s="105"/>
      <c r="D151" s="105"/>
      <c r="E151" s="105">
        <v>4</v>
      </c>
      <c r="F151" s="105"/>
      <c r="G151" s="105"/>
      <c r="H151" s="105"/>
      <c r="I151" s="106"/>
    </row>
    <row r="152" spans="2:9">
      <c r="B152" s="82" t="s">
        <v>45</v>
      </c>
      <c r="C152" s="105"/>
      <c r="D152" s="105"/>
      <c r="E152" s="105">
        <v>4</v>
      </c>
      <c r="F152" s="105"/>
      <c r="G152" s="105"/>
      <c r="H152" s="105"/>
      <c r="I152" s="106"/>
    </row>
    <row r="153" spans="2:9">
      <c r="B153" s="104" t="s">
        <v>46</v>
      </c>
      <c r="C153" s="105"/>
      <c r="D153" s="105"/>
      <c r="E153" s="105">
        <v>4</v>
      </c>
      <c r="F153" s="105"/>
      <c r="G153" s="105"/>
      <c r="H153" s="105"/>
      <c r="I153" s="106"/>
    </row>
    <row r="154" spans="2:9">
      <c r="B154" s="82" t="s">
        <v>47</v>
      </c>
      <c r="C154" s="105"/>
      <c r="D154" s="105"/>
      <c r="E154" s="105">
        <v>4</v>
      </c>
      <c r="F154" s="105"/>
      <c r="G154" s="105"/>
      <c r="H154" s="105"/>
      <c r="I154" s="106"/>
    </row>
    <row r="155" spans="2:9">
      <c r="B155" s="104" t="s">
        <v>48</v>
      </c>
      <c r="C155" s="105"/>
      <c r="D155" s="105"/>
      <c r="E155" s="105">
        <v>4</v>
      </c>
      <c r="F155" s="105"/>
      <c r="G155" s="105"/>
      <c r="H155" s="105"/>
      <c r="I155" s="106"/>
    </row>
    <row r="156" spans="2:9">
      <c r="B156" s="82" t="s">
        <v>49</v>
      </c>
      <c r="C156" s="105"/>
      <c r="D156" s="105"/>
      <c r="E156" s="105">
        <v>4</v>
      </c>
      <c r="F156" s="105"/>
      <c r="G156" s="105"/>
      <c r="H156" s="105"/>
      <c r="I156" s="106"/>
    </row>
    <row r="157" spans="2:9">
      <c r="B157" s="104" t="s">
        <v>50</v>
      </c>
      <c r="C157" s="105"/>
      <c r="D157" s="105"/>
      <c r="E157" s="105">
        <v>4</v>
      </c>
      <c r="F157" s="105"/>
      <c r="G157" s="105"/>
      <c r="H157" s="105"/>
      <c r="I157" s="106"/>
    </row>
    <row r="158" spans="2:9">
      <c r="B158" s="82" t="s">
        <v>51</v>
      </c>
      <c r="C158" s="105"/>
      <c r="D158" s="105"/>
      <c r="E158" s="105">
        <v>4</v>
      </c>
      <c r="F158" s="105"/>
      <c r="G158" s="105"/>
      <c r="H158" s="105"/>
      <c r="I158" s="106"/>
    </row>
    <row r="159" spans="2:9">
      <c r="B159" s="104" t="s">
        <v>52</v>
      </c>
      <c r="C159" s="105"/>
      <c r="D159" s="105"/>
      <c r="E159" s="105">
        <v>4</v>
      </c>
      <c r="F159" s="105"/>
      <c r="G159" s="105"/>
      <c r="H159" s="105"/>
      <c r="I159" s="106"/>
    </row>
    <row r="160" spans="2:9">
      <c r="B160" s="82" t="s">
        <v>53</v>
      </c>
      <c r="C160" s="105"/>
      <c r="D160" s="105"/>
      <c r="E160" s="105">
        <v>4</v>
      </c>
      <c r="F160" s="105"/>
      <c r="G160" s="105"/>
      <c r="H160" s="105"/>
      <c r="I160" s="106"/>
    </row>
    <row r="161" spans="2:9">
      <c r="B161" s="104" t="s">
        <v>54</v>
      </c>
      <c r="C161" s="105"/>
      <c r="D161" s="105"/>
      <c r="E161" s="105">
        <v>4</v>
      </c>
      <c r="F161" s="105"/>
      <c r="G161" s="105"/>
      <c r="H161" s="105"/>
      <c r="I161" s="106"/>
    </row>
    <row r="162" spans="2:9">
      <c r="B162" s="82" t="s">
        <v>55</v>
      </c>
      <c r="C162" s="105"/>
      <c r="D162" s="105"/>
      <c r="E162" s="105">
        <v>4</v>
      </c>
      <c r="F162" s="105"/>
      <c r="G162" s="105"/>
      <c r="H162" s="105"/>
      <c r="I162" s="106"/>
    </row>
    <row r="163" spans="2:9">
      <c r="B163" s="104" t="s">
        <v>56</v>
      </c>
      <c r="C163" s="105"/>
      <c r="D163" s="105"/>
      <c r="E163" s="105">
        <v>4</v>
      </c>
      <c r="F163" s="105"/>
      <c r="G163" s="105"/>
      <c r="H163" s="105"/>
      <c r="I163" s="106"/>
    </row>
    <row r="164" spans="2:9">
      <c r="B164" s="82" t="s">
        <v>57</v>
      </c>
      <c r="C164" s="105"/>
      <c r="D164" s="105"/>
      <c r="E164" s="105">
        <v>4</v>
      </c>
      <c r="F164" s="105"/>
      <c r="G164" s="105"/>
      <c r="H164" s="105"/>
      <c r="I164" s="106"/>
    </row>
    <row r="165" spans="2:9">
      <c r="B165" s="104" t="s">
        <v>58</v>
      </c>
      <c r="C165" s="105"/>
      <c r="D165" s="105"/>
      <c r="E165" s="105">
        <v>4</v>
      </c>
      <c r="F165" s="105"/>
      <c r="G165" s="105"/>
      <c r="H165" s="105"/>
      <c r="I165" s="106"/>
    </row>
    <row r="166" spans="2:9">
      <c r="B166" s="82" t="s">
        <v>59</v>
      </c>
      <c r="C166" s="105"/>
      <c r="D166" s="105"/>
      <c r="E166" s="105">
        <v>4</v>
      </c>
      <c r="F166" s="105"/>
      <c r="G166" s="105"/>
      <c r="H166" s="105"/>
      <c r="I166" s="106"/>
    </row>
    <row r="167" spans="2:9">
      <c r="B167" s="104" t="s">
        <v>60</v>
      </c>
      <c r="C167" s="105"/>
      <c r="D167" s="105"/>
      <c r="E167" s="105">
        <v>2</v>
      </c>
      <c r="F167" s="105"/>
      <c r="G167" s="105"/>
      <c r="H167" s="105"/>
      <c r="I167" s="106"/>
    </row>
    <row r="168" spans="2:9">
      <c r="B168" s="82" t="s">
        <v>61</v>
      </c>
      <c r="C168" s="105"/>
      <c r="D168" s="105"/>
      <c r="E168" s="105">
        <v>2</v>
      </c>
      <c r="F168" s="105"/>
      <c r="G168" s="105"/>
      <c r="H168" s="105"/>
      <c r="I168" s="106"/>
    </row>
    <row r="169" spans="2:9">
      <c r="B169" s="104" t="s">
        <v>62</v>
      </c>
      <c r="C169" s="105"/>
      <c r="D169" s="105"/>
      <c r="E169" s="105">
        <v>2</v>
      </c>
      <c r="F169" s="105"/>
      <c r="G169" s="105"/>
      <c r="H169" s="105"/>
      <c r="I169" s="106"/>
    </row>
    <row r="170" spans="2:9">
      <c r="B170" s="82" t="s">
        <v>63</v>
      </c>
      <c r="C170" s="105"/>
      <c r="D170" s="105"/>
      <c r="E170" s="105">
        <v>2</v>
      </c>
      <c r="F170" s="105"/>
      <c r="G170" s="105"/>
      <c r="H170" s="105"/>
      <c r="I170" s="106"/>
    </row>
    <row r="171" spans="2:9">
      <c r="B171" s="104" t="s">
        <v>64</v>
      </c>
      <c r="C171" s="105"/>
      <c r="D171" s="105"/>
      <c r="E171" s="105">
        <v>2</v>
      </c>
      <c r="F171" s="105"/>
      <c r="G171" s="105"/>
      <c r="H171" s="105"/>
      <c r="I171" s="106"/>
    </row>
    <row r="172" spans="2:9">
      <c r="B172" s="82" t="s">
        <v>65</v>
      </c>
      <c r="C172" s="105"/>
      <c r="D172" s="105"/>
      <c r="E172" s="105">
        <v>2</v>
      </c>
      <c r="F172" s="105"/>
      <c r="G172" s="105"/>
      <c r="H172" s="105"/>
      <c r="I172" s="106"/>
    </row>
    <row r="173" spans="2:9">
      <c r="B173" s="104" t="s">
        <v>66</v>
      </c>
      <c r="C173" s="105"/>
      <c r="D173" s="105"/>
      <c r="E173" s="105">
        <v>2</v>
      </c>
      <c r="F173" s="105"/>
      <c r="G173" s="105"/>
      <c r="H173" s="105"/>
      <c r="I173" s="106"/>
    </row>
    <row r="174" spans="2:9">
      <c r="B174" s="82" t="s">
        <v>67</v>
      </c>
      <c r="C174" s="105"/>
      <c r="D174" s="105"/>
      <c r="E174" s="105">
        <v>2</v>
      </c>
      <c r="F174" s="105"/>
      <c r="G174" s="105"/>
      <c r="H174" s="105"/>
      <c r="I174" s="106"/>
    </row>
    <row r="175" spans="2:9">
      <c r="B175" s="104" t="s">
        <v>68</v>
      </c>
      <c r="C175" s="105"/>
      <c r="D175" s="105"/>
      <c r="E175" s="105">
        <v>2</v>
      </c>
      <c r="F175" s="105"/>
      <c r="G175" s="105"/>
      <c r="H175" s="105"/>
      <c r="I175" s="106"/>
    </row>
    <row r="176" spans="2:9">
      <c r="B176" s="82" t="s">
        <v>69</v>
      </c>
      <c r="C176" s="105"/>
      <c r="D176" s="105"/>
      <c r="E176" s="105">
        <v>2</v>
      </c>
      <c r="F176" s="105"/>
      <c r="G176" s="105"/>
      <c r="H176" s="105"/>
      <c r="I176" s="106"/>
    </row>
    <row r="177" spans="2:9">
      <c r="B177" s="104" t="s">
        <v>70</v>
      </c>
      <c r="C177" s="105"/>
      <c r="D177" s="105"/>
      <c r="E177" s="105">
        <v>2</v>
      </c>
      <c r="F177" s="105"/>
      <c r="G177" s="105"/>
      <c r="H177" s="105"/>
      <c r="I177" s="106"/>
    </row>
    <row r="178" spans="2:9">
      <c r="B178" s="82" t="s">
        <v>71</v>
      </c>
      <c r="C178" s="105"/>
      <c r="D178" s="105"/>
      <c r="E178" s="105">
        <v>2</v>
      </c>
      <c r="F178" s="105"/>
      <c r="G178" s="105"/>
      <c r="H178" s="105"/>
      <c r="I178" s="106"/>
    </row>
    <row r="179" spans="2:9">
      <c r="B179" s="104" t="s">
        <v>72</v>
      </c>
      <c r="C179" s="105"/>
      <c r="D179" s="105"/>
      <c r="E179" s="105">
        <v>2</v>
      </c>
      <c r="F179" s="105"/>
      <c r="G179" s="105"/>
      <c r="H179" s="105"/>
      <c r="I179" s="106"/>
    </row>
    <row r="180" spans="2:9">
      <c r="B180" s="82" t="s">
        <v>73</v>
      </c>
      <c r="C180" s="105"/>
      <c r="D180" s="105"/>
      <c r="E180" s="105">
        <v>2</v>
      </c>
      <c r="F180" s="105"/>
      <c r="G180" s="105"/>
      <c r="H180" s="105"/>
      <c r="I180" s="106"/>
    </row>
    <row r="181" spans="2:9">
      <c r="B181" s="104" t="s">
        <v>74</v>
      </c>
      <c r="C181" s="105"/>
      <c r="D181" s="105"/>
      <c r="E181" s="105">
        <v>2</v>
      </c>
      <c r="F181" s="105"/>
      <c r="G181" s="105"/>
      <c r="H181" s="105"/>
      <c r="I181" s="106"/>
    </row>
    <row r="182" spans="2:9">
      <c r="B182" s="82" t="s">
        <v>75</v>
      </c>
      <c r="C182" s="105"/>
      <c r="D182" s="105"/>
      <c r="E182" s="105">
        <v>2</v>
      </c>
      <c r="F182" s="105"/>
      <c r="G182" s="105"/>
      <c r="H182" s="105"/>
      <c r="I182" s="106"/>
    </row>
    <row r="183" spans="2:9">
      <c r="B183" s="104" t="s">
        <v>76</v>
      </c>
      <c r="C183" s="105"/>
      <c r="D183" s="105"/>
      <c r="E183" s="105">
        <v>2</v>
      </c>
      <c r="F183" s="105"/>
      <c r="G183" s="105"/>
      <c r="H183" s="105"/>
      <c r="I183" s="106"/>
    </row>
    <row r="184" spans="2:9">
      <c r="B184" s="82" t="s">
        <v>77</v>
      </c>
      <c r="C184" s="105"/>
      <c r="D184" s="105"/>
      <c r="E184" s="105">
        <v>2</v>
      </c>
      <c r="F184" s="105"/>
      <c r="G184" s="105"/>
      <c r="H184" s="105"/>
      <c r="I184" s="106"/>
    </row>
    <row r="185" spans="2:9">
      <c r="B185" s="104" t="s">
        <v>78</v>
      </c>
      <c r="C185" s="105"/>
      <c r="D185" s="105"/>
      <c r="E185" s="105">
        <v>2</v>
      </c>
      <c r="F185" s="105"/>
      <c r="G185" s="105"/>
      <c r="H185" s="105"/>
      <c r="I185" s="106"/>
    </row>
    <row r="186" spans="2:9">
      <c r="B186" s="82" t="s">
        <v>79</v>
      </c>
      <c r="C186" s="105"/>
      <c r="D186" s="105"/>
      <c r="E186" s="105">
        <v>2</v>
      </c>
      <c r="F186" s="105"/>
      <c r="G186" s="105"/>
      <c r="H186" s="105"/>
      <c r="I186" s="106"/>
    </row>
    <row r="187" spans="2:9">
      <c r="B187" s="104" t="s">
        <v>80</v>
      </c>
      <c r="C187" s="105"/>
      <c r="D187" s="105"/>
      <c r="E187" s="105">
        <v>2</v>
      </c>
      <c r="F187" s="105"/>
      <c r="G187" s="105"/>
      <c r="H187" s="105"/>
      <c r="I187" s="106"/>
    </row>
    <row r="188" spans="2:9">
      <c r="B188" s="82" t="s">
        <v>81</v>
      </c>
      <c r="C188" s="105"/>
      <c r="D188" s="105"/>
      <c r="E188" s="105">
        <v>2</v>
      </c>
      <c r="F188" s="105"/>
      <c r="G188" s="105"/>
      <c r="H188" s="105"/>
      <c r="I188" s="106"/>
    </row>
    <row r="189" spans="2:9">
      <c r="B189" s="104" t="s">
        <v>82</v>
      </c>
      <c r="C189" s="105"/>
      <c r="D189" s="105"/>
      <c r="E189" s="105">
        <v>2</v>
      </c>
      <c r="F189" s="105"/>
      <c r="G189" s="105"/>
      <c r="H189" s="105"/>
      <c r="I189" s="106"/>
    </row>
    <row r="190" spans="2:9">
      <c r="B190" s="82" t="s">
        <v>83</v>
      </c>
      <c r="C190" s="105"/>
      <c r="D190" s="105"/>
      <c r="E190" s="105">
        <v>2</v>
      </c>
      <c r="F190" s="105"/>
      <c r="G190" s="105"/>
      <c r="H190" s="105"/>
      <c r="I190" s="106"/>
    </row>
    <row r="191" spans="2:9">
      <c r="B191" s="104" t="s">
        <v>84</v>
      </c>
      <c r="C191" s="105"/>
      <c r="D191" s="105"/>
      <c r="E191" s="105">
        <v>2</v>
      </c>
      <c r="F191" s="105"/>
      <c r="G191" s="105"/>
      <c r="H191" s="105"/>
      <c r="I191" s="106"/>
    </row>
    <row r="192" spans="2:9">
      <c r="B192" s="82" t="s">
        <v>85</v>
      </c>
      <c r="C192" s="105"/>
      <c r="D192" s="105"/>
      <c r="E192" s="105">
        <v>2</v>
      </c>
      <c r="F192" s="105"/>
      <c r="G192" s="105"/>
      <c r="H192" s="105"/>
      <c r="I192" s="106"/>
    </row>
    <row r="193" spans="2:9">
      <c r="B193" s="104" t="s">
        <v>86</v>
      </c>
      <c r="C193" s="105"/>
      <c r="D193" s="105"/>
      <c r="E193" s="105">
        <v>2</v>
      </c>
      <c r="F193" s="105"/>
      <c r="G193" s="105"/>
      <c r="H193" s="105"/>
      <c r="I193" s="106"/>
    </row>
    <row r="194" spans="2:9">
      <c r="B194" s="82" t="s">
        <v>87</v>
      </c>
      <c r="C194" s="105"/>
      <c r="D194" s="105"/>
      <c r="E194" s="105">
        <v>2</v>
      </c>
      <c r="F194" s="105"/>
      <c r="G194" s="105"/>
      <c r="H194" s="105"/>
      <c r="I194" s="106"/>
    </row>
    <row r="195" spans="2:9">
      <c r="B195" s="104" t="s">
        <v>88</v>
      </c>
      <c r="C195" s="105"/>
      <c r="D195" s="105"/>
      <c r="E195" s="105">
        <v>2</v>
      </c>
      <c r="F195" s="105"/>
      <c r="G195" s="105"/>
      <c r="H195" s="105"/>
      <c r="I195" s="106"/>
    </row>
    <row r="196" spans="2:9">
      <c r="B196" s="82" t="s">
        <v>89</v>
      </c>
      <c r="C196" s="105"/>
      <c r="D196" s="105"/>
      <c r="E196" s="105">
        <v>2</v>
      </c>
      <c r="F196" s="105"/>
      <c r="G196" s="105"/>
      <c r="H196" s="105"/>
      <c r="I196" s="106"/>
    </row>
    <row r="197" spans="2:9">
      <c r="B197" s="104" t="s">
        <v>90</v>
      </c>
      <c r="C197" s="105"/>
      <c r="D197" s="105"/>
      <c r="E197" s="105">
        <v>2</v>
      </c>
      <c r="F197" s="105"/>
      <c r="G197" s="105"/>
      <c r="H197" s="105"/>
      <c r="I197" s="106"/>
    </row>
    <row r="198" spans="2:9">
      <c r="B198" s="82" t="s">
        <v>91</v>
      </c>
      <c r="C198" s="105"/>
      <c r="D198" s="105"/>
      <c r="E198" s="105">
        <v>2</v>
      </c>
      <c r="F198" s="105"/>
      <c r="G198" s="105"/>
      <c r="H198" s="105"/>
      <c r="I198" s="106"/>
    </row>
    <row r="199" spans="2:9">
      <c r="B199" s="104" t="s">
        <v>92</v>
      </c>
      <c r="C199" s="105"/>
      <c r="D199" s="105"/>
      <c r="E199" s="105">
        <v>1</v>
      </c>
      <c r="F199" s="105"/>
      <c r="G199" s="105"/>
      <c r="H199" s="105"/>
      <c r="I199" s="106"/>
    </row>
    <row r="200" spans="2:9">
      <c r="B200" s="82" t="s">
        <v>93</v>
      </c>
      <c r="C200" s="105"/>
      <c r="D200" s="105"/>
      <c r="E200" s="105">
        <v>1</v>
      </c>
      <c r="F200" s="105"/>
      <c r="G200" s="105"/>
      <c r="H200" s="105"/>
      <c r="I200" s="106"/>
    </row>
    <row r="201" spans="2:9">
      <c r="B201" s="104" t="s">
        <v>94</v>
      </c>
      <c r="C201" s="105"/>
      <c r="D201" s="105"/>
      <c r="E201" s="105">
        <v>1</v>
      </c>
      <c r="F201" s="105"/>
      <c r="G201" s="105"/>
      <c r="H201" s="105"/>
      <c r="I201" s="106"/>
    </row>
    <row r="202" spans="2:9">
      <c r="B202" s="82" t="s">
        <v>95</v>
      </c>
      <c r="C202" s="105"/>
      <c r="D202" s="105"/>
      <c r="E202" s="105">
        <v>1</v>
      </c>
      <c r="F202" s="105"/>
      <c r="G202" s="105"/>
      <c r="H202" s="105"/>
      <c r="I202" s="106"/>
    </row>
    <row r="203" spans="2:9">
      <c r="B203" s="104" t="s">
        <v>96</v>
      </c>
      <c r="C203" s="105"/>
      <c r="D203" s="105"/>
      <c r="E203" s="105">
        <v>1</v>
      </c>
      <c r="F203" s="105"/>
      <c r="G203" s="105"/>
      <c r="H203" s="105"/>
      <c r="I203" s="106"/>
    </row>
    <row r="204" spans="2:9">
      <c r="B204" s="82" t="s">
        <v>97</v>
      </c>
      <c r="C204" s="105"/>
      <c r="D204" s="105"/>
      <c r="E204" s="105">
        <v>1</v>
      </c>
      <c r="F204" s="105"/>
      <c r="G204" s="105"/>
      <c r="H204" s="105"/>
      <c r="I204" s="106"/>
    </row>
    <row r="205" spans="2:9">
      <c r="B205" s="104" t="s">
        <v>98</v>
      </c>
      <c r="C205" s="105"/>
      <c r="D205" s="105"/>
      <c r="E205" s="105">
        <v>1</v>
      </c>
      <c r="F205" s="105"/>
      <c r="G205" s="105"/>
      <c r="H205" s="105"/>
      <c r="I205" s="106"/>
    </row>
    <row r="206" spans="2:9">
      <c r="B206" s="82" t="s">
        <v>99</v>
      </c>
      <c r="C206" s="105"/>
      <c r="D206" s="105"/>
      <c r="E206" s="105">
        <v>1</v>
      </c>
      <c r="F206" s="105"/>
      <c r="G206" s="105"/>
      <c r="H206" s="105"/>
      <c r="I206" s="106"/>
    </row>
    <row r="207" spans="2:9">
      <c r="B207" s="104" t="s">
        <v>100</v>
      </c>
      <c r="C207" s="105"/>
      <c r="D207" s="105"/>
      <c r="E207" s="105">
        <v>1</v>
      </c>
      <c r="F207" s="105"/>
      <c r="G207" s="105"/>
      <c r="H207" s="105"/>
      <c r="I207" s="106"/>
    </row>
    <row r="208" spans="2:9">
      <c r="B208" s="82" t="s">
        <v>101</v>
      </c>
      <c r="C208" s="105"/>
      <c r="D208" s="105"/>
      <c r="E208" s="105">
        <v>1</v>
      </c>
      <c r="F208" s="105"/>
      <c r="G208" s="105"/>
      <c r="H208" s="105"/>
      <c r="I208" s="106"/>
    </row>
    <row r="209" spans="2:9">
      <c r="B209" s="104" t="s">
        <v>102</v>
      </c>
      <c r="C209" s="105"/>
      <c r="D209" s="105"/>
      <c r="E209" s="105">
        <v>1</v>
      </c>
      <c r="F209" s="105"/>
      <c r="G209" s="105"/>
      <c r="H209" s="105"/>
      <c r="I209" s="106"/>
    </row>
    <row r="210" spans="2:9">
      <c r="B210" s="82" t="s">
        <v>103</v>
      </c>
      <c r="C210" s="105"/>
      <c r="D210" s="105"/>
      <c r="E210" s="105">
        <v>1</v>
      </c>
      <c r="F210" s="105"/>
      <c r="G210" s="105"/>
      <c r="H210" s="105"/>
      <c r="I210" s="106"/>
    </row>
    <row r="211" spans="2:9">
      <c r="B211" s="104" t="s">
        <v>104</v>
      </c>
      <c r="C211" s="105"/>
      <c r="D211" s="105"/>
      <c r="E211" s="105">
        <v>1</v>
      </c>
      <c r="F211" s="105"/>
      <c r="G211" s="105"/>
      <c r="H211" s="105"/>
      <c r="I211" s="106"/>
    </row>
    <row r="212" spans="2:9">
      <c r="B212" s="82" t="s">
        <v>105</v>
      </c>
      <c r="C212" s="105"/>
      <c r="D212" s="105"/>
      <c r="E212" s="105">
        <v>1</v>
      </c>
      <c r="F212" s="105"/>
      <c r="G212" s="105"/>
      <c r="H212" s="105"/>
      <c r="I212" s="106"/>
    </row>
    <row r="213" spans="2:9">
      <c r="B213" s="104" t="s">
        <v>106</v>
      </c>
      <c r="C213" s="105"/>
      <c r="D213" s="105"/>
      <c r="E213" s="105">
        <v>1</v>
      </c>
      <c r="F213" s="105"/>
      <c r="G213" s="105"/>
      <c r="H213" s="105"/>
      <c r="I213" s="106"/>
    </row>
    <row r="214" spans="2:9">
      <c r="B214" s="82" t="s">
        <v>107</v>
      </c>
      <c r="C214" s="105"/>
      <c r="D214" s="105"/>
      <c r="E214" s="105">
        <v>1</v>
      </c>
      <c r="F214" s="105"/>
      <c r="G214" s="105"/>
      <c r="H214" s="105"/>
      <c r="I214" s="106"/>
    </row>
    <row r="215" spans="2:9">
      <c r="B215" s="104" t="s">
        <v>108</v>
      </c>
      <c r="C215" s="105"/>
      <c r="D215" s="105"/>
      <c r="E215" s="105">
        <v>1</v>
      </c>
      <c r="F215" s="105"/>
      <c r="G215" s="105"/>
      <c r="H215" s="105"/>
      <c r="I215" s="106"/>
    </row>
    <row r="216" spans="2:9">
      <c r="B216" s="82" t="s">
        <v>109</v>
      </c>
      <c r="C216" s="105"/>
      <c r="D216" s="105"/>
      <c r="E216" s="105">
        <v>1</v>
      </c>
      <c r="F216" s="105"/>
      <c r="G216" s="105"/>
      <c r="H216" s="105"/>
      <c r="I216" s="106"/>
    </row>
    <row r="217" spans="2:9">
      <c r="B217" s="104" t="s">
        <v>110</v>
      </c>
      <c r="C217" s="105"/>
      <c r="D217" s="105"/>
      <c r="E217" s="105">
        <v>1</v>
      </c>
      <c r="F217" s="105"/>
      <c r="G217" s="105"/>
      <c r="H217" s="105"/>
      <c r="I217" s="106"/>
    </row>
    <row r="218" spans="2:9">
      <c r="B218" s="82" t="s">
        <v>111</v>
      </c>
      <c r="C218" s="105"/>
      <c r="D218" s="105"/>
      <c r="E218" s="105">
        <v>1</v>
      </c>
      <c r="F218" s="105"/>
      <c r="G218" s="105"/>
      <c r="H218" s="105"/>
      <c r="I218" s="106"/>
    </row>
    <row r="219" spans="2:9">
      <c r="B219" s="104" t="s">
        <v>112</v>
      </c>
      <c r="C219" s="105"/>
      <c r="D219" s="105"/>
      <c r="E219" s="105">
        <v>1</v>
      </c>
      <c r="F219" s="105"/>
      <c r="G219" s="105"/>
      <c r="H219" s="105"/>
      <c r="I219" s="106"/>
    </row>
    <row r="220" spans="2:9">
      <c r="B220" s="82" t="s">
        <v>113</v>
      </c>
      <c r="C220" s="105"/>
      <c r="D220" s="105"/>
      <c r="E220" s="105">
        <v>1</v>
      </c>
      <c r="F220" s="105"/>
      <c r="G220" s="105"/>
      <c r="H220" s="105"/>
      <c r="I220" s="106"/>
    </row>
    <row r="221" spans="2:9">
      <c r="B221" s="104" t="s">
        <v>114</v>
      </c>
      <c r="C221" s="105"/>
      <c r="D221" s="105"/>
      <c r="E221" s="105">
        <v>1</v>
      </c>
      <c r="F221" s="105"/>
      <c r="G221" s="105"/>
      <c r="H221" s="105"/>
      <c r="I221" s="106"/>
    </row>
    <row r="222" spans="2:9">
      <c r="B222" s="82" t="s">
        <v>115</v>
      </c>
      <c r="C222" s="105"/>
      <c r="D222" s="105"/>
      <c r="E222" s="105">
        <v>1</v>
      </c>
      <c r="F222" s="105"/>
      <c r="G222" s="105"/>
      <c r="H222" s="105"/>
      <c r="I222" s="106"/>
    </row>
    <row r="223" spans="2:9">
      <c r="B223" s="104" t="s">
        <v>116</v>
      </c>
      <c r="C223" s="105"/>
      <c r="D223" s="105"/>
      <c r="E223" s="105">
        <v>1</v>
      </c>
      <c r="F223" s="105"/>
      <c r="G223" s="105"/>
      <c r="H223" s="105"/>
      <c r="I223" s="106"/>
    </row>
    <row r="224" spans="2:9">
      <c r="B224" s="82" t="s">
        <v>117</v>
      </c>
      <c r="C224" s="105"/>
      <c r="D224" s="105"/>
      <c r="E224" s="105">
        <v>1</v>
      </c>
      <c r="F224" s="105"/>
      <c r="G224" s="105"/>
      <c r="H224" s="105"/>
      <c r="I224" s="106"/>
    </row>
    <row r="225" spans="2:9">
      <c r="B225" s="104" t="s">
        <v>118</v>
      </c>
      <c r="C225" s="105"/>
      <c r="D225" s="105"/>
      <c r="E225" s="105">
        <v>1</v>
      </c>
      <c r="F225" s="105"/>
      <c r="G225" s="105"/>
      <c r="H225" s="105"/>
      <c r="I225" s="106"/>
    </row>
    <row r="226" spans="2:9">
      <c r="B226" s="82" t="s">
        <v>119</v>
      </c>
      <c r="C226" s="105"/>
      <c r="D226" s="105"/>
      <c r="E226" s="105">
        <v>1</v>
      </c>
      <c r="F226" s="105"/>
      <c r="G226" s="105"/>
      <c r="H226" s="105"/>
      <c r="I226" s="106"/>
    </row>
    <row r="227" spans="2:9">
      <c r="B227" s="104" t="s">
        <v>120</v>
      </c>
      <c r="C227" s="105"/>
      <c r="D227" s="105"/>
      <c r="E227" s="105">
        <v>1</v>
      </c>
      <c r="F227" s="105"/>
      <c r="G227" s="105"/>
      <c r="H227" s="105"/>
      <c r="I227" s="106"/>
    </row>
    <row r="228" spans="2:9">
      <c r="B228" s="82" t="s">
        <v>121</v>
      </c>
      <c r="C228" s="105"/>
      <c r="D228" s="105"/>
      <c r="E228" s="105">
        <v>1</v>
      </c>
      <c r="F228" s="105"/>
      <c r="G228" s="105"/>
      <c r="H228" s="105"/>
      <c r="I228" s="106"/>
    </row>
    <row r="229" spans="2:9">
      <c r="B229" s="104" t="s">
        <v>122</v>
      </c>
      <c r="C229" s="105"/>
      <c r="D229" s="105"/>
      <c r="E229" s="105">
        <v>1</v>
      </c>
      <c r="F229" s="105"/>
      <c r="G229" s="105"/>
      <c r="H229" s="105"/>
      <c r="I229" s="106"/>
    </row>
    <row r="230" spans="2:9">
      <c r="B230" s="82" t="s">
        <v>123</v>
      </c>
      <c r="C230" s="105"/>
      <c r="D230" s="105"/>
      <c r="E230" s="105">
        <v>1</v>
      </c>
      <c r="F230" s="105"/>
      <c r="G230" s="105"/>
      <c r="H230" s="105"/>
      <c r="I230" s="106"/>
    </row>
    <row r="231" spans="2:9">
      <c r="B231" s="104" t="s">
        <v>124</v>
      </c>
      <c r="C231" s="105"/>
      <c r="D231" s="105"/>
      <c r="E231" s="105">
        <v>1</v>
      </c>
      <c r="F231" s="105"/>
      <c r="G231" s="105"/>
      <c r="H231" s="105"/>
      <c r="I231" s="106"/>
    </row>
    <row r="232" spans="2:9">
      <c r="B232" s="82" t="s">
        <v>125</v>
      </c>
      <c r="C232" s="105"/>
      <c r="D232" s="105"/>
      <c r="E232" s="105">
        <v>1</v>
      </c>
      <c r="F232" s="105"/>
      <c r="G232" s="105"/>
      <c r="H232" s="105"/>
      <c r="I232" s="106"/>
    </row>
    <row r="233" spans="2:9">
      <c r="B233" s="104" t="s">
        <v>126</v>
      </c>
      <c r="C233" s="105"/>
      <c r="D233" s="105"/>
      <c r="E233" s="105">
        <v>1</v>
      </c>
      <c r="F233" s="105"/>
      <c r="G233" s="105"/>
      <c r="H233" s="105"/>
      <c r="I233" s="106"/>
    </row>
    <row r="234" spans="2:9">
      <c r="B234" s="82" t="s">
        <v>127</v>
      </c>
      <c r="C234" s="105"/>
      <c r="D234" s="105"/>
      <c r="E234" s="105">
        <v>1</v>
      </c>
      <c r="F234" s="105"/>
      <c r="G234" s="105"/>
      <c r="H234" s="105"/>
      <c r="I234" s="106"/>
    </row>
    <row r="235" spans="2:9">
      <c r="B235" s="104" t="s">
        <v>128</v>
      </c>
      <c r="C235" s="105"/>
      <c r="D235" s="105"/>
      <c r="E235" s="105">
        <v>1</v>
      </c>
      <c r="F235" s="105"/>
      <c r="G235" s="105"/>
      <c r="H235" s="105"/>
      <c r="I235" s="106"/>
    </row>
    <row r="236" spans="2:9">
      <c r="B236" s="82" t="s">
        <v>129</v>
      </c>
      <c r="C236" s="105"/>
      <c r="D236" s="105"/>
      <c r="E236" s="105">
        <v>1</v>
      </c>
      <c r="F236" s="105"/>
      <c r="G236" s="105"/>
      <c r="H236" s="105"/>
      <c r="I236" s="106"/>
    </row>
    <row r="237" spans="2:9">
      <c r="B237" s="104" t="s">
        <v>130</v>
      </c>
      <c r="C237" s="105"/>
      <c r="D237" s="105"/>
      <c r="E237" s="105">
        <v>1</v>
      </c>
      <c r="F237" s="105"/>
      <c r="G237" s="105"/>
      <c r="H237" s="105"/>
      <c r="I237" s="106"/>
    </row>
    <row r="238" spans="2:9">
      <c r="B238" s="82" t="s">
        <v>131</v>
      </c>
      <c r="C238" s="105"/>
      <c r="D238" s="105"/>
      <c r="E238" s="105">
        <v>1</v>
      </c>
      <c r="F238" s="105"/>
      <c r="G238" s="105"/>
      <c r="H238" s="105"/>
      <c r="I238" s="106"/>
    </row>
    <row r="239" spans="2:9">
      <c r="B239" s="104" t="s">
        <v>132</v>
      </c>
      <c r="C239" s="105"/>
      <c r="D239" s="105"/>
      <c r="E239" s="105">
        <v>1</v>
      </c>
      <c r="F239" s="105"/>
      <c r="G239" s="105"/>
      <c r="H239" s="105"/>
      <c r="I239" s="106"/>
    </row>
    <row r="240" spans="2:9">
      <c r="B240" s="82" t="s">
        <v>133</v>
      </c>
      <c r="C240" s="105"/>
      <c r="D240" s="105"/>
      <c r="E240" s="105">
        <v>1</v>
      </c>
      <c r="F240" s="105"/>
      <c r="G240" s="105"/>
      <c r="H240" s="105"/>
      <c r="I240" s="106"/>
    </row>
    <row r="241" spans="2:9">
      <c r="B241" s="104" t="s">
        <v>134</v>
      </c>
      <c r="C241" s="105"/>
      <c r="D241" s="105"/>
      <c r="E241" s="105">
        <v>1</v>
      </c>
      <c r="F241" s="105"/>
      <c r="G241" s="105"/>
      <c r="H241" s="105"/>
      <c r="I241" s="106"/>
    </row>
    <row r="242" spans="2:9">
      <c r="B242" s="82" t="s">
        <v>135</v>
      </c>
      <c r="C242" s="105"/>
      <c r="D242" s="105"/>
      <c r="E242" s="105">
        <v>1</v>
      </c>
      <c r="F242" s="105"/>
      <c r="G242" s="105"/>
      <c r="H242" s="105"/>
      <c r="I242" s="106"/>
    </row>
    <row r="243" spans="2:9">
      <c r="B243" s="104" t="s">
        <v>136</v>
      </c>
      <c r="C243" s="105"/>
      <c r="D243" s="105"/>
      <c r="E243" s="105">
        <v>1</v>
      </c>
      <c r="F243" s="105"/>
      <c r="G243" s="105"/>
      <c r="H243" s="105"/>
      <c r="I243" s="106"/>
    </row>
    <row r="244" spans="2:9">
      <c r="B244" s="82" t="s">
        <v>137</v>
      </c>
      <c r="C244" s="105"/>
      <c r="D244" s="105"/>
      <c r="E244" s="105">
        <v>1</v>
      </c>
      <c r="F244" s="105"/>
      <c r="G244" s="105"/>
      <c r="H244" s="105"/>
      <c r="I244" s="106"/>
    </row>
    <row r="245" spans="2:9">
      <c r="B245" s="104" t="s">
        <v>138</v>
      </c>
      <c r="C245" s="105"/>
      <c r="D245" s="105"/>
      <c r="E245" s="105">
        <v>1</v>
      </c>
      <c r="F245" s="105"/>
      <c r="G245" s="105"/>
      <c r="H245" s="105"/>
      <c r="I245" s="106"/>
    </row>
    <row r="246" spans="2:9">
      <c r="B246" s="82" t="s">
        <v>139</v>
      </c>
      <c r="C246" s="105"/>
      <c r="D246" s="105"/>
      <c r="E246" s="105">
        <v>1</v>
      </c>
      <c r="F246" s="105"/>
      <c r="G246" s="105"/>
      <c r="H246" s="105"/>
      <c r="I246" s="106"/>
    </row>
    <row r="247" spans="2:9">
      <c r="B247" s="104" t="s">
        <v>140</v>
      </c>
      <c r="C247" s="105"/>
      <c r="D247" s="105"/>
      <c r="E247" s="105">
        <v>1</v>
      </c>
      <c r="F247" s="105"/>
      <c r="G247" s="105"/>
      <c r="H247" s="105"/>
      <c r="I247" s="106"/>
    </row>
    <row r="248" spans="2:9">
      <c r="B248" s="82" t="s">
        <v>141</v>
      </c>
      <c r="C248" s="105"/>
      <c r="D248" s="105"/>
      <c r="E248" s="105">
        <v>1</v>
      </c>
      <c r="F248" s="105"/>
      <c r="G248" s="105"/>
      <c r="H248" s="105"/>
      <c r="I248" s="106"/>
    </row>
    <row r="249" spans="2:9">
      <c r="B249" s="104" t="s">
        <v>142</v>
      </c>
      <c r="C249" s="105"/>
      <c r="D249" s="105"/>
      <c r="E249" s="105">
        <v>1</v>
      </c>
      <c r="F249" s="105"/>
      <c r="G249" s="105"/>
      <c r="H249" s="105"/>
      <c r="I249" s="106"/>
    </row>
    <row r="250" spans="2:9">
      <c r="B250" s="82" t="s">
        <v>143</v>
      </c>
      <c r="C250" s="105"/>
      <c r="D250" s="105"/>
      <c r="E250" s="105">
        <v>1</v>
      </c>
      <c r="F250" s="105"/>
      <c r="G250" s="105"/>
      <c r="H250" s="105"/>
      <c r="I250" s="106"/>
    </row>
    <row r="251" spans="2:9">
      <c r="B251" s="104" t="s">
        <v>144</v>
      </c>
      <c r="C251" s="105"/>
      <c r="D251" s="105"/>
      <c r="E251" s="105">
        <v>1</v>
      </c>
      <c r="F251" s="105"/>
      <c r="G251" s="105"/>
      <c r="H251" s="105"/>
      <c r="I251" s="106"/>
    </row>
    <row r="252" spans="2:9">
      <c r="B252" s="82" t="s">
        <v>145</v>
      </c>
      <c r="C252" s="105"/>
      <c r="D252" s="105"/>
      <c r="E252" s="105">
        <v>1</v>
      </c>
      <c r="F252" s="105"/>
      <c r="G252" s="105"/>
      <c r="H252" s="105"/>
      <c r="I252" s="106"/>
    </row>
    <row r="253" spans="2:9">
      <c r="B253" s="104" t="s">
        <v>146</v>
      </c>
      <c r="C253" s="105"/>
      <c r="D253" s="105"/>
      <c r="E253" s="105">
        <v>1</v>
      </c>
      <c r="F253" s="105"/>
      <c r="G253" s="105"/>
      <c r="H253" s="105"/>
      <c r="I253" s="106"/>
    </row>
    <row r="254" spans="2:9">
      <c r="B254" s="82" t="s">
        <v>147</v>
      </c>
      <c r="C254" s="105"/>
      <c r="D254" s="105"/>
      <c r="E254" s="105">
        <v>1</v>
      </c>
      <c r="F254" s="105"/>
      <c r="G254" s="105"/>
      <c r="H254" s="105"/>
      <c r="I254" s="106"/>
    </row>
    <row r="255" spans="2:9">
      <c r="B255" s="82" t="s">
        <v>148</v>
      </c>
      <c r="C255" s="105"/>
      <c r="D255" s="105"/>
      <c r="E255" s="105">
        <v>1</v>
      </c>
      <c r="F255" s="105"/>
      <c r="G255" s="105"/>
      <c r="H255" s="105"/>
      <c r="I255" s="106"/>
    </row>
    <row r="256" spans="2:9">
      <c r="B256" s="82" t="s">
        <v>149</v>
      </c>
      <c r="C256" s="105"/>
      <c r="D256" s="105"/>
      <c r="E256" s="105">
        <v>1</v>
      </c>
      <c r="F256" s="105"/>
      <c r="G256" s="105"/>
      <c r="H256" s="105"/>
      <c r="I256" s="106"/>
    </row>
    <row r="257" spans="2:9">
      <c r="B257" s="82" t="s">
        <v>150</v>
      </c>
      <c r="C257" s="105"/>
      <c r="D257" s="105"/>
      <c r="E257" s="105">
        <v>1</v>
      </c>
      <c r="F257" s="105"/>
      <c r="G257" s="105"/>
      <c r="H257" s="105"/>
      <c r="I257" s="106"/>
    </row>
    <row r="258" spans="2:9">
      <c r="B258" s="82" t="s">
        <v>151</v>
      </c>
      <c r="C258" s="105"/>
      <c r="D258" s="105"/>
      <c r="E258" s="105">
        <v>1</v>
      </c>
      <c r="F258" s="105"/>
      <c r="G258" s="105"/>
      <c r="H258" s="105"/>
      <c r="I258" s="106"/>
    </row>
    <row r="259" spans="2:9">
      <c r="B259" s="82" t="s">
        <v>152</v>
      </c>
      <c r="C259" s="105"/>
      <c r="D259" s="105"/>
      <c r="E259" s="105">
        <v>1</v>
      </c>
      <c r="F259" s="105"/>
      <c r="G259" s="105"/>
      <c r="H259" s="105"/>
      <c r="I259" s="106"/>
    </row>
    <row r="260" spans="2:9">
      <c r="B260" s="82" t="s">
        <v>153</v>
      </c>
      <c r="C260" s="105"/>
      <c r="D260" s="105"/>
      <c r="E260" s="105">
        <v>1</v>
      </c>
      <c r="F260" s="105"/>
      <c r="G260" s="105"/>
      <c r="H260" s="105"/>
      <c r="I260" s="106"/>
    </row>
    <row r="261" spans="2:9">
      <c r="B261" s="82" t="s">
        <v>154</v>
      </c>
      <c r="C261" s="105"/>
      <c r="D261" s="105"/>
      <c r="E261" s="105">
        <v>1</v>
      </c>
      <c r="F261" s="105"/>
      <c r="G261" s="105"/>
      <c r="H261" s="105"/>
      <c r="I261" s="106"/>
    </row>
    <row r="262" spans="2:9">
      <c r="B262" s="104" t="s">
        <v>155</v>
      </c>
      <c r="C262" s="105"/>
      <c r="D262" s="105"/>
      <c r="E262" s="105">
        <v>1</v>
      </c>
      <c r="F262" s="105"/>
      <c r="G262" s="105"/>
      <c r="H262" s="105"/>
      <c r="I262" s="106"/>
    </row>
    <row r="263" spans="2:9">
      <c r="B263" s="82"/>
      <c r="C263" s="105"/>
      <c r="D263" s="105"/>
      <c r="E263" s="105"/>
      <c r="F263" s="105"/>
      <c r="G263" s="105"/>
      <c r="H263" s="105"/>
      <c r="I263" s="106"/>
    </row>
    <row r="264" spans="2:9">
      <c r="B264" s="104"/>
      <c r="C264" s="105"/>
      <c r="D264" s="105"/>
      <c r="E264" s="105"/>
      <c r="F264" s="105"/>
      <c r="G264" s="105"/>
      <c r="H264" s="105"/>
      <c r="I264" s="106"/>
    </row>
    <row r="265" spans="2:9">
      <c r="B265" s="82"/>
      <c r="C265" s="105"/>
      <c r="D265" s="105"/>
      <c r="E265" s="105"/>
      <c r="F265" s="105"/>
      <c r="G265" s="105"/>
      <c r="H265" s="105"/>
      <c r="I265" s="106"/>
    </row>
  </sheetData>
  <mergeCells count="1">
    <mergeCell ref="B2:I2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男子S</vt:lpstr>
      <vt:lpstr>男Ｄ</vt:lpstr>
      <vt:lpstr>年齢男子S</vt:lpstr>
      <vt:lpstr>年齢男子D</vt:lpstr>
      <vt:lpstr>女子Ｓ</vt:lpstr>
      <vt:lpstr>女Ｄ</vt:lpstr>
      <vt:lpstr>年齢女子Ｓ</vt:lpstr>
      <vt:lpstr>年齢女Ｄ</vt:lpstr>
      <vt:lpstr>得点テーブル</vt:lpstr>
      <vt:lpstr>Sheet2</vt:lpstr>
      <vt:lpstr>Sheet3</vt:lpstr>
      <vt:lpstr>POINT</vt:lpstr>
      <vt:lpstr>女Ｄ!Print_Area</vt:lpstr>
      <vt:lpstr>女子Ｓ!Print_Area</vt:lpstr>
      <vt:lpstr>男Ｄ!Print_Area</vt:lpstr>
      <vt:lpstr>男子S!Print_Area</vt:lpstr>
      <vt:lpstr>年齢女Ｄ!Print_Area</vt:lpstr>
      <vt:lpstr>年齢女子Ｓ!Print_Area</vt:lpstr>
      <vt:lpstr>年齢男子S!Print_Area</vt:lpstr>
      <vt:lpstr>女Ｄ!Print_Titles</vt:lpstr>
      <vt:lpstr>女子Ｓ!Print_Titles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事務局長 宮崎県テニス協会</cp:lastModifiedBy>
  <cp:lastPrinted>2022-10-28T02:27:31Z</cp:lastPrinted>
  <dcterms:created xsi:type="dcterms:W3CDTF">2006-12-03T21:08:12Z</dcterms:created>
  <dcterms:modified xsi:type="dcterms:W3CDTF">2024-04-18T16:21:42Z</dcterms:modified>
</cp:coreProperties>
</file>