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1560" windowWidth="13215" windowHeight="6990" firstSheet="1" activeTab="1"/>
  </bookViews>
  <sheets>
    <sheet name="０３北信越" sheetId="1" state="hidden" r:id="rId1"/>
    <sheet name="０５九州" sheetId="2" r:id="rId2"/>
    <sheet name="０５九州順位決定" sheetId="3" r:id="rId3"/>
    <sheet name="０５団体総合" sheetId="4" r:id="rId4"/>
    <sheet name="Sheet3" sheetId="5" state="hidden" r:id="rId5"/>
  </sheets>
  <definedNames/>
  <calcPr fullCalcOnLoad="1"/>
</workbook>
</file>

<file path=xl/sharedStrings.xml><?xml version="1.0" encoding="utf-8"?>
<sst xmlns="http://schemas.openxmlformats.org/spreadsheetml/2006/main" count="1267" uniqueCount="94">
  <si>
    <t>長野</t>
  </si>
  <si>
    <t>新潟</t>
  </si>
  <si>
    <t>富山</t>
  </si>
  <si>
    <t>石川</t>
  </si>
  <si>
    <t>福井</t>
  </si>
  <si>
    <t>－</t>
  </si>
  <si>
    <t>勝</t>
  </si>
  <si>
    <t>負</t>
  </si>
  <si>
    <t>順位</t>
  </si>
  <si>
    <t>男子Ａ</t>
  </si>
  <si>
    <t>男子Ｂ</t>
  </si>
  <si>
    <t>壮年男子</t>
  </si>
  <si>
    <t>壮年女子</t>
  </si>
  <si>
    <t>女子一般</t>
  </si>
  <si>
    <t>取得</t>
  </si>
  <si>
    <t>SET率</t>
  </si>
  <si>
    <t>GAME率</t>
  </si>
  <si>
    <t>取得S</t>
  </si>
  <si>
    <t>総S</t>
  </si>
  <si>
    <t>取得G</t>
  </si>
  <si>
    <t>総G</t>
  </si>
  <si>
    <t>男子Ａ級</t>
  </si>
  <si>
    <t>男子Ｂ級</t>
  </si>
  <si>
    <t>一般女子</t>
  </si>
  <si>
    <t>点数</t>
  </si>
  <si>
    <t>合計点</t>
  </si>
  <si>
    <t>総合順位</t>
  </si>
  <si>
    <t>男子ベテラン</t>
  </si>
  <si>
    <t>男子Ａ　＜Ａブロック＞</t>
  </si>
  <si>
    <t>男子Ａ　＜Ｂブロック＞</t>
  </si>
  <si>
    <t>男子Ｂ　＜Ａブロック＞</t>
  </si>
  <si>
    <t>男子Ｂ　＜Ｂブロック＞</t>
  </si>
  <si>
    <t>男子ベテラン　＜Ａブロック＞</t>
  </si>
  <si>
    <t>男子ベテラン　＜Ｂブロック＞</t>
  </si>
  <si>
    <t>女子　＜Ａブロック＞</t>
  </si>
  <si>
    <t>女子　＜Ｂブロック＞</t>
  </si>
  <si>
    <t>九州</t>
  </si>
  <si>
    <t>－</t>
  </si>
  <si>
    <t>佐賀</t>
  </si>
  <si>
    <t>鹿児島</t>
  </si>
  <si>
    <t>熊本</t>
  </si>
  <si>
    <t>沖縄</t>
  </si>
  <si>
    <t>福岡</t>
  </si>
  <si>
    <t>大分</t>
  </si>
  <si>
    <t>宮崎</t>
  </si>
  <si>
    <t>長崎</t>
  </si>
  <si>
    <t>男子Ａ級　組み合わせ</t>
  </si>
  <si>
    <t>男子ベテラン　組み合わせ</t>
  </si>
  <si>
    <t>Ａブロック</t>
  </si>
  <si>
    <t>Ｂブロック</t>
  </si>
  <si>
    <t>県名</t>
  </si>
  <si>
    <t>勝敗</t>
  </si>
  <si>
    <t>優勝決定戦</t>
  </si>
  <si>
    <t>３～４位決定戦</t>
  </si>
  <si>
    <t>５～６位決定戦</t>
  </si>
  <si>
    <t>７～８位決定戦</t>
  </si>
  <si>
    <t>男子Ｂ級　組み合わせ</t>
  </si>
  <si>
    <t>女子　組み合わせ</t>
  </si>
  <si>
    <t>DUNLOP TOURNAMENT 2005</t>
  </si>
  <si>
    <t>　　</t>
  </si>
  <si>
    <t>　　</t>
  </si>
  <si>
    <t>　　　　</t>
  </si>
  <si>
    <t>　　　</t>
  </si>
  <si>
    <t>　　　　　</t>
  </si>
  <si>
    <t>取得Ｇによる</t>
  </si>
  <si>
    <t>２－８</t>
  </si>
  <si>
    <t>５－８</t>
  </si>
  <si>
    <t>３－８</t>
  </si>
  <si>
    <t>８－２</t>
  </si>
  <si>
    <t>８－４</t>
  </si>
  <si>
    <t>６－８</t>
  </si>
  <si>
    <t>４－８</t>
  </si>
  <si>
    <t>８－５</t>
  </si>
  <si>
    <t>８－３</t>
  </si>
  <si>
    <t>８－６</t>
  </si>
  <si>
    <t>０－３</t>
  </si>
  <si>
    <t>２－１</t>
  </si>
  <si>
    <t>１－２</t>
  </si>
  <si>
    <t>３－０</t>
  </si>
  <si>
    <t>４</t>
  </si>
  <si>
    <t>２</t>
  </si>
  <si>
    <t>３</t>
  </si>
  <si>
    <t>１</t>
  </si>
  <si>
    <t>８－９</t>
  </si>
  <si>
    <t>９－８</t>
  </si>
  <si>
    <t>９－７</t>
  </si>
  <si>
    <t>８－２</t>
  </si>
  <si>
    <t>７－９</t>
  </si>
  <si>
    <t>１－８</t>
  </si>
  <si>
    <t>８－１</t>
  </si>
  <si>
    <t>０－８</t>
  </si>
  <si>
    <t>８－０</t>
  </si>
  <si>
    <t>８－９</t>
  </si>
  <si>
    <t>チーム取得ゲーム率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</si>
</sst>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</numFmts>
  <fonts count="25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8"/>
      <name val="ＭＳ Ｐゴシック"/>
      <family val="3"/>
    </font>
    <font>
      <sz val="11"/>
      <name val="HGP創英角ｺﾞｼｯｸUB"/>
      <family val="3"/>
    </font>
    <font>
      <b/>
      <sz val="11"/>
      <name val="HGP創英角ｺﾞｼｯｸUB"/>
      <family val="3"/>
    </font>
    <font>
      <b/>
      <sz val="8"/>
      <name val="HGP創英角ｺﾞｼｯｸUB"/>
      <family val="3"/>
    </font>
    <font>
      <sz val="9"/>
      <name val="HGP創英角ｺﾞｼｯｸUB"/>
      <family val="3"/>
    </font>
    <font>
      <b/>
      <sz val="9"/>
      <name val="HGP創英角ｺﾞｼｯｸUB"/>
      <family val="3"/>
    </font>
    <font>
      <sz val="8"/>
      <name val="HGP創英角ｺﾞｼｯｸUB"/>
      <family val="3"/>
    </font>
    <font>
      <b/>
      <sz val="11"/>
      <color indexed="22"/>
      <name val="HGP創英角ｺﾞｼｯｸUB"/>
      <family val="3"/>
    </font>
    <font>
      <b/>
      <sz val="8"/>
      <color indexed="22"/>
      <name val="HGP創英角ｺﾞｼｯｸUB"/>
      <family val="3"/>
    </font>
    <font>
      <sz val="11"/>
      <color indexed="22"/>
      <name val="HGP創英角ｺﾞｼｯｸUB"/>
      <family val="3"/>
    </font>
    <font>
      <sz val="9"/>
      <color indexed="22"/>
      <name val="HGP創英角ｺﾞｼｯｸUB"/>
      <family val="3"/>
    </font>
    <font>
      <b/>
      <sz val="9"/>
      <color indexed="22"/>
      <name val="HGP創英角ｺﾞｼｯｸUB"/>
      <family val="3"/>
    </font>
    <font>
      <b/>
      <sz val="14"/>
      <name val="HGP創英角ｺﾞｼｯｸUB"/>
      <family val="3"/>
    </font>
    <font>
      <i/>
      <sz val="11"/>
      <name val="HGP創英角ｺﾞｼｯｸUB"/>
      <family val="3"/>
    </font>
    <font>
      <sz val="22"/>
      <name val="HGP創英角ｺﾞｼｯｸUB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i/>
      <sz val="12"/>
      <color indexed="10"/>
      <name val="Arial"/>
      <family val="2"/>
    </font>
    <font>
      <sz val="24"/>
      <name val="HGP創英角ｺﾞｼｯｸUB"/>
      <family val="3"/>
    </font>
    <font>
      <sz val="24"/>
      <name val="ＭＳ Ｐゴシック"/>
      <family val="3"/>
    </font>
    <font>
      <b/>
      <sz val="16"/>
      <name val="ＭＳ Ｐゴシック"/>
      <family val="3"/>
    </font>
    <font>
      <b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3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3" xfId="0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9" xfId="0" applyFill="1" applyBorder="1" applyAlignment="1">
      <alignment/>
    </xf>
    <xf numFmtId="0" fontId="4" fillId="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176" fontId="4" fillId="0" borderId="2" xfId="15" applyNumberFormat="1" applyFont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top"/>
    </xf>
    <xf numFmtId="0" fontId="12" fillId="4" borderId="15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top"/>
    </xf>
    <xf numFmtId="0" fontId="5" fillId="5" borderId="5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top"/>
    </xf>
    <xf numFmtId="0" fontId="4" fillId="5" borderId="18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top"/>
    </xf>
    <xf numFmtId="0" fontId="5" fillId="5" borderId="4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176" fontId="4" fillId="0" borderId="14" xfId="15" applyNumberFormat="1" applyFont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176" fontId="4" fillId="0" borderId="1" xfId="15" applyNumberFormat="1" applyFont="1" applyBorder="1" applyAlignment="1">
      <alignment horizontal="center" vertical="center"/>
    </xf>
    <xf numFmtId="176" fontId="4" fillId="0" borderId="8" xfId="15" applyNumberFormat="1" applyFont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top"/>
    </xf>
    <xf numFmtId="0" fontId="14" fillId="4" borderId="15" xfId="0" applyFont="1" applyFill="1" applyBorder="1" applyAlignment="1">
      <alignment horizontal="center" vertical="top"/>
    </xf>
    <xf numFmtId="0" fontId="4" fillId="3" borderId="25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top"/>
    </xf>
    <xf numFmtId="0" fontId="4" fillId="0" borderId="26" xfId="0" applyFont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top"/>
    </xf>
    <xf numFmtId="0" fontId="4" fillId="5" borderId="2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top"/>
    </xf>
    <xf numFmtId="0" fontId="8" fillId="5" borderId="27" xfId="0" applyFont="1" applyFill="1" applyBorder="1" applyAlignment="1">
      <alignment horizontal="center" vertical="top"/>
    </xf>
    <xf numFmtId="0" fontId="10" fillId="4" borderId="29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top"/>
    </xf>
    <xf numFmtId="0" fontId="12" fillId="4" borderId="27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top"/>
    </xf>
    <xf numFmtId="0" fontId="4" fillId="5" borderId="32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top"/>
    </xf>
    <xf numFmtId="0" fontId="8" fillId="5" borderId="32" xfId="0" applyFont="1" applyFill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8" fillId="5" borderId="3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top"/>
    </xf>
    <xf numFmtId="0" fontId="4" fillId="5" borderId="8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 quotePrefix="1">
      <alignment horizontal="center" vertical="center"/>
    </xf>
    <xf numFmtId="0" fontId="24" fillId="7" borderId="0" xfId="0" applyFont="1" applyFill="1" applyAlignment="1">
      <alignment horizontal="center" vertical="center"/>
    </xf>
    <xf numFmtId="0" fontId="16" fillId="8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19" fillId="0" borderId="35" xfId="0" applyNumberFormat="1" applyFont="1" applyBorder="1" applyAlignment="1">
      <alignment vertical="center"/>
    </xf>
    <xf numFmtId="49" fontId="19" fillId="0" borderId="36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19" fillId="0" borderId="37" xfId="0" applyNumberFormat="1" applyFont="1" applyBorder="1" applyAlignment="1">
      <alignment vertical="center"/>
    </xf>
    <xf numFmtId="49" fontId="19" fillId="0" borderId="38" xfId="0" applyNumberFormat="1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6" fontId="0" fillId="0" borderId="1" xfId="15" applyNumberFormat="1" applyBorder="1" applyAlignment="1">
      <alignment horizontal="center" vertical="center"/>
    </xf>
    <xf numFmtId="176" fontId="0" fillId="0" borderId="2" xfId="15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49" fontId="0" fillId="0" borderId="57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19" fillId="0" borderId="46" xfId="0" applyNumberFormat="1" applyFont="1" applyBorder="1" applyAlignment="1">
      <alignment horizontal="center" vertical="center"/>
    </xf>
    <xf numFmtId="49" fontId="19" fillId="0" borderId="47" xfId="0" applyNumberFormat="1" applyFont="1" applyBorder="1" applyAlignment="1">
      <alignment horizontal="center" vertical="center"/>
    </xf>
    <xf numFmtId="49" fontId="19" fillId="0" borderId="48" xfId="0" applyNumberFormat="1" applyFont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/>
    </xf>
    <xf numFmtId="49" fontId="19" fillId="0" borderId="36" xfId="0" applyNumberFormat="1" applyFont="1" applyBorder="1" applyAlignment="1">
      <alignment horizontal="center" vertical="center"/>
    </xf>
    <xf numFmtId="49" fontId="19" fillId="0" borderId="32" xfId="0" applyNumberFormat="1" applyFont="1" applyBorder="1" applyAlignment="1">
      <alignment horizontal="center" vertical="center"/>
    </xf>
    <xf numFmtId="49" fontId="19" fillId="0" borderId="58" xfId="0" applyNumberFormat="1" applyFont="1" applyBorder="1" applyAlignment="1">
      <alignment horizontal="center" vertical="center"/>
    </xf>
    <xf numFmtId="49" fontId="19" fillId="0" borderId="37" xfId="0" applyNumberFormat="1" applyFont="1" applyBorder="1" applyAlignment="1">
      <alignment horizontal="center" vertical="center"/>
    </xf>
    <xf numFmtId="49" fontId="19" fillId="0" borderId="59" xfId="0" applyNumberFormat="1" applyFont="1" applyBorder="1" applyAlignment="1">
      <alignment horizontal="center" vertical="center"/>
    </xf>
    <xf numFmtId="49" fontId="19" fillId="0" borderId="6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38" fontId="7" fillId="0" borderId="1" xfId="16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8" fontId="4" fillId="0" borderId="1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14</xdr:row>
      <xdr:rowOff>0</xdr:rowOff>
    </xdr:from>
    <xdr:to>
      <xdr:col>7</xdr:col>
      <xdr:colOff>133350</xdr:colOff>
      <xdr:row>16</xdr:row>
      <xdr:rowOff>9525</xdr:rowOff>
    </xdr:to>
    <xdr:sp>
      <xdr:nvSpPr>
        <xdr:cNvPr id="1" name="Line 1"/>
        <xdr:cNvSpPr>
          <a:spLocks/>
        </xdr:cNvSpPr>
      </xdr:nvSpPr>
      <xdr:spPr>
        <a:xfrm>
          <a:off x="2066925" y="51149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14</xdr:row>
      <xdr:rowOff>0</xdr:rowOff>
    </xdr:from>
    <xdr:to>
      <xdr:col>23</xdr:col>
      <xdr:colOff>133350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>
          <a:off x="6353175" y="51149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27</xdr:row>
      <xdr:rowOff>0</xdr:rowOff>
    </xdr:from>
    <xdr:to>
      <xdr:col>7</xdr:col>
      <xdr:colOff>133350</xdr:colOff>
      <xdr:row>29</xdr:row>
      <xdr:rowOff>9525</xdr:rowOff>
    </xdr:to>
    <xdr:sp>
      <xdr:nvSpPr>
        <xdr:cNvPr id="3" name="Line 3"/>
        <xdr:cNvSpPr>
          <a:spLocks/>
        </xdr:cNvSpPr>
      </xdr:nvSpPr>
      <xdr:spPr>
        <a:xfrm>
          <a:off x="2066925" y="81534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27</xdr:row>
      <xdr:rowOff>0</xdr:rowOff>
    </xdr:from>
    <xdr:to>
      <xdr:col>23</xdr:col>
      <xdr:colOff>133350</xdr:colOff>
      <xdr:row>29</xdr:row>
      <xdr:rowOff>9525</xdr:rowOff>
    </xdr:to>
    <xdr:sp>
      <xdr:nvSpPr>
        <xdr:cNvPr id="4" name="Line 4"/>
        <xdr:cNvSpPr>
          <a:spLocks/>
        </xdr:cNvSpPr>
      </xdr:nvSpPr>
      <xdr:spPr>
        <a:xfrm>
          <a:off x="6353175" y="81534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14</xdr:row>
      <xdr:rowOff>0</xdr:rowOff>
    </xdr:from>
    <xdr:to>
      <xdr:col>7</xdr:col>
      <xdr:colOff>133350</xdr:colOff>
      <xdr:row>16</xdr:row>
      <xdr:rowOff>9525</xdr:rowOff>
    </xdr:to>
    <xdr:sp>
      <xdr:nvSpPr>
        <xdr:cNvPr id="5" name="Line 5"/>
        <xdr:cNvSpPr>
          <a:spLocks/>
        </xdr:cNvSpPr>
      </xdr:nvSpPr>
      <xdr:spPr>
        <a:xfrm>
          <a:off x="2066925" y="51149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14</xdr:row>
      <xdr:rowOff>0</xdr:rowOff>
    </xdr:from>
    <xdr:to>
      <xdr:col>23</xdr:col>
      <xdr:colOff>133350</xdr:colOff>
      <xdr:row>16</xdr:row>
      <xdr:rowOff>9525</xdr:rowOff>
    </xdr:to>
    <xdr:sp>
      <xdr:nvSpPr>
        <xdr:cNvPr id="6" name="Line 6"/>
        <xdr:cNvSpPr>
          <a:spLocks/>
        </xdr:cNvSpPr>
      </xdr:nvSpPr>
      <xdr:spPr>
        <a:xfrm>
          <a:off x="6353175" y="51149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56</xdr:row>
      <xdr:rowOff>0</xdr:rowOff>
    </xdr:from>
    <xdr:to>
      <xdr:col>7</xdr:col>
      <xdr:colOff>133350</xdr:colOff>
      <xdr:row>58</xdr:row>
      <xdr:rowOff>9525</xdr:rowOff>
    </xdr:to>
    <xdr:sp>
      <xdr:nvSpPr>
        <xdr:cNvPr id="7" name="Line 7"/>
        <xdr:cNvSpPr>
          <a:spLocks/>
        </xdr:cNvSpPr>
      </xdr:nvSpPr>
      <xdr:spPr>
        <a:xfrm>
          <a:off x="2066925" y="163639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56</xdr:row>
      <xdr:rowOff>0</xdr:rowOff>
    </xdr:from>
    <xdr:to>
      <xdr:col>23</xdr:col>
      <xdr:colOff>133350</xdr:colOff>
      <xdr:row>58</xdr:row>
      <xdr:rowOff>9525</xdr:rowOff>
    </xdr:to>
    <xdr:sp>
      <xdr:nvSpPr>
        <xdr:cNvPr id="8" name="Line 8"/>
        <xdr:cNvSpPr>
          <a:spLocks/>
        </xdr:cNvSpPr>
      </xdr:nvSpPr>
      <xdr:spPr>
        <a:xfrm>
          <a:off x="6353175" y="163639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69</xdr:row>
      <xdr:rowOff>0</xdr:rowOff>
    </xdr:from>
    <xdr:to>
      <xdr:col>7</xdr:col>
      <xdr:colOff>133350</xdr:colOff>
      <xdr:row>71</xdr:row>
      <xdr:rowOff>9525</xdr:rowOff>
    </xdr:to>
    <xdr:sp>
      <xdr:nvSpPr>
        <xdr:cNvPr id="9" name="Line 9"/>
        <xdr:cNvSpPr>
          <a:spLocks/>
        </xdr:cNvSpPr>
      </xdr:nvSpPr>
      <xdr:spPr>
        <a:xfrm>
          <a:off x="2066925" y="194024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69</xdr:row>
      <xdr:rowOff>0</xdr:rowOff>
    </xdr:from>
    <xdr:to>
      <xdr:col>23</xdr:col>
      <xdr:colOff>133350</xdr:colOff>
      <xdr:row>71</xdr:row>
      <xdr:rowOff>9525</xdr:rowOff>
    </xdr:to>
    <xdr:sp>
      <xdr:nvSpPr>
        <xdr:cNvPr id="10" name="Line 10"/>
        <xdr:cNvSpPr>
          <a:spLocks/>
        </xdr:cNvSpPr>
      </xdr:nvSpPr>
      <xdr:spPr>
        <a:xfrm>
          <a:off x="6353175" y="194024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56</xdr:row>
      <xdr:rowOff>0</xdr:rowOff>
    </xdr:from>
    <xdr:to>
      <xdr:col>7</xdr:col>
      <xdr:colOff>133350</xdr:colOff>
      <xdr:row>58</xdr:row>
      <xdr:rowOff>9525</xdr:rowOff>
    </xdr:to>
    <xdr:sp>
      <xdr:nvSpPr>
        <xdr:cNvPr id="11" name="Line 11"/>
        <xdr:cNvSpPr>
          <a:spLocks/>
        </xdr:cNvSpPr>
      </xdr:nvSpPr>
      <xdr:spPr>
        <a:xfrm>
          <a:off x="2066925" y="163639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56</xdr:row>
      <xdr:rowOff>0</xdr:rowOff>
    </xdr:from>
    <xdr:to>
      <xdr:col>23</xdr:col>
      <xdr:colOff>133350</xdr:colOff>
      <xdr:row>58</xdr:row>
      <xdr:rowOff>9525</xdr:rowOff>
    </xdr:to>
    <xdr:sp>
      <xdr:nvSpPr>
        <xdr:cNvPr id="12" name="Line 12"/>
        <xdr:cNvSpPr>
          <a:spLocks/>
        </xdr:cNvSpPr>
      </xdr:nvSpPr>
      <xdr:spPr>
        <a:xfrm>
          <a:off x="6353175" y="163639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14</xdr:row>
      <xdr:rowOff>0</xdr:rowOff>
    </xdr:from>
    <xdr:to>
      <xdr:col>38</xdr:col>
      <xdr:colOff>133350</xdr:colOff>
      <xdr:row>16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0496550" y="51149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133350</xdr:colOff>
      <xdr:row>14</xdr:row>
      <xdr:rowOff>0</xdr:rowOff>
    </xdr:from>
    <xdr:to>
      <xdr:col>54</xdr:col>
      <xdr:colOff>133350</xdr:colOff>
      <xdr:row>16</xdr:row>
      <xdr:rowOff>9525</xdr:rowOff>
    </xdr:to>
    <xdr:sp>
      <xdr:nvSpPr>
        <xdr:cNvPr id="14" name="Line 14"/>
        <xdr:cNvSpPr>
          <a:spLocks/>
        </xdr:cNvSpPr>
      </xdr:nvSpPr>
      <xdr:spPr>
        <a:xfrm>
          <a:off x="14782800" y="51149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27</xdr:row>
      <xdr:rowOff>0</xdr:rowOff>
    </xdr:from>
    <xdr:to>
      <xdr:col>38</xdr:col>
      <xdr:colOff>133350</xdr:colOff>
      <xdr:row>29</xdr:row>
      <xdr:rowOff>9525</xdr:rowOff>
    </xdr:to>
    <xdr:sp>
      <xdr:nvSpPr>
        <xdr:cNvPr id="15" name="Line 15"/>
        <xdr:cNvSpPr>
          <a:spLocks/>
        </xdr:cNvSpPr>
      </xdr:nvSpPr>
      <xdr:spPr>
        <a:xfrm>
          <a:off x="10496550" y="81534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133350</xdr:colOff>
      <xdr:row>27</xdr:row>
      <xdr:rowOff>0</xdr:rowOff>
    </xdr:from>
    <xdr:to>
      <xdr:col>54</xdr:col>
      <xdr:colOff>133350</xdr:colOff>
      <xdr:row>29</xdr:row>
      <xdr:rowOff>9525</xdr:rowOff>
    </xdr:to>
    <xdr:sp>
      <xdr:nvSpPr>
        <xdr:cNvPr id="16" name="Line 16"/>
        <xdr:cNvSpPr>
          <a:spLocks/>
        </xdr:cNvSpPr>
      </xdr:nvSpPr>
      <xdr:spPr>
        <a:xfrm>
          <a:off x="14782800" y="81534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14</xdr:row>
      <xdr:rowOff>0</xdr:rowOff>
    </xdr:from>
    <xdr:to>
      <xdr:col>38</xdr:col>
      <xdr:colOff>133350</xdr:colOff>
      <xdr:row>16</xdr:row>
      <xdr:rowOff>9525</xdr:rowOff>
    </xdr:to>
    <xdr:sp>
      <xdr:nvSpPr>
        <xdr:cNvPr id="17" name="Line 17"/>
        <xdr:cNvSpPr>
          <a:spLocks/>
        </xdr:cNvSpPr>
      </xdr:nvSpPr>
      <xdr:spPr>
        <a:xfrm>
          <a:off x="10496550" y="51149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133350</xdr:colOff>
      <xdr:row>14</xdr:row>
      <xdr:rowOff>0</xdr:rowOff>
    </xdr:from>
    <xdr:to>
      <xdr:col>54</xdr:col>
      <xdr:colOff>133350</xdr:colOff>
      <xdr:row>16</xdr:row>
      <xdr:rowOff>9525</xdr:rowOff>
    </xdr:to>
    <xdr:sp>
      <xdr:nvSpPr>
        <xdr:cNvPr id="18" name="Line 18"/>
        <xdr:cNvSpPr>
          <a:spLocks/>
        </xdr:cNvSpPr>
      </xdr:nvSpPr>
      <xdr:spPr>
        <a:xfrm>
          <a:off x="14782800" y="51149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56</xdr:row>
      <xdr:rowOff>0</xdr:rowOff>
    </xdr:from>
    <xdr:to>
      <xdr:col>38</xdr:col>
      <xdr:colOff>133350</xdr:colOff>
      <xdr:row>58</xdr:row>
      <xdr:rowOff>9525</xdr:rowOff>
    </xdr:to>
    <xdr:sp>
      <xdr:nvSpPr>
        <xdr:cNvPr id="19" name="Line 19"/>
        <xdr:cNvSpPr>
          <a:spLocks/>
        </xdr:cNvSpPr>
      </xdr:nvSpPr>
      <xdr:spPr>
        <a:xfrm>
          <a:off x="10496550" y="163639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133350</xdr:colOff>
      <xdr:row>56</xdr:row>
      <xdr:rowOff>0</xdr:rowOff>
    </xdr:from>
    <xdr:to>
      <xdr:col>54</xdr:col>
      <xdr:colOff>133350</xdr:colOff>
      <xdr:row>58</xdr:row>
      <xdr:rowOff>9525</xdr:rowOff>
    </xdr:to>
    <xdr:sp>
      <xdr:nvSpPr>
        <xdr:cNvPr id="20" name="Line 20"/>
        <xdr:cNvSpPr>
          <a:spLocks/>
        </xdr:cNvSpPr>
      </xdr:nvSpPr>
      <xdr:spPr>
        <a:xfrm>
          <a:off x="14782800" y="163639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69</xdr:row>
      <xdr:rowOff>0</xdr:rowOff>
    </xdr:from>
    <xdr:to>
      <xdr:col>38</xdr:col>
      <xdr:colOff>133350</xdr:colOff>
      <xdr:row>71</xdr:row>
      <xdr:rowOff>9525</xdr:rowOff>
    </xdr:to>
    <xdr:sp>
      <xdr:nvSpPr>
        <xdr:cNvPr id="21" name="Line 21"/>
        <xdr:cNvSpPr>
          <a:spLocks/>
        </xdr:cNvSpPr>
      </xdr:nvSpPr>
      <xdr:spPr>
        <a:xfrm>
          <a:off x="10496550" y="194024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133350</xdr:colOff>
      <xdr:row>69</xdr:row>
      <xdr:rowOff>0</xdr:rowOff>
    </xdr:from>
    <xdr:to>
      <xdr:col>54</xdr:col>
      <xdr:colOff>133350</xdr:colOff>
      <xdr:row>71</xdr:row>
      <xdr:rowOff>9525</xdr:rowOff>
    </xdr:to>
    <xdr:sp>
      <xdr:nvSpPr>
        <xdr:cNvPr id="22" name="Line 22"/>
        <xdr:cNvSpPr>
          <a:spLocks/>
        </xdr:cNvSpPr>
      </xdr:nvSpPr>
      <xdr:spPr>
        <a:xfrm>
          <a:off x="14782800" y="194024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56</xdr:row>
      <xdr:rowOff>0</xdr:rowOff>
    </xdr:from>
    <xdr:to>
      <xdr:col>38</xdr:col>
      <xdr:colOff>133350</xdr:colOff>
      <xdr:row>58</xdr:row>
      <xdr:rowOff>9525</xdr:rowOff>
    </xdr:to>
    <xdr:sp>
      <xdr:nvSpPr>
        <xdr:cNvPr id="23" name="Line 23"/>
        <xdr:cNvSpPr>
          <a:spLocks/>
        </xdr:cNvSpPr>
      </xdr:nvSpPr>
      <xdr:spPr>
        <a:xfrm>
          <a:off x="10496550" y="163639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133350</xdr:colOff>
      <xdr:row>56</xdr:row>
      <xdr:rowOff>0</xdr:rowOff>
    </xdr:from>
    <xdr:to>
      <xdr:col>54</xdr:col>
      <xdr:colOff>133350</xdr:colOff>
      <xdr:row>58</xdr:row>
      <xdr:rowOff>9525</xdr:rowOff>
    </xdr:to>
    <xdr:sp>
      <xdr:nvSpPr>
        <xdr:cNvPr id="24" name="Line 24"/>
        <xdr:cNvSpPr>
          <a:spLocks/>
        </xdr:cNvSpPr>
      </xdr:nvSpPr>
      <xdr:spPr>
        <a:xfrm>
          <a:off x="14782800" y="163639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14</xdr:row>
      <xdr:rowOff>0</xdr:rowOff>
    </xdr:from>
    <xdr:to>
      <xdr:col>23</xdr:col>
      <xdr:colOff>133350</xdr:colOff>
      <xdr:row>16</xdr:row>
      <xdr:rowOff>9525</xdr:rowOff>
    </xdr:to>
    <xdr:sp>
      <xdr:nvSpPr>
        <xdr:cNvPr id="25" name="Line 25"/>
        <xdr:cNvSpPr>
          <a:spLocks/>
        </xdr:cNvSpPr>
      </xdr:nvSpPr>
      <xdr:spPr>
        <a:xfrm>
          <a:off x="6353175" y="51149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14</xdr:row>
      <xdr:rowOff>0</xdr:rowOff>
    </xdr:from>
    <xdr:to>
      <xdr:col>23</xdr:col>
      <xdr:colOff>133350</xdr:colOff>
      <xdr:row>16</xdr:row>
      <xdr:rowOff>9525</xdr:rowOff>
    </xdr:to>
    <xdr:sp>
      <xdr:nvSpPr>
        <xdr:cNvPr id="26" name="Line 26"/>
        <xdr:cNvSpPr>
          <a:spLocks/>
        </xdr:cNvSpPr>
      </xdr:nvSpPr>
      <xdr:spPr>
        <a:xfrm>
          <a:off x="6353175" y="51149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14</xdr:row>
      <xdr:rowOff>0</xdr:rowOff>
    </xdr:from>
    <xdr:to>
      <xdr:col>38</xdr:col>
      <xdr:colOff>133350</xdr:colOff>
      <xdr:row>16</xdr:row>
      <xdr:rowOff>9525</xdr:rowOff>
    </xdr:to>
    <xdr:sp>
      <xdr:nvSpPr>
        <xdr:cNvPr id="27" name="Line 27"/>
        <xdr:cNvSpPr>
          <a:spLocks/>
        </xdr:cNvSpPr>
      </xdr:nvSpPr>
      <xdr:spPr>
        <a:xfrm>
          <a:off x="10496550" y="51149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14</xdr:row>
      <xdr:rowOff>0</xdr:rowOff>
    </xdr:from>
    <xdr:to>
      <xdr:col>38</xdr:col>
      <xdr:colOff>133350</xdr:colOff>
      <xdr:row>16</xdr:row>
      <xdr:rowOff>9525</xdr:rowOff>
    </xdr:to>
    <xdr:sp>
      <xdr:nvSpPr>
        <xdr:cNvPr id="28" name="Line 28"/>
        <xdr:cNvSpPr>
          <a:spLocks/>
        </xdr:cNvSpPr>
      </xdr:nvSpPr>
      <xdr:spPr>
        <a:xfrm>
          <a:off x="10496550" y="51149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14</xdr:row>
      <xdr:rowOff>0</xdr:rowOff>
    </xdr:from>
    <xdr:to>
      <xdr:col>38</xdr:col>
      <xdr:colOff>133350</xdr:colOff>
      <xdr:row>16</xdr:row>
      <xdr:rowOff>9525</xdr:rowOff>
    </xdr:to>
    <xdr:sp>
      <xdr:nvSpPr>
        <xdr:cNvPr id="29" name="Line 29"/>
        <xdr:cNvSpPr>
          <a:spLocks/>
        </xdr:cNvSpPr>
      </xdr:nvSpPr>
      <xdr:spPr>
        <a:xfrm>
          <a:off x="10496550" y="51149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14</xdr:row>
      <xdr:rowOff>0</xdr:rowOff>
    </xdr:from>
    <xdr:to>
      <xdr:col>38</xdr:col>
      <xdr:colOff>133350</xdr:colOff>
      <xdr:row>16</xdr:row>
      <xdr:rowOff>9525</xdr:rowOff>
    </xdr:to>
    <xdr:sp>
      <xdr:nvSpPr>
        <xdr:cNvPr id="30" name="Line 30"/>
        <xdr:cNvSpPr>
          <a:spLocks/>
        </xdr:cNvSpPr>
      </xdr:nvSpPr>
      <xdr:spPr>
        <a:xfrm>
          <a:off x="10496550" y="51149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133350</xdr:colOff>
      <xdr:row>14</xdr:row>
      <xdr:rowOff>0</xdr:rowOff>
    </xdr:from>
    <xdr:to>
      <xdr:col>54</xdr:col>
      <xdr:colOff>133350</xdr:colOff>
      <xdr:row>16</xdr:row>
      <xdr:rowOff>9525</xdr:rowOff>
    </xdr:to>
    <xdr:sp>
      <xdr:nvSpPr>
        <xdr:cNvPr id="31" name="Line 31"/>
        <xdr:cNvSpPr>
          <a:spLocks/>
        </xdr:cNvSpPr>
      </xdr:nvSpPr>
      <xdr:spPr>
        <a:xfrm>
          <a:off x="14782800" y="51149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133350</xdr:colOff>
      <xdr:row>14</xdr:row>
      <xdr:rowOff>0</xdr:rowOff>
    </xdr:from>
    <xdr:to>
      <xdr:col>54</xdr:col>
      <xdr:colOff>133350</xdr:colOff>
      <xdr:row>16</xdr:row>
      <xdr:rowOff>9525</xdr:rowOff>
    </xdr:to>
    <xdr:sp>
      <xdr:nvSpPr>
        <xdr:cNvPr id="32" name="Line 32"/>
        <xdr:cNvSpPr>
          <a:spLocks/>
        </xdr:cNvSpPr>
      </xdr:nvSpPr>
      <xdr:spPr>
        <a:xfrm>
          <a:off x="14782800" y="51149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133350</xdr:colOff>
      <xdr:row>14</xdr:row>
      <xdr:rowOff>0</xdr:rowOff>
    </xdr:from>
    <xdr:to>
      <xdr:col>54</xdr:col>
      <xdr:colOff>133350</xdr:colOff>
      <xdr:row>16</xdr:row>
      <xdr:rowOff>9525</xdr:rowOff>
    </xdr:to>
    <xdr:sp>
      <xdr:nvSpPr>
        <xdr:cNvPr id="33" name="Line 33"/>
        <xdr:cNvSpPr>
          <a:spLocks/>
        </xdr:cNvSpPr>
      </xdr:nvSpPr>
      <xdr:spPr>
        <a:xfrm>
          <a:off x="14782800" y="51149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133350</xdr:colOff>
      <xdr:row>14</xdr:row>
      <xdr:rowOff>0</xdr:rowOff>
    </xdr:from>
    <xdr:to>
      <xdr:col>54</xdr:col>
      <xdr:colOff>133350</xdr:colOff>
      <xdr:row>16</xdr:row>
      <xdr:rowOff>9525</xdr:rowOff>
    </xdr:to>
    <xdr:sp>
      <xdr:nvSpPr>
        <xdr:cNvPr id="34" name="Line 34"/>
        <xdr:cNvSpPr>
          <a:spLocks/>
        </xdr:cNvSpPr>
      </xdr:nvSpPr>
      <xdr:spPr>
        <a:xfrm>
          <a:off x="14782800" y="51149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27</xdr:row>
      <xdr:rowOff>0</xdr:rowOff>
    </xdr:from>
    <xdr:to>
      <xdr:col>7</xdr:col>
      <xdr:colOff>133350</xdr:colOff>
      <xdr:row>29</xdr:row>
      <xdr:rowOff>9525</xdr:rowOff>
    </xdr:to>
    <xdr:sp>
      <xdr:nvSpPr>
        <xdr:cNvPr id="35" name="Line 35"/>
        <xdr:cNvSpPr>
          <a:spLocks/>
        </xdr:cNvSpPr>
      </xdr:nvSpPr>
      <xdr:spPr>
        <a:xfrm>
          <a:off x="2066925" y="81534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27</xdr:row>
      <xdr:rowOff>0</xdr:rowOff>
    </xdr:from>
    <xdr:to>
      <xdr:col>7</xdr:col>
      <xdr:colOff>133350</xdr:colOff>
      <xdr:row>29</xdr:row>
      <xdr:rowOff>9525</xdr:rowOff>
    </xdr:to>
    <xdr:sp>
      <xdr:nvSpPr>
        <xdr:cNvPr id="36" name="Line 36"/>
        <xdr:cNvSpPr>
          <a:spLocks/>
        </xdr:cNvSpPr>
      </xdr:nvSpPr>
      <xdr:spPr>
        <a:xfrm>
          <a:off x="2066925" y="81534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27</xdr:row>
      <xdr:rowOff>0</xdr:rowOff>
    </xdr:from>
    <xdr:to>
      <xdr:col>7</xdr:col>
      <xdr:colOff>133350</xdr:colOff>
      <xdr:row>29</xdr:row>
      <xdr:rowOff>9525</xdr:rowOff>
    </xdr:to>
    <xdr:sp>
      <xdr:nvSpPr>
        <xdr:cNvPr id="37" name="Line 37"/>
        <xdr:cNvSpPr>
          <a:spLocks/>
        </xdr:cNvSpPr>
      </xdr:nvSpPr>
      <xdr:spPr>
        <a:xfrm>
          <a:off x="2066925" y="81534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27</xdr:row>
      <xdr:rowOff>0</xdr:rowOff>
    </xdr:from>
    <xdr:to>
      <xdr:col>7</xdr:col>
      <xdr:colOff>133350</xdr:colOff>
      <xdr:row>29</xdr:row>
      <xdr:rowOff>9525</xdr:rowOff>
    </xdr:to>
    <xdr:sp>
      <xdr:nvSpPr>
        <xdr:cNvPr id="38" name="Line 38"/>
        <xdr:cNvSpPr>
          <a:spLocks/>
        </xdr:cNvSpPr>
      </xdr:nvSpPr>
      <xdr:spPr>
        <a:xfrm>
          <a:off x="2066925" y="81534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27</xdr:row>
      <xdr:rowOff>0</xdr:rowOff>
    </xdr:from>
    <xdr:to>
      <xdr:col>23</xdr:col>
      <xdr:colOff>133350</xdr:colOff>
      <xdr:row>29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353175" y="81534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27</xdr:row>
      <xdr:rowOff>0</xdr:rowOff>
    </xdr:from>
    <xdr:to>
      <xdr:col>23</xdr:col>
      <xdr:colOff>133350</xdr:colOff>
      <xdr:row>29</xdr:row>
      <xdr:rowOff>9525</xdr:rowOff>
    </xdr:to>
    <xdr:sp>
      <xdr:nvSpPr>
        <xdr:cNvPr id="40" name="Line 40"/>
        <xdr:cNvSpPr>
          <a:spLocks/>
        </xdr:cNvSpPr>
      </xdr:nvSpPr>
      <xdr:spPr>
        <a:xfrm>
          <a:off x="6353175" y="81534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27</xdr:row>
      <xdr:rowOff>0</xdr:rowOff>
    </xdr:from>
    <xdr:to>
      <xdr:col>23</xdr:col>
      <xdr:colOff>133350</xdr:colOff>
      <xdr:row>29</xdr:row>
      <xdr:rowOff>9525</xdr:rowOff>
    </xdr:to>
    <xdr:sp>
      <xdr:nvSpPr>
        <xdr:cNvPr id="41" name="Line 41"/>
        <xdr:cNvSpPr>
          <a:spLocks/>
        </xdr:cNvSpPr>
      </xdr:nvSpPr>
      <xdr:spPr>
        <a:xfrm>
          <a:off x="6353175" y="81534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27</xdr:row>
      <xdr:rowOff>0</xdr:rowOff>
    </xdr:from>
    <xdr:to>
      <xdr:col>23</xdr:col>
      <xdr:colOff>133350</xdr:colOff>
      <xdr:row>29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353175" y="81534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27</xdr:row>
      <xdr:rowOff>0</xdr:rowOff>
    </xdr:from>
    <xdr:to>
      <xdr:col>38</xdr:col>
      <xdr:colOff>133350</xdr:colOff>
      <xdr:row>29</xdr:row>
      <xdr:rowOff>9525</xdr:rowOff>
    </xdr:to>
    <xdr:sp>
      <xdr:nvSpPr>
        <xdr:cNvPr id="43" name="Line 43"/>
        <xdr:cNvSpPr>
          <a:spLocks/>
        </xdr:cNvSpPr>
      </xdr:nvSpPr>
      <xdr:spPr>
        <a:xfrm>
          <a:off x="10496550" y="81534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27</xdr:row>
      <xdr:rowOff>0</xdr:rowOff>
    </xdr:from>
    <xdr:to>
      <xdr:col>38</xdr:col>
      <xdr:colOff>133350</xdr:colOff>
      <xdr:row>29</xdr:row>
      <xdr:rowOff>9525</xdr:rowOff>
    </xdr:to>
    <xdr:sp>
      <xdr:nvSpPr>
        <xdr:cNvPr id="44" name="Line 44"/>
        <xdr:cNvSpPr>
          <a:spLocks/>
        </xdr:cNvSpPr>
      </xdr:nvSpPr>
      <xdr:spPr>
        <a:xfrm>
          <a:off x="10496550" y="81534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27</xdr:row>
      <xdr:rowOff>0</xdr:rowOff>
    </xdr:from>
    <xdr:to>
      <xdr:col>38</xdr:col>
      <xdr:colOff>133350</xdr:colOff>
      <xdr:row>29</xdr:row>
      <xdr:rowOff>9525</xdr:rowOff>
    </xdr:to>
    <xdr:sp>
      <xdr:nvSpPr>
        <xdr:cNvPr id="45" name="Line 45"/>
        <xdr:cNvSpPr>
          <a:spLocks/>
        </xdr:cNvSpPr>
      </xdr:nvSpPr>
      <xdr:spPr>
        <a:xfrm>
          <a:off x="10496550" y="81534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27</xdr:row>
      <xdr:rowOff>0</xdr:rowOff>
    </xdr:from>
    <xdr:to>
      <xdr:col>38</xdr:col>
      <xdr:colOff>133350</xdr:colOff>
      <xdr:row>29</xdr:row>
      <xdr:rowOff>9525</xdr:rowOff>
    </xdr:to>
    <xdr:sp>
      <xdr:nvSpPr>
        <xdr:cNvPr id="46" name="Line 46"/>
        <xdr:cNvSpPr>
          <a:spLocks/>
        </xdr:cNvSpPr>
      </xdr:nvSpPr>
      <xdr:spPr>
        <a:xfrm>
          <a:off x="10496550" y="81534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133350</xdr:colOff>
      <xdr:row>27</xdr:row>
      <xdr:rowOff>0</xdr:rowOff>
    </xdr:from>
    <xdr:to>
      <xdr:col>54</xdr:col>
      <xdr:colOff>133350</xdr:colOff>
      <xdr:row>29</xdr:row>
      <xdr:rowOff>9525</xdr:rowOff>
    </xdr:to>
    <xdr:sp>
      <xdr:nvSpPr>
        <xdr:cNvPr id="47" name="Line 47"/>
        <xdr:cNvSpPr>
          <a:spLocks/>
        </xdr:cNvSpPr>
      </xdr:nvSpPr>
      <xdr:spPr>
        <a:xfrm>
          <a:off x="14782800" y="81534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133350</xdr:colOff>
      <xdr:row>27</xdr:row>
      <xdr:rowOff>0</xdr:rowOff>
    </xdr:from>
    <xdr:to>
      <xdr:col>54</xdr:col>
      <xdr:colOff>133350</xdr:colOff>
      <xdr:row>29</xdr:row>
      <xdr:rowOff>9525</xdr:rowOff>
    </xdr:to>
    <xdr:sp>
      <xdr:nvSpPr>
        <xdr:cNvPr id="48" name="Line 48"/>
        <xdr:cNvSpPr>
          <a:spLocks/>
        </xdr:cNvSpPr>
      </xdr:nvSpPr>
      <xdr:spPr>
        <a:xfrm>
          <a:off x="14782800" y="81534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133350</xdr:colOff>
      <xdr:row>27</xdr:row>
      <xdr:rowOff>0</xdr:rowOff>
    </xdr:from>
    <xdr:to>
      <xdr:col>54</xdr:col>
      <xdr:colOff>133350</xdr:colOff>
      <xdr:row>29</xdr:row>
      <xdr:rowOff>9525</xdr:rowOff>
    </xdr:to>
    <xdr:sp>
      <xdr:nvSpPr>
        <xdr:cNvPr id="49" name="Line 49"/>
        <xdr:cNvSpPr>
          <a:spLocks/>
        </xdr:cNvSpPr>
      </xdr:nvSpPr>
      <xdr:spPr>
        <a:xfrm>
          <a:off x="14782800" y="81534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133350</xdr:colOff>
      <xdr:row>27</xdr:row>
      <xdr:rowOff>0</xdr:rowOff>
    </xdr:from>
    <xdr:to>
      <xdr:col>54</xdr:col>
      <xdr:colOff>133350</xdr:colOff>
      <xdr:row>29</xdr:row>
      <xdr:rowOff>9525</xdr:rowOff>
    </xdr:to>
    <xdr:sp>
      <xdr:nvSpPr>
        <xdr:cNvPr id="50" name="Line 50"/>
        <xdr:cNvSpPr>
          <a:spLocks/>
        </xdr:cNvSpPr>
      </xdr:nvSpPr>
      <xdr:spPr>
        <a:xfrm>
          <a:off x="14782800" y="81534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56</xdr:row>
      <xdr:rowOff>0</xdr:rowOff>
    </xdr:from>
    <xdr:to>
      <xdr:col>7</xdr:col>
      <xdr:colOff>133350</xdr:colOff>
      <xdr:row>58</xdr:row>
      <xdr:rowOff>9525</xdr:rowOff>
    </xdr:to>
    <xdr:sp>
      <xdr:nvSpPr>
        <xdr:cNvPr id="51" name="Line 51"/>
        <xdr:cNvSpPr>
          <a:spLocks/>
        </xdr:cNvSpPr>
      </xdr:nvSpPr>
      <xdr:spPr>
        <a:xfrm>
          <a:off x="2066925" y="163639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56</xdr:row>
      <xdr:rowOff>0</xdr:rowOff>
    </xdr:from>
    <xdr:to>
      <xdr:col>7</xdr:col>
      <xdr:colOff>133350</xdr:colOff>
      <xdr:row>58</xdr:row>
      <xdr:rowOff>9525</xdr:rowOff>
    </xdr:to>
    <xdr:sp>
      <xdr:nvSpPr>
        <xdr:cNvPr id="52" name="Line 52"/>
        <xdr:cNvSpPr>
          <a:spLocks/>
        </xdr:cNvSpPr>
      </xdr:nvSpPr>
      <xdr:spPr>
        <a:xfrm>
          <a:off x="2066925" y="163639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56</xdr:row>
      <xdr:rowOff>0</xdr:rowOff>
    </xdr:from>
    <xdr:to>
      <xdr:col>7</xdr:col>
      <xdr:colOff>133350</xdr:colOff>
      <xdr:row>58</xdr:row>
      <xdr:rowOff>9525</xdr:rowOff>
    </xdr:to>
    <xdr:sp>
      <xdr:nvSpPr>
        <xdr:cNvPr id="53" name="Line 53"/>
        <xdr:cNvSpPr>
          <a:spLocks/>
        </xdr:cNvSpPr>
      </xdr:nvSpPr>
      <xdr:spPr>
        <a:xfrm>
          <a:off x="2066925" y="163639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56</xdr:row>
      <xdr:rowOff>0</xdr:rowOff>
    </xdr:from>
    <xdr:to>
      <xdr:col>7</xdr:col>
      <xdr:colOff>133350</xdr:colOff>
      <xdr:row>58</xdr:row>
      <xdr:rowOff>9525</xdr:rowOff>
    </xdr:to>
    <xdr:sp>
      <xdr:nvSpPr>
        <xdr:cNvPr id="54" name="Line 54"/>
        <xdr:cNvSpPr>
          <a:spLocks/>
        </xdr:cNvSpPr>
      </xdr:nvSpPr>
      <xdr:spPr>
        <a:xfrm>
          <a:off x="2066925" y="163639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56</xdr:row>
      <xdr:rowOff>0</xdr:rowOff>
    </xdr:from>
    <xdr:to>
      <xdr:col>23</xdr:col>
      <xdr:colOff>133350</xdr:colOff>
      <xdr:row>58</xdr:row>
      <xdr:rowOff>9525</xdr:rowOff>
    </xdr:to>
    <xdr:sp>
      <xdr:nvSpPr>
        <xdr:cNvPr id="55" name="Line 55"/>
        <xdr:cNvSpPr>
          <a:spLocks/>
        </xdr:cNvSpPr>
      </xdr:nvSpPr>
      <xdr:spPr>
        <a:xfrm>
          <a:off x="6353175" y="163639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56</xdr:row>
      <xdr:rowOff>0</xdr:rowOff>
    </xdr:from>
    <xdr:to>
      <xdr:col>23</xdr:col>
      <xdr:colOff>133350</xdr:colOff>
      <xdr:row>58</xdr:row>
      <xdr:rowOff>9525</xdr:rowOff>
    </xdr:to>
    <xdr:sp>
      <xdr:nvSpPr>
        <xdr:cNvPr id="56" name="Line 56"/>
        <xdr:cNvSpPr>
          <a:spLocks/>
        </xdr:cNvSpPr>
      </xdr:nvSpPr>
      <xdr:spPr>
        <a:xfrm>
          <a:off x="6353175" y="163639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56</xdr:row>
      <xdr:rowOff>0</xdr:rowOff>
    </xdr:from>
    <xdr:to>
      <xdr:col>23</xdr:col>
      <xdr:colOff>133350</xdr:colOff>
      <xdr:row>58</xdr:row>
      <xdr:rowOff>9525</xdr:rowOff>
    </xdr:to>
    <xdr:sp>
      <xdr:nvSpPr>
        <xdr:cNvPr id="57" name="Line 57"/>
        <xdr:cNvSpPr>
          <a:spLocks/>
        </xdr:cNvSpPr>
      </xdr:nvSpPr>
      <xdr:spPr>
        <a:xfrm>
          <a:off x="6353175" y="163639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56</xdr:row>
      <xdr:rowOff>0</xdr:rowOff>
    </xdr:from>
    <xdr:to>
      <xdr:col>23</xdr:col>
      <xdr:colOff>133350</xdr:colOff>
      <xdr:row>58</xdr:row>
      <xdr:rowOff>9525</xdr:rowOff>
    </xdr:to>
    <xdr:sp>
      <xdr:nvSpPr>
        <xdr:cNvPr id="58" name="Line 58"/>
        <xdr:cNvSpPr>
          <a:spLocks/>
        </xdr:cNvSpPr>
      </xdr:nvSpPr>
      <xdr:spPr>
        <a:xfrm>
          <a:off x="6353175" y="163639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56</xdr:row>
      <xdr:rowOff>0</xdr:rowOff>
    </xdr:from>
    <xdr:to>
      <xdr:col>38</xdr:col>
      <xdr:colOff>133350</xdr:colOff>
      <xdr:row>58</xdr:row>
      <xdr:rowOff>9525</xdr:rowOff>
    </xdr:to>
    <xdr:sp>
      <xdr:nvSpPr>
        <xdr:cNvPr id="59" name="Line 59"/>
        <xdr:cNvSpPr>
          <a:spLocks/>
        </xdr:cNvSpPr>
      </xdr:nvSpPr>
      <xdr:spPr>
        <a:xfrm>
          <a:off x="10496550" y="163639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56</xdr:row>
      <xdr:rowOff>0</xdr:rowOff>
    </xdr:from>
    <xdr:to>
      <xdr:col>38</xdr:col>
      <xdr:colOff>133350</xdr:colOff>
      <xdr:row>58</xdr:row>
      <xdr:rowOff>9525</xdr:rowOff>
    </xdr:to>
    <xdr:sp>
      <xdr:nvSpPr>
        <xdr:cNvPr id="60" name="Line 60"/>
        <xdr:cNvSpPr>
          <a:spLocks/>
        </xdr:cNvSpPr>
      </xdr:nvSpPr>
      <xdr:spPr>
        <a:xfrm>
          <a:off x="10496550" y="163639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56</xdr:row>
      <xdr:rowOff>0</xdr:rowOff>
    </xdr:from>
    <xdr:to>
      <xdr:col>38</xdr:col>
      <xdr:colOff>133350</xdr:colOff>
      <xdr:row>58</xdr:row>
      <xdr:rowOff>9525</xdr:rowOff>
    </xdr:to>
    <xdr:sp>
      <xdr:nvSpPr>
        <xdr:cNvPr id="61" name="Line 61"/>
        <xdr:cNvSpPr>
          <a:spLocks/>
        </xdr:cNvSpPr>
      </xdr:nvSpPr>
      <xdr:spPr>
        <a:xfrm>
          <a:off x="10496550" y="163639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56</xdr:row>
      <xdr:rowOff>0</xdr:rowOff>
    </xdr:from>
    <xdr:to>
      <xdr:col>38</xdr:col>
      <xdr:colOff>133350</xdr:colOff>
      <xdr:row>58</xdr:row>
      <xdr:rowOff>9525</xdr:rowOff>
    </xdr:to>
    <xdr:sp>
      <xdr:nvSpPr>
        <xdr:cNvPr id="62" name="Line 62"/>
        <xdr:cNvSpPr>
          <a:spLocks/>
        </xdr:cNvSpPr>
      </xdr:nvSpPr>
      <xdr:spPr>
        <a:xfrm>
          <a:off x="10496550" y="163639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133350</xdr:colOff>
      <xdr:row>56</xdr:row>
      <xdr:rowOff>0</xdr:rowOff>
    </xdr:from>
    <xdr:to>
      <xdr:col>54</xdr:col>
      <xdr:colOff>133350</xdr:colOff>
      <xdr:row>58</xdr:row>
      <xdr:rowOff>9525</xdr:rowOff>
    </xdr:to>
    <xdr:sp>
      <xdr:nvSpPr>
        <xdr:cNvPr id="63" name="Line 63"/>
        <xdr:cNvSpPr>
          <a:spLocks/>
        </xdr:cNvSpPr>
      </xdr:nvSpPr>
      <xdr:spPr>
        <a:xfrm>
          <a:off x="14782800" y="163639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133350</xdr:colOff>
      <xdr:row>56</xdr:row>
      <xdr:rowOff>0</xdr:rowOff>
    </xdr:from>
    <xdr:to>
      <xdr:col>54</xdr:col>
      <xdr:colOff>133350</xdr:colOff>
      <xdr:row>58</xdr:row>
      <xdr:rowOff>9525</xdr:rowOff>
    </xdr:to>
    <xdr:sp>
      <xdr:nvSpPr>
        <xdr:cNvPr id="64" name="Line 64"/>
        <xdr:cNvSpPr>
          <a:spLocks/>
        </xdr:cNvSpPr>
      </xdr:nvSpPr>
      <xdr:spPr>
        <a:xfrm>
          <a:off x="14782800" y="163639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133350</xdr:colOff>
      <xdr:row>56</xdr:row>
      <xdr:rowOff>0</xdr:rowOff>
    </xdr:from>
    <xdr:to>
      <xdr:col>54</xdr:col>
      <xdr:colOff>133350</xdr:colOff>
      <xdr:row>58</xdr:row>
      <xdr:rowOff>9525</xdr:rowOff>
    </xdr:to>
    <xdr:sp>
      <xdr:nvSpPr>
        <xdr:cNvPr id="65" name="Line 65"/>
        <xdr:cNvSpPr>
          <a:spLocks/>
        </xdr:cNvSpPr>
      </xdr:nvSpPr>
      <xdr:spPr>
        <a:xfrm>
          <a:off x="14782800" y="163639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133350</xdr:colOff>
      <xdr:row>56</xdr:row>
      <xdr:rowOff>0</xdr:rowOff>
    </xdr:from>
    <xdr:to>
      <xdr:col>54</xdr:col>
      <xdr:colOff>133350</xdr:colOff>
      <xdr:row>58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4782800" y="163639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69</xdr:row>
      <xdr:rowOff>0</xdr:rowOff>
    </xdr:from>
    <xdr:to>
      <xdr:col>7</xdr:col>
      <xdr:colOff>133350</xdr:colOff>
      <xdr:row>71</xdr:row>
      <xdr:rowOff>9525</xdr:rowOff>
    </xdr:to>
    <xdr:sp>
      <xdr:nvSpPr>
        <xdr:cNvPr id="67" name="Line 67"/>
        <xdr:cNvSpPr>
          <a:spLocks/>
        </xdr:cNvSpPr>
      </xdr:nvSpPr>
      <xdr:spPr>
        <a:xfrm>
          <a:off x="2066925" y="194024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69</xdr:row>
      <xdr:rowOff>0</xdr:rowOff>
    </xdr:from>
    <xdr:to>
      <xdr:col>7</xdr:col>
      <xdr:colOff>133350</xdr:colOff>
      <xdr:row>71</xdr:row>
      <xdr:rowOff>9525</xdr:rowOff>
    </xdr:to>
    <xdr:sp>
      <xdr:nvSpPr>
        <xdr:cNvPr id="68" name="Line 68"/>
        <xdr:cNvSpPr>
          <a:spLocks/>
        </xdr:cNvSpPr>
      </xdr:nvSpPr>
      <xdr:spPr>
        <a:xfrm>
          <a:off x="2066925" y="194024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69</xdr:row>
      <xdr:rowOff>0</xdr:rowOff>
    </xdr:from>
    <xdr:to>
      <xdr:col>7</xdr:col>
      <xdr:colOff>133350</xdr:colOff>
      <xdr:row>71</xdr:row>
      <xdr:rowOff>9525</xdr:rowOff>
    </xdr:to>
    <xdr:sp>
      <xdr:nvSpPr>
        <xdr:cNvPr id="69" name="Line 69"/>
        <xdr:cNvSpPr>
          <a:spLocks/>
        </xdr:cNvSpPr>
      </xdr:nvSpPr>
      <xdr:spPr>
        <a:xfrm>
          <a:off x="2066925" y="194024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69</xdr:row>
      <xdr:rowOff>0</xdr:rowOff>
    </xdr:from>
    <xdr:to>
      <xdr:col>7</xdr:col>
      <xdr:colOff>133350</xdr:colOff>
      <xdr:row>71</xdr:row>
      <xdr:rowOff>9525</xdr:rowOff>
    </xdr:to>
    <xdr:sp>
      <xdr:nvSpPr>
        <xdr:cNvPr id="70" name="Line 70"/>
        <xdr:cNvSpPr>
          <a:spLocks/>
        </xdr:cNvSpPr>
      </xdr:nvSpPr>
      <xdr:spPr>
        <a:xfrm>
          <a:off x="2066925" y="194024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69</xdr:row>
      <xdr:rowOff>0</xdr:rowOff>
    </xdr:from>
    <xdr:to>
      <xdr:col>23</xdr:col>
      <xdr:colOff>133350</xdr:colOff>
      <xdr:row>71</xdr:row>
      <xdr:rowOff>9525</xdr:rowOff>
    </xdr:to>
    <xdr:sp>
      <xdr:nvSpPr>
        <xdr:cNvPr id="71" name="Line 71"/>
        <xdr:cNvSpPr>
          <a:spLocks/>
        </xdr:cNvSpPr>
      </xdr:nvSpPr>
      <xdr:spPr>
        <a:xfrm>
          <a:off x="6353175" y="194024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69</xdr:row>
      <xdr:rowOff>0</xdr:rowOff>
    </xdr:from>
    <xdr:to>
      <xdr:col>23</xdr:col>
      <xdr:colOff>133350</xdr:colOff>
      <xdr:row>71</xdr:row>
      <xdr:rowOff>9525</xdr:rowOff>
    </xdr:to>
    <xdr:sp>
      <xdr:nvSpPr>
        <xdr:cNvPr id="72" name="Line 72"/>
        <xdr:cNvSpPr>
          <a:spLocks/>
        </xdr:cNvSpPr>
      </xdr:nvSpPr>
      <xdr:spPr>
        <a:xfrm>
          <a:off x="6353175" y="194024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69</xdr:row>
      <xdr:rowOff>0</xdr:rowOff>
    </xdr:from>
    <xdr:to>
      <xdr:col>23</xdr:col>
      <xdr:colOff>133350</xdr:colOff>
      <xdr:row>71</xdr:row>
      <xdr:rowOff>9525</xdr:rowOff>
    </xdr:to>
    <xdr:sp>
      <xdr:nvSpPr>
        <xdr:cNvPr id="73" name="Line 73"/>
        <xdr:cNvSpPr>
          <a:spLocks/>
        </xdr:cNvSpPr>
      </xdr:nvSpPr>
      <xdr:spPr>
        <a:xfrm>
          <a:off x="6353175" y="194024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69</xdr:row>
      <xdr:rowOff>0</xdr:rowOff>
    </xdr:from>
    <xdr:to>
      <xdr:col>23</xdr:col>
      <xdr:colOff>133350</xdr:colOff>
      <xdr:row>71</xdr:row>
      <xdr:rowOff>9525</xdr:rowOff>
    </xdr:to>
    <xdr:sp>
      <xdr:nvSpPr>
        <xdr:cNvPr id="74" name="Line 74"/>
        <xdr:cNvSpPr>
          <a:spLocks/>
        </xdr:cNvSpPr>
      </xdr:nvSpPr>
      <xdr:spPr>
        <a:xfrm>
          <a:off x="6353175" y="194024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69</xdr:row>
      <xdr:rowOff>0</xdr:rowOff>
    </xdr:from>
    <xdr:to>
      <xdr:col>38</xdr:col>
      <xdr:colOff>133350</xdr:colOff>
      <xdr:row>71</xdr:row>
      <xdr:rowOff>9525</xdr:rowOff>
    </xdr:to>
    <xdr:sp>
      <xdr:nvSpPr>
        <xdr:cNvPr id="75" name="Line 75"/>
        <xdr:cNvSpPr>
          <a:spLocks/>
        </xdr:cNvSpPr>
      </xdr:nvSpPr>
      <xdr:spPr>
        <a:xfrm>
          <a:off x="10496550" y="194024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69</xdr:row>
      <xdr:rowOff>0</xdr:rowOff>
    </xdr:from>
    <xdr:to>
      <xdr:col>38</xdr:col>
      <xdr:colOff>133350</xdr:colOff>
      <xdr:row>71</xdr:row>
      <xdr:rowOff>9525</xdr:rowOff>
    </xdr:to>
    <xdr:sp>
      <xdr:nvSpPr>
        <xdr:cNvPr id="76" name="Line 76"/>
        <xdr:cNvSpPr>
          <a:spLocks/>
        </xdr:cNvSpPr>
      </xdr:nvSpPr>
      <xdr:spPr>
        <a:xfrm>
          <a:off x="10496550" y="194024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69</xdr:row>
      <xdr:rowOff>0</xdr:rowOff>
    </xdr:from>
    <xdr:to>
      <xdr:col>38</xdr:col>
      <xdr:colOff>133350</xdr:colOff>
      <xdr:row>71</xdr:row>
      <xdr:rowOff>9525</xdr:rowOff>
    </xdr:to>
    <xdr:sp>
      <xdr:nvSpPr>
        <xdr:cNvPr id="77" name="Line 77"/>
        <xdr:cNvSpPr>
          <a:spLocks/>
        </xdr:cNvSpPr>
      </xdr:nvSpPr>
      <xdr:spPr>
        <a:xfrm>
          <a:off x="10496550" y="194024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69</xdr:row>
      <xdr:rowOff>0</xdr:rowOff>
    </xdr:from>
    <xdr:to>
      <xdr:col>38</xdr:col>
      <xdr:colOff>133350</xdr:colOff>
      <xdr:row>71</xdr:row>
      <xdr:rowOff>9525</xdr:rowOff>
    </xdr:to>
    <xdr:sp>
      <xdr:nvSpPr>
        <xdr:cNvPr id="78" name="Line 78"/>
        <xdr:cNvSpPr>
          <a:spLocks/>
        </xdr:cNvSpPr>
      </xdr:nvSpPr>
      <xdr:spPr>
        <a:xfrm>
          <a:off x="10496550" y="194024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133350</xdr:colOff>
      <xdr:row>69</xdr:row>
      <xdr:rowOff>0</xdr:rowOff>
    </xdr:from>
    <xdr:to>
      <xdr:col>54</xdr:col>
      <xdr:colOff>133350</xdr:colOff>
      <xdr:row>71</xdr:row>
      <xdr:rowOff>9525</xdr:rowOff>
    </xdr:to>
    <xdr:sp>
      <xdr:nvSpPr>
        <xdr:cNvPr id="79" name="Line 79"/>
        <xdr:cNvSpPr>
          <a:spLocks/>
        </xdr:cNvSpPr>
      </xdr:nvSpPr>
      <xdr:spPr>
        <a:xfrm>
          <a:off x="14782800" y="194024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133350</xdr:colOff>
      <xdr:row>69</xdr:row>
      <xdr:rowOff>0</xdr:rowOff>
    </xdr:from>
    <xdr:to>
      <xdr:col>54</xdr:col>
      <xdr:colOff>133350</xdr:colOff>
      <xdr:row>71</xdr:row>
      <xdr:rowOff>9525</xdr:rowOff>
    </xdr:to>
    <xdr:sp>
      <xdr:nvSpPr>
        <xdr:cNvPr id="80" name="Line 80"/>
        <xdr:cNvSpPr>
          <a:spLocks/>
        </xdr:cNvSpPr>
      </xdr:nvSpPr>
      <xdr:spPr>
        <a:xfrm>
          <a:off x="14782800" y="194024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133350</xdr:colOff>
      <xdr:row>69</xdr:row>
      <xdr:rowOff>0</xdr:rowOff>
    </xdr:from>
    <xdr:to>
      <xdr:col>54</xdr:col>
      <xdr:colOff>133350</xdr:colOff>
      <xdr:row>71</xdr:row>
      <xdr:rowOff>9525</xdr:rowOff>
    </xdr:to>
    <xdr:sp>
      <xdr:nvSpPr>
        <xdr:cNvPr id="81" name="Line 81"/>
        <xdr:cNvSpPr>
          <a:spLocks/>
        </xdr:cNvSpPr>
      </xdr:nvSpPr>
      <xdr:spPr>
        <a:xfrm>
          <a:off x="14782800" y="194024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133350</xdr:colOff>
      <xdr:row>69</xdr:row>
      <xdr:rowOff>0</xdr:rowOff>
    </xdr:from>
    <xdr:to>
      <xdr:col>54</xdr:col>
      <xdr:colOff>133350</xdr:colOff>
      <xdr:row>71</xdr:row>
      <xdr:rowOff>9525</xdr:rowOff>
    </xdr:to>
    <xdr:sp>
      <xdr:nvSpPr>
        <xdr:cNvPr id="82" name="Line 82"/>
        <xdr:cNvSpPr>
          <a:spLocks/>
        </xdr:cNvSpPr>
      </xdr:nvSpPr>
      <xdr:spPr>
        <a:xfrm>
          <a:off x="14782800" y="194024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5"/>
  <sheetViews>
    <sheetView workbookViewId="0" topLeftCell="A25">
      <selection activeCell="H42" sqref="H42"/>
    </sheetView>
  </sheetViews>
  <sheetFormatPr defaultColWidth="9.00390625" defaultRowHeight="13.5" outlineLevelCol="1"/>
  <cols>
    <col min="1" max="1" width="6.75390625" style="0" customWidth="1"/>
    <col min="2" max="3" width="3.50390625" style="2" customWidth="1"/>
    <col min="4" max="4" width="2.125" style="1" customWidth="1"/>
    <col min="5" max="5" width="3.50390625" style="19" customWidth="1"/>
    <col min="6" max="6" width="3.50390625" style="0" customWidth="1"/>
    <col min="7" max="8" width="3.50390625" style="2" customWidth="1"/>
    <col min="9" max="9" width="2.125" style="0" customWidth="1"/>
    <col min="10" max="11" width="3.50390625" style="0" customWidth="1"/>
    <col min="12" max="13" width="3.50390625" style="2" customWidth="1"/>
    <col min="14" max="14" width="2.125" style="0" customWidth="1"/>
    <col min="15" max="16" width="3.50390625" style="0" customWidth="1"/>
    <col min="17" max="18" width="3.50390625" style="2" customWidth="1"/>
    <col min="19" max="19" width="2.125" style="0" customWidth="1"/>
    <col min="20" max="21" width="3.50390625" style="0" customWidth="1"/>
    <col min="22" max="23" width="3.50390625" style="2" customWidth="1"/>
    <col min="24" max="24" width="2.125" style="0" customWidth="1"/>
    <col min="25" max="26" width="3.50390625" style="0" customWidth="1"/>
    <col min="27" max="28" width="4.75390625" style="1" customWidth="1"/>
    <col min="29" max="30" width="4.75390625" style="1" hidden="1" customWidth="1" outlineLevel="1"/>
    <col min="31" max="31" width="8.50390625" style="1" customWidth="1" collapsed="1"/>
    <col min="32" max="33" width="6.25390625" style="1" hidden="1" customWidth="1" outlineLevel="1"/>
    <col min="34" max="34" width="8.625" style="1" customWidth="1" collapsed="1"/>
    <col min="35" max="35" width="6.50390625" style="1" customWidth="1"/>
  </cols>
  <sheetData>
    <row r="1" ht="14.25" thickBot="1">
      <c r="A1" t="s">
        <v>9</v>
      </c>
    </row>
    <row r="2" spans="1:35" ht="13.5">
      <c r="A2" s="138"/>
      <c r="B2" s="140" t="s">
        <v>1</v>
      </c>
      <c r="C2" s="140"/>
      <c r="D2" s="140"/>
      <c r="E2" s="140"/>
      <c r="F2" s="140"/>
      <c r="G2" s="140" t="s">
        <v>0</v>
      </c>
      <c r="H2" s="140"/>
      <c r="I2" s="140"/>
      <c r="J2" s="140"/>
      <c r="K2" s="140"/>
      <c r="L2" s="140" t="s">
        <v>2</v>
      </c>
      <c r="M2" s="140"/>
      <c r="N2" s="140"/>
      <c r="O2" s="140"/>
      <c r="P2" s="140"/>
      <c r="Q2" s="140" t="s">
        <v>3</v>
      </c>
      <c r="R2" s="140"/>
      <c r="S2" s="140"/>
      <c r="T2" s="140"/>
      <c r="U2" s="140"/>
      <c r="V2" s="140" t="s">
        <v>4</v>
      </c>
      <c r="W2" s="140"/>
      <c r="X2" s="140"/>
      <c r="Y2" s="140"/>
      <c r="Z2" s="140"/>
      <c r="AA2" s="136" t="s">
        <v>6</v>
      </c>
      <c r="AB2" s="136" t="s">
        <v>7</v>
      </c>
      <c r="AC2" s="150" t="s">
        <v>17</v>
      </c>
      <c r="AD2" s="150" t="s">
        <v>18</v>
      </c>
      <c r="AE2" s="15" t="s">
        <v>14</v>
      </c>
      <c r="AF2" s="150" t="s">
        <v>19</v>
      </c>
      <c r="AG2" s="150" t="s">
        <v>20</v>
      </c>
      <c r="AH2" s="15" t="s">
        <v>14</v>
      </c>
      <c r="AI2" s="147" t="s">
        <v>8</v>
      </c>
    </row>
    <row r="3" spans="1:35" ht="13.5">
      <c r="A3" s="139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37"/>
      <c r="AB3" s="137"/>
      <c r="AC3" s="151"/>
      <c r="AD3" s="151"/>
      <c r="AE3" s="16" t="s">
        <v>15</v>
      </c>
      <c r="AF3" s="151"/>
      <c r="AG3" s="151"/>
      <c r="AH3" s="16" t="s">
        <v>16</v>
      </c>
      <c r="AI3" s="148"/>
    </row>
    <row r="4" spans="1:35" ht="13.5">
      <c r="A4" s="130" t="s">
        <v>1</v>
      </c>
      <c r="B4" s="4"/>
      <c r="C4" s="4"/>
      <c r="D4" s="5" t="s">
        <v>5</v>
      </c>
      <c r="E4" s="17"/>
      <c r="F4" s="6"/>
      <c r="G4" s="12">
        <v>4</v>
      </c>
      <c r="H4" s="13"/>
      <c r="I4" s="3" t="s">
        <v>5</v>
      </c>
      <c r="J4" s="14">
        <v>2</v>
      </c>
      <c r="K4" s="11"/>
      <c r="L4" s="10">
        <v>2</v>
      </c>
      <c r="M4" s="9"/>
      <c r="N4" s="3" t="s">
        <v>5</v>
      </c>
      <c r="O4" s="14">
        <v>4</v>
      </c>
      <c r="P4" s="11"/>
      <c r="Q4" s="10">
        <v>4</v>
      </c>
      <c r="R4" s="9"/>
      <c r="S4" s="3" t="s">
        <v>5</v>
      </c>
      <c r="T4" s="14">
        <v>1</v>
      </c>
      <c r="U4" s="11"/>
      <c r="V4" s="10">
        <v>0</v>
      </c>
      <c r="W4" s="9"/>
      <c r="X4" s="3" t="s">
        <v>5</v>
      </c>
      <c r="Y4" s="14">
        <v>4</v>
      </c>
      <c r="Z4" s="11"/>
      <c r="AA4" s="135">
        <v>3</v>
      </c>
      <c r="AB4" s="135">
        <v>1</v>
      </c>
      <c r="AC4" s="142">
        <f>B7+G7+L7+Q7+V7</f>
        <v>6</v>
      </c>
      <c r="AD4" s="142">
        <f>B7+E7+G7+J7+L7+O7+Q7+T7+V7+Y7</f>
        <v>9</v>
      </c>
      <c r="AE4" s="133">
        <f>AC4/AD4</f>
        <v>0.6666666666666666</v>
      </c>
      <c r="AF4" s="142">
        <f>B4+B5+B6+G4+G5+G6+L4+L5+L6+Q4+Q5+Q6+V4+V5+V6</f>
        <v>31</v>
      </c>
      <c r="AG4" s="142">
        <f>AF4+E4+E5+E6+J4+J5+J6+O4+O5+O6+T4+T5+T6+Y4+Y5+Y6</f>
        <v>56</v>
      </c>
      <c r="AH4" s="133">
        <f>AF4/AG4</f>
        <v>0.5535714285714286</v>
      </c>
      <c r="AI4" s="145">
        <v>2</v>
      </c>
    </row>
    <row r="5" spans="1:35" ht="13.5">
      <c r="A5" s="130"/>
      <c r="B5" s="4"/>
      <c r="C5" s="4"/>
      <c r="D5" s="5" t="s">
        <v>5</v>
      </c>
      <c r="E5" s="17"/>
      <c r="F5" s="6"/>
      <c r="G5" s="12">
        <v>4</v>
      </c>
      <c r="H5" s="13"/>
      <c r="I5" s="3" t="s">
        <v>5</v>
      </c>
      <c r="J5" s="14">
        <v>2</v>
      </c>
      <c r="K5" s="11"/>
      <c r="L5" s="10">
        <v>4</v>
      </c>
      <c r="M5" s="9">
        <v>7</v>
      </c>
      <c r="N5" s="3" t="s">
        <v>5</v>
      </c>
      <c r="O5" s="14">
        <v>5</v>
      </c>
      <c r="P5" s="11"/>
      <c r="Q5" s="10">
        <v>4</v>
      </c>
      <c r="R5" s="9"/>
      <c r="S5" s="3" t="s">
        <v>5</v>
      </c>
      <c r="T5" s="14">
        <v>2</v>
      </c>
      <c r="U5" s="11"/>
      <c r="V5" s="10">
        <v>4</v>
      </c>
      <c r="W5" s="9"/>
      <c r="X5" s="3" t="s">
        <v>5</v>
      </c>
      <c r="Y5" s="14">
        <v>2</v>
      </c>
      <c r="Z5" s="11"/>
      <c r="AA5" s="135"/>
      <c r="AB5" s="135"/>
      <c r="AC5" s="143"/>
      <c r="AD5" s="143"/>
      <c r="AE5" s="133"/>
      <c r="AF5" s="143"/>
      <c r="AG5" s="143"/>
      <c r="AH5" s="133"/>
      <c r="AI5" s="145"/>
    </row>
    <row r="6" spans="1:35" ht="13.5">
      <c r="A6" s="130"/>
      <c r="B6" s="4"/>
      <c r="C6" s="4"/>
      <c r="D6" s="5" t="s">
        <v>5</v>
      </c>
      <c r="E6" s="17"/>
      <c r="F6" s="6"/>
      <c r="G6" s="12"/>
      <c r="H6" s="13"/>
      <c r="I6" s="3" t="s">
        <v>5</v>
      </c>
      <c r="J6" s="14"/>
      <c r="K6" s="11"/>
      <c r="L6" s="10"/>
      <c r="M6" s="9"/>
      <c r="N6" s="3" t="s">
        <v>5</v>
      </c>
      <c r="O6" s="14"/>
      <c r="P6" s="11"/>
      <c r="Q6" s="10"/>
      <c r="R6" s="9"/>
      <c r="S6" s="3" t="s">
        <v>5</v>
      </c>
      <c r="T6" s="14"/>
      <c r="U6" s="11"/>
      <c r="V6" s="10">
        <v>5</v>
      </c>
      <c r="W6" s="9"/>
      <c r="X6" s="3" t="s">
        <v>5</v>
      </c>
      <c r="Y6" s="14">
        <v>3</v>
      </c>
      <c r="Z6" s="11"/>
      <c r="AA6" s="135"/>
      <c r="AB6" s="135"/>
      <c r="AC6" s="143"/>
      <c r="AD6" s="143"/>
      <c r="AE6" s="133"/>
      <c r="AF6" s="143"/>
      <c r="AG6" s="143"/>
      <c r="AH6" s="133"/>
      <c r="AI6" s="145"/>
    </row>
    <row r="7" spans="1:35" ht="13.5">
      <c r="A7" s="130"/>
      <c r="B7" s="4"/>
      <c r="C7" s="4"/>
      <c r="D7" s="5" t="s">
        <v>5</v>
      </c>
      <c r="E7" s="17"/>
      <c r="F7" s="6"/>
      <c r="G7" s="20">
        <v>2</v>
      </c>
      <c r="H7" s="21"/>
      <c r="I7" s="22" t="s">
        <v>5</v>
      </c>
      <c r="J7" s="23">
        <v>0</v>
      </c>
      <c r="K7" s="24"/>
      <c r="L7" s="25">
        <v>0</v>
      </c>
      <c r="M7" s="26"/>
      <c r="N7" s="22" t="s">
        <v>5</v>
      </c>
      <c r="O7" s="23">
        <v>2</v>
      </c>
      <c r="P7" s="24"/>
      <c r="Q7" s="25">
        <v>2</v>
      </c>
      <c r="R7" s="26"/>
      <c r="S7" s="22" t="s">
        <v>5</v>
      </c>
      <c r="T7" s="23">
        <v>0</v>
      </c>
      <c r="U7" s="24"/>
      <c r="V7" s="25">
        <v>2</v>
      </c>
      <c r="W7" s="26"/>
      <c r="X7" s="22" t="s">
        <v>5</v>
      </c>
      <c r="Y7" s="23">
        <v>1</v>
      </c>
      <c r="Z7" s="24"/>
      <c r="AA7" s="135"/>
      <c r="AB7" s="135"/>
      <c r="AC7" s="144"/>
      <c r="AD7" s="144"/>
      <c r="AE7" s="133"/>
      <c r="AF7" s="144"/>
      <c r="AG7" s="144"/>
      <c r="AH7" s="133"/>
      <c r="AI7" s="145"/>
    </row>
    <row r="8" spans="1:35" ht="13.5">
      <c r="A8" s="130" t="s">
        <v>0</v>
      </c>
      <c r="B8" s="10">
        <v>2</v>
      </c>
      <c r="C8" s="9"/>
      <c r="D8" s="3" t="s">
        <v>5</v>
      </c>
      <c r="E8" s="18">
        <v>4</v>
      </c>
      <c r="F8" s="11"/>
      <c r="G8" s="4"/>
      <c r="H8" s="4"/>
      <c r="I8" s="6"/>
      <c r="J8" s="6"/>
      <c r="K8" s="6"/>
      <c r="L8" s="10">
        <v>1</v>
      </c>
      <c r="M8" s="9"/>
      <c r="N8" s="3" t="s">
        <v>5</v>
      </c>
      <c r="O8" s="14">
        <v>4</v>
      </c>
      <c r="P8" s="11"/>
      <c r="Q8" s="10">
        <v>4</v>
      </c>
      <c r="R8" s="9"/>
      <c r="S8" s="3" t="s">
        <v>5</v>
      </c>
      <c r="T8" s="14">
        <v>2</v>
      </c>
      <c r="U8" s="11"/>
      <c r="V8" s="10">
        <v>2</v>
      </c>
      <c r="W8" s="9"/>
      <c r="X8" s="3" t="s">
        <v>5</v>
      </c>
      <c r="Y8" s="14">
        <v>4</v>
      </c>
      <c r="Z8" s="11"/>
      <c r="AA8" s="135">
        <v>1</v>
      </c>
      <c r="AB8" s="135">
        <v>3</v>
      </c>
      <c r="AC8" s="142">
        <f>B11+G11+L11+Q11+V11</f>
        <v>3</v>
      </c>
      <c r="AD8" s="142">
        <f>B11+E11+G11+J11+L11+O11+Q11+T11+V11+Y11</f>
        <v>9</v>
      </c>
      <c r="AE8" s="133">
        <f>AC8/AD8</f>
        <v>0.3333333333333333</v>
      </c>
      <c r="AF8" s="142">
        <f>B8+B9+B10+G8+G9+G10+L8+L9+L10+Q8+Q9+Q10+V8+V9+V10</f>
        <v>23</v>
      </c>
      <c r="AG8" s="142">
        <f>AF8+E8+E9+E10+J8+J9+J10+O8+O9+O10+T8+T9+T10+Y8+Y9+Y10</f>
        <v>52</v>
      </c>
      <c r="AH8" s="133">
        <f>AF8/AG8</f>
        <v>0.4423076923076923</v>
      </c>
      <c r="AI8" s="145">
        <v>4</v>
      </c>
    </row>
    <row r="9" spans="1:35" ht="13.5">
      <c r="A9" s="130"/>
      <c r="B9" s="10">
        <v>2</v>
      </c>
      <c r="C9" s="9"/>
      <c r="D9" s="3" t="s">
        <v>5</v>
      </c>
      <c r="E9" s="18">
        <v>4</v>
      </c>
      <c r="F9" s="11"/>
      <c r="G9" s="4"/>
      <c r="H9" s="4"/>
      <c r="I9" s="6"/>
      <c r="J9" s="6"/>
      <c r="K9" s="6"/>
      <c r="L9" s="10">
        <v>1</v>
      </c>
      <c r="M9" s="9"/>
      <c r="N9" s="3" t="s">
        <v>5</v>
      </c>
      <c r="O9" s="14">
        <v>4</v>
      </c>
      <c r="P9" s="11"/>
      <c r="Q9" s="10">
        <v>4</v>
      </c>
      <c r="R9" s="9"/>
      <c r="S9" s="3" t="s">
        <v>5</v>
      </c>
      <c r="T9" s="14">
        <v>0</v>
      </c>
      <c r="U9" s="11"/>
      <c r="V9" s="10">
        <v>4</v>
      </c>
      <c r="W9" s="9"/>
      <c r="X9" s="3" t="s">
        <v>5</v>
      </c>
      <c r="Y9" s="14">
        <v>2</v>
      </c>
      <c r="Z9" s="11"/>
      <c r="AA9" s="135"/>
      <c r="AB9" s="135"/>
      <c r="AC9" s="143"/>
      <c r="AD9" s="143"/>
      <c r="AE9" s="133"/>
      <c r="AF9" s="143"/>
      <c r="AG9" s="143"/>
      <c r="AH9" s="133"/>
      <c r="AI9" s="145"/>
    </row>
    <row r="10" spans="1:35" ht="13.5">
      <c r="A10" s="130"/>
      <c r="B10" s="10"/>
      <c r="C10" s="9"/>
      <c r="D10" s="3" t="s">
        <v>5</v>
      </c>
      <c r="E10" s="18"/>
      <c r="F10" s="11"/>
      <c r="G10" s="4"/>
      <c r="H10" s="4"/>
      <c r="I10" s="6"/>
      <c r="J10" s="6"/>
      <c r="K10" s="6"/>
      <c r="L10" s="10"/>
      <c r="M10" s="9"/>
      <c r="N10" s="3" t="s">
        <v>5</v>
      </c>
      <c r="O10" s="14"/>
      <c r="P10" s="11"/>
      <c r="Q10" s="10"/>
      <c r="R10" s="9"/>
      <c r="S10" s="3" t="s">
        <v>5</v>
      </c>
      <c r="T10" s="14"/>
      <c r="U10" s="11"/>
      <c r="V10" s="10">
        <v>3</v>
      </c>
      <c r="W10" s="9"/>
      <c r="X10" s="3" t="s">
        <v>5</v>
      </c>
      <c r="Y10" s="14">
        <v>5</v>
      </c>
      <c r="Z10" s="11"/>
      <c r="AA10" s="135"/>
      <c r="AB10" s="135"/>
      <c r="AC10" s="143"/>
      <c r="AD10" s="143"/>
      <c r="AE10" s="133"/>
      <c r="AF10" s="143"/>
      <c r="AG10" s="143"/>
      <c r="AH10" s="133"/>
      <c r="AI10" s="145"/>
    </row>
    <row r="11" spans="1:35" ht="13.5">
      <c r="A11" s="130"/>
      <c r="B11" s="25">
        <v>0</v>
      </c>
      <c r="C11" s="26"/>
      <c r="D11" s="22" t="s">
        <v>5</v>
      </c>
      <c r="E11" s="27">
        <v>2</v>
      </c>
      <c r="F11" s="24"/>
      <c r="G11" s="4"/>
      <c r="H11" s="4"/>
      <c r="I11" s="6"/>
      <c r="J11" s="6"/>
      <c r="K11" s="6"/>
      <c r="L11" s="25">
        <v>0</v>
      </c>
      <c r="M11" s="26"/>
      <c r="N11" s="22" t="s">
        <v>5</v>
      </c>
      <c r="O11" s="23">
        <v>2</v>
      </c>
      <c r="P11" s="24"/>
      <c r="Q11" s="25">
        <v>2</v>
      </c>
      <c r="R11" s="26"/>
      <c r="S11" s="22" t="s">
        <v>5</v>
      </c>
      <c r="T11" s="23">
        <v>0</v>
      </c>
      <c r="U11" s="24"/>
      <c r="V11" s="25">
        <v>1</v>
      </c>
      <c r="W11" s="26"/>
      <c r="X11" s="22" t="s">
        <v>5</v>
      </c>
      <c r="Y11" s="23">
        <v>2</v>
      </c>
      <c r="Z11" s="24"/>
      <c r="AA11" s="135"/>
      <c r="AB11" s="135"/>
      <c r="AC11" s="144"/>
      <c r="AD11" s="144"/>
      <c r="AE11" s="133"/>
      <c r="AF11" s="144"/>
      <c r="AG11" s="144"/>
      <c r="AH11" s="133"/>
      <c r="AI11" s="145"/>
    </row>
    <row r="12" spans="1:35" ht="13.5">
      <c r="A12" s="130" t="s">
        <v>2</v>
      </c>
      <c r="B12" s="10">
        <v>4</v>
      </c>
      <c r="C12" s="9"/>
      <c r="D12" s="3" t="s">
        <v>5</v>
      </c>
      <c r="E12" s="18">
        <v>2</v>
      </c>
      <c r="F12" s="11"/>
      <c r="G12" s="10">
        <v>4</v>
      </c>
      <c r="H12" s="9"/>
      <c r="I12" s="3" t="s">
        <v>5</v>
      </c>
      <c r="J12" s="14">
        <v>1</v>
      </c>
      <c r="K12" s="11"/>
      <c r="L12" s="4"/>
      <c r="M12" s="4"/>
      <c r="N12" s="6"/>
      <c r="O12" s="6"/>
      <c r="P12" s="6"/>
      <c r="Q12" s="10">
        <v>4</v>
      </c>
      <c r="R12" s="9"/>
      <c r="S12" s="3" t="s">
        <v>5</v>
      </c>
      <c r="T12" s="14">
        <v>1</v>
      </c>
      <c r="U12" s="11"/>
      <c r="V12" s="10">
        <v>1</v>
      </c>
      <c r="W12" s="9"/>
      <c r="X12" s="3" t="s">
        <v>5</v>
      </c>
      <c r="Y12" s="14">
        <v>4</v>
      </c>
      <c r="Z12" s="11"/>
      <c r="AA12" s="135">
        <v>3</v>
      </c>
      <c r="AB12" s="135">
        <v>1</v>
      </c>
      <c r="AC12" s="142">
        <f>B15+G15+L15+Q15+V15</f>
        <v>7</v>
      </c>
      <c r="AD12" s="142">
        <f>B15+E15+G15+J15+L15+O15+Q15+T15+V15+Y15</f>
        <v>10</v>
      </c>
      <c r="AE12" s="133">
        <f>AC12/AD12</f>
        <v>0.7</v>
      </c>
      <c r="AF12" s="142">
        <f>B12+B13+B14+G12+G13+G14+L12+L13+L14+Q12+Q13+Q14+V12+V13+V14</f>
        <v>34</v>
      </c>
      <c r="AG12" s="142">
        <f>AF12+E12+E13+E14+J12+J13+J14+O12+O13+O14+T12+T13+T14+Y12+Y13+Y14</f>
        <v>60</v>
      </c>
      <c r="AH12" s="133">
        <f>AF12/AG12</f>
        <v>0.5666666666666667</v>
      </c>
      <c r="AI12" s="145">
        <v>1</v>
      </c>
    </row>
    <row r="13" spans="1:35" ht="13.5">
      <c r="A13" s="130"/>
      <c r="B13" s="10">
        <v>5</v>
      </c>
      <c r="C13" s="9"/>
      <c r="D13" s="3" t="s">
        <v>5</v>
      </c>
      <c r="E13" s="18">
        <v>4</v>
      </c>
      <c r="F13" s="11">
        <v>7</v>
      </c>
      <c r="G13" s="10">
        <v>4</v>
      </c>
      <c r="H13" s="9"/>
      <c r="I13" s="3" t="s">
        <v>5</v>
      </c>
      <c r="J13" s="14">
        <v>1</v>
      </c>
      <c r="K13" s="11"/>
      <c r="L13" s="4"/>
      <c r="M13" s="4"/>
      <c r="N13" s="6"/>
      <c r="O13" s="6"/>
      <c r="P13" s="6"/>
      <c r="Q13" s="10">
        <v>2</v>
      </c>
      <c r="R13" s="9"/>
      <c r="S13" s="3" t="s">
        <v>5</v>
      </c>
      <c r="T13" s="14">
        <v>4</v>
      </c>
      <c r="U13" s="11"/>
      <c r="V13" s="10">
        <v>5</v>
      </c>
      <c r="W13" s="9"/>
      <c r="X13" s="3" t="s">
        <v>5</v>
      </c>
      <c r="Y13" s="14">
        <v>4</v>
      </c>
      <c r="Z13" s="11">
        <v>4</v>
      </c>
      <c r="AA13" s="135"/>
      <c r="AB13" s="135"/>
      <c r="AC13" s="143"/>
      <c r="AD13" s="143"/>
      <c r="AE13" s="133"/>
      <c r="AF13" s="143"/>
      <c r="AG13" s="143"/>
      <c r="AH13" s="133"/>
      <c r="AI13" s="145"/>
    </row>
    <row r="14" spans="1:35" ht="13.5">
      <c r="A14" s="130"/>
      <c r="B14" s="10"/>
      <c r="C14" s="9"/>
      <c r="D14" s="3" t="s">
        <v>5</v>
      </c>
      <c r="E14" s="18"/>
      <c r="F14" s="11"/>
      <c r="G14" s="10"/>
      <c r="H14" s="9"/>
      <c r="I14" s="3" t="s">
        <v>5</v>
      </c>
      <c r="J14" s="14"/>
      <c r="K14" s="11"/>
      <c r="L14" s="4"/>
      <c r="M14" s="4"/>
      <c r="N14" s="6"/>
      <c r="O14" s="6"/>
      <c r="P14" s="6"/>
      <c r="Q14" s="10">
        <v>4</v>
      </c>
      <c r="R14" s="9"/>
      <c r="S14" s="3" t="s">
        <v>5</v>
      </c>
      <c r="T14" s="14">
        <v>1</v>
      </c>
      <c r="U14" s="11"/>
      <c r="V14" s="10">
        <v>1</v>
      </c>
      <c r="W14" s="9"/>
      <c r="X14" s="3" t="s">
        <v>5</v>
      </c>
      <c r="Y14" s="14">
        <v>4</v>
      </c>
      <c r="Z14" s="11"/>
      <c r="AA14" s="135"/>
      <c r="AB14" s="135"/>
      <c r="AC14" s="143"/>
      <c r="AD14" s="143"/>
      <c r="AE14" s="133"/>
      <c r="AF14" s="143"/>
      <c r="AG14" s="143"/>
      <c r="AH14" s="133"/>
      <c r="AI14" s="145"/>
    </row>
    <row r="15" spans="1:35" ht="13.5">
      <c r="A15" s="130"/>
      <c r="B15" s="25">
        <v>2</v>
      </c>
      <c r="C15" s="26"/>
      <c r="D15" s="22" t="s">
        <v>5</v>
      </c>
      <c r="E15" s="27">
        <v>0</v>
      </c>
      <c r="F15" s="24"/>
      <c r="G15" s="25">
        <v>2</v>
      </c>
      <c r="H15" s="26"/>
      <c r="I15" s="22" t="s">
        <v>5</v>
      </c>
      <c r="J15" s="23">
        <v>0</v>
      </c>
      <c r="K15" s="24"/>
      <c r="L15" s="4"/>
      <c r="M15" s="4"/>
      <c r="N15" s="6"/>
      <c r="O15" s="6"/>
      <c r="P15" s="6"/>
      <c r="Q15" s="25">
        <v>2</v>
      </c>
      <c r="R15" s="26"/>
      <c r="S15" s="22" t="s">
        <v>5</v>
      </c>
      <c r="T15" s="23">
        <v>1</v>
      </c>
      <c r="U15" s="24"/>
      <c r="V15" s="25">
        <v>1</v>
      </c>
      <c r="W15" s="26"/>
      <c r="X15" s="22" t="s">
        <v>5</v>
      </c>
      <c r="Y15" s="23">
        <v>2</v>
      </c>
      <c r="Z15" s="24"/>
      <c r="AA15" s="135"/>
      <c r="AB15" s="135"/>
      <c r="AC15" s="144"/>
      <c r="AD15" s="144"/>
      <c r="AE15" s="133"/>
      <c r="AF15" s="144"/>
      <c r="AG15" s="144"/>
      <c r="AH15" s="133"/>
      <c r="AI15" s="145"/>
    </row>
    <row r="16" spans="1:35" ht="13.5">
      <c r="A16" s="130" t="s">
        <v>3</v>
      </c>
      <c r="B16" s="10">
        <v>1</v>
      </c>
      <c r="C16" s="9"/>
      <c r="D16" s="3" t="s">
        <v>5</v>
      </c>
      <c r="E16" s="18">
        <v>4</v>
      </c>
      <c r="F16" s="11"/>
      <c r="G16" s="10">
        <v>2</v>
      </c>
      <c r="H16" s="9"/>
      <c r="I16" s="3" t="s">
        <v>5</v>
      </c>
      <c r="J16" s="14">
        <v>4</v>
      </c>
      <c r="K16" s="11"/>
      <c r="L16" s="10">
        <v>1</v>
      </c>
      <c r="M16" s="9"/>
      <c r="N16" s="3" t="s">
        <v>5</v>
      </c>
      <c r="O16" s="14">
        <v>4</v>
      </c>
      <c r="P16" s="11"/>
      <c r="Q16" s="4"/>
      <c r="R16" s="4"/>
      <c r="S16" s="6"/>
      <c r="T16" s="6"/>
      <c r="U16" s="6"/>
      <c r="V16" s="10">
        <v>1</v>
      </c>
      <c r="W16" s="9"/>
      <c r="X16" s="3" t="s">
        <v>5</v>
      </c>
      <c r="Y16" s="14">
        <v>4</v>
      </c>
      <c r="Z16" s="11"/>
      <c r="AA16" s="135">
        <v>1</v>
      </c>
      <c r="AB16" s="135">
        <v>3</v>
      </c>
      <c r="AC16" s="142">
        <f>B19+G19+L19+Q19+V19</f>
        <v>3</v>
      </c>
      <c r="AD16" s="142">
        <f>B19+E19+G19+J19+L19+O19+Q19+T19+V19+Y19</f>
        <v>10</v>
      </c>
      <c r="AE16" s="133">
        <f>AC16/AD16</f>
        <v>0.3</v>
      </c>
      <c r="AF16" s="142">
        <f>B16+B17+B18+G16+G17+G18+L16+L17+L18+Q16+Q17+Q18+V16+V17+V18</f>
        <v>21</v>
      </c>
      <c r="AG16" s="142">
        <f>AF16+E16+E17+E18+J16+J17+J18+O16+O17+O18+T16+T17+T18+Y16+Y17+Y18</f>
        <v>55</v>
      </c>
      <c r="AH16" s="133">
        <f>AF16/AG16</f>
        <v>0.38181818181818183</v>
      </c>
      <c r="AI16" s="145">
        <v>5</v>
      </c>
    </row>
    <row r="17" spans="1:35" ht="13.5">
      <c r="A17" s="130"/>
      <c r="B17" s="10">
        <v>2</v>
      </c>
      <c r="C17" s="9"/>
      <c r="D17" s="3" t="s">
        <v>5</v>
      </c>
      <c r="E17" s="18">
        <v>4</v>
      </c>
      <c r="F17" s="11"/>
      <c r="G17" s="10">
        <v>0</v>
      </c>
      <c r="H17" s="9"/>
      <c r="I17" s="3" t="s">
        <v>5</v>
      </c>
      <c r="J17" s="14">
        <v>4</v>
      </c>
      <c r="K17" s="11"/>
      <c r="L17" s="10">
        <v>4</v>
      </c>
      <c r="M17" s="9"/>
      <c r="N17" s="3" t="s">
        <v>5</v>
      </c>
      <c r="O17" s="14">
        <v>2</v>
      </c>
      <c r="P17" s="11"/>
      <c r="Q17" s="4"/>
      <c r="R17" s="4"/>
      <c r="S17" s="6"/>
      <c r="T17" s="6"/>
      <c r="U17" s="6"/>
      <c r="V17" s="10">
        <v>4</v>
      </c>
      <c r="W17" s="9"/>
      <c r="X17" s="3" t="s">
        <v>5</v>
      </c>
      <c r="Y17" s="14">
        <v>1</v>
      </c>
      <c r="Z17" s="11"/>
      <c r="AA17" s="135"/>
      <c r="AB17" s="135"/>
      <c r="AC17" s="143"/>
      <c r="AD17" s="143"/>
      <c r="AE17" s="133"/>
      <c r="AF17" s="143"/>
      <c r="AG17" s="143"/>
      <c r="AH17" s="133"/>
      <c r="AI17" s="145"/>
    </row>
    <row r="18" spans="1:35" ht="13.5">
      <c r="A18" s="130"/>
      <c r="B18" s="10"/>
      <c r="C18" s="9"/>
      <c r="D18" s="3" t="s">
        <v>5</v>
      </c>
      <c r="E18" s="18"/>
      <c r="F18" s="11"/>
      <c r="G18" s="10"/>
      <c r="H18" s="9"/>
      <c r="I18" s="3" t="s">
        <v>5</v>
      </c>
      <c r="J18" s="14"/>
      <c r="K18" s="11"/>
      <c r="L18" s="10">
        <v>1</v>
      </c>
      <c r="M18" s="9"/>
      <c r="N18" s="3" t="s">
        <v>5</v>
      </c>
      <c r="O18" s="14">
        <v>4</v>
      </c>
      <c r="P18" s="11"/>
      <c r="Q18" s="4"/>
      <c r="R18" s="4"/>
      <c r="S18" s="6"/>
      <c r="T18" s="6"/>
      <c r="U18" s="6"/>
      <c r="V18" s="10">
        <v>5</v>
      </c>
      <c r="W18" s="9"/>
      <c r="X18" s="3" t="s">
        <v>5</v>
      </c>
      <c r="Y18" s="14">
        <v>3</v>
      </c>
      <c r="Z18" s="11"/>
      <c r="AA18" s="135"/>
      <c r="AB18" s="135"/>
      <c r="AC18" s="143"/>
      <c r="AD18" s="143"/>
      <c r="AE18" s="133"/>
      <c r="AF18" s="143"/>
      <c r="AG18" s="143"/>
      <c r="AH18" s="133"/>
      <c r="AI18" s="145"/>
    </row>
    <row r="19" spans="1:35" ht="13.5">
      <c r="A19" s="130"/>
      <c r="B19" s="25">
        <v>0</v>
      </c>
      <c r="C19" s="26"/>
      <c r="D19" s="22" t="s">
        <v>5</v>
      </c>
      <c r="E19" s="27">
        <v>2</v>
      </c>
      <c r="F19" s="24"/>
      <c r="G19" s="25">
        <v>0</v>
      </c>
      <c r="H19" s="26"/>
      <c r="I19" s="22" t="s">
        <v>5</v>
      </c>
      <c r="J19" s="23">
        <v>2</v>
      </c>
      <c r="K19" s="24"/>
      <c r="L19" s="25">
        <v>1</v>
      </c>
      <c r="M19" s="26"/>
      <c r="N19" s="22" t="s">
        <v>5</v>
      </c>
      <c r="O19" s="23">
        <v>2</v>
      </c>
      <c r="P19" s="24"/>
      <c r="Q19" s="4"/>
      <c r="R19" s="4"/>
      <c r="S19" s="6"/>
      <c r="T19" s="6"/>
      <c r="U19" s="6"/>
      <c r="V19" s="25">
        <v>2</v>
      </c>
      <c r="W19" s="26"/>
      <c r="X19" s="22" t="s">
        <v>5</v>
      </c>
      <c r="Y19" s="23">
        <v>1</v>
      </c>
      <c r="Z19" s="24"/>
      <c r="AA19" s="135"/>
      <c r="AB19" s="135"/>
      <c r="AC19" s="144"/>
      <c r="AD19" s="144"/>
      <c r="AE19" s="133"/>
      <c r="AF19" s="144"/>
      <c r="AG19" s="144"/>
      <c r="AH19" s="133"/>
      <c r="AI19" s="145"/>
    </row>
    <row r="20" spans="1:35" ht="13.5">
      <c r="A20" s="130" t="s">
        <v>4</v>
      </c>
      <c r="B20" s="10">
        <v>4</v>
      </c>
      <c r="C20" s="9"/>
      <c r="D20" s="3" t="s">
        <v>5</v>
      </c>
      <c r="E20" s="18">
        <v>0</v>
      </c>
      <c r="F20" s="11"/>
      <c r="G20" s="10">
        <v>4</v>
      </c>
      <c r="H20" s="9"/>
      <c r="I20" s="3" t="s">
        <v>5</v>
      </c>
      <c r="J20" s="14">
        <v>2</v>
      </c>
      <c r="K20" s="11"/>
      <c r="L20" s="10">
        <v>4</v>
      </c>
      <c r="M20" s="9"/>
      <c r="N20" s="3" t="s">
        <v>5</v>
      </c>
      <c r="O20" s="14">
        <v>1</v>
      </c>
      <c r="P20" s="11"/>
      <c r="Q20" s="10">
        <v>4</v>
      </c>
      <c r="R20" s="9"/>
      <c r="S20" s="3" t="s">
        <v>5</v>
      </c>
      <c r="T20" s="14">
        <v>1</v>
      </c>
      <c r="U20" s="11"/>
      <c r="V20" s="4"/>
      <c r="W20" s="4"/>
      <c r="X20" s="6"/>
      <c r="Y20" s="6"/>
      <c r="Z20" s="6"/>
      <c r="AA20" s="135">
        <v>2</v>
      </c>
      <c r="AB20" s="135">
        <v>2</v>
      </c>
      <c r="AC20" s="142">
        <f>B23+G23+L23+Q23+V23</f>
        <v>6</v>
      </c>
      <c r="AD20" s="142">
        <f>B23+E23+G23+J23+L23+O23+Q23+T23+V23+Y23</f>
        <v>12</v>
      </c>
      <c r="AE20" s="133">
        <f>AC20/AD20</f>
        <v>0.5</v>
      </c>
      <c r="AF20" s="142">
        <f>B20+B21+B22+G20+G21+G22+L20+L21+L22+Q20+Q21+Q22+V20+V21+V22</f>
        <v>40</v>
      </c>
      <c r="AG20" s="142">
        <f>AF20+E20+E21+E22+J20+J21+J22+O20+O21+O22+T20+T21+T22+Y20+Y21+Y22</f>
        <v>75</v>
      </c>
      <c r="AH20" s="133">
        <f>AF20/AG20</f>
        <v>0.5333333333333333</v>
      </c>
      <c r="AI20" s="145">
        <v>3</v>
      </c>
    </row>
    <row r="21" spans="1:35" ht="13.5">
      <c r="A21" s="130"/>
      <c r="B21" s="10">
        <v>2</v>
      </c>
      <c r="C21" s="9"/>
      <c r="D21" s="3" t="s">
        <v>5</v>
      </c>
      <c r="E21" s="18">
        <v>4</v>
      </c>
      <c r="F21" s="11"/>
      <c r="G21" s="10">
        <v>2</v>
      </c>
      <c r="H21" s="9"/>
      <c r="I21" s="3" t="s">
        <v>5</v>
      </c>
      <c r="J21" s="14">
        <v>4</v>
      </c>
      <c r="K21" s="11"/>
      <c r="L21" s="10">
        <v>4</v>
      </c>
      <c r="M21" s="9"/>
      <c r="N21" s="3" t="s">
        <v>5</v>
      </c>
      <c r="O21" s="14">
        <v>5</v>
      </c>
      <c r="P21" s="11"/>
      <c r="Q21" s="10">
        <v>1</v>
      </c>
      <c r="R21" s="9"/>
      <c r="S21" s="3" t="s">
        <v>5</v>
      </c>
      <c r="T21" s="14">
        <v>4</v>
      </c>
      <c r="U21" s="11"/>
      <c r="V21" s="4"/>
      <c r="W21" s="4"/>
      <c r="X21" s="6"/>
      <c r="Y21" s="6"/>
      <c r="Z21" s="6"/>
      <c r="AA21" s="135"/>
      <c r="AB21" s="135"/>
      <c r="AC21" s="143"/>
      <c r="AD21" s="143"/>
      <c r="AE21" s="133"/>
      <c r="AF21" s="143"/>
      <c r="AG21" s="143"/>
      <c r="AH21" s="133"/>
      <c r="AI21" s="145"/>
    </row>
    <row r="22" spans="1:35" ht="13.5">
      <c r="A22" s="130"/>
      <c r="B22" s="10">
        <v>3</v>
      </c>
      <c r="C22" s="9"/>
      <c r="D22" s="3" t="s">
        <v>5</v>
      </c>
      <c r="E22" s="18">
        <v>5</v>
      </c>
      <c r="F22" s="11"/>
      <c r="G22" s="10">
        <v>5</v>
      </c>
      <c r="H22" s="9"/>
      <c r="I22" s="3" t="s">
        <v>5</v>
      </c>
      <c r="J22" s="14">
        <v>3</v>
      </c>
      <c r="K22" s="11"/>
      <c r="L22" s="10">
        <v>4</v>
      </c>
      <c r="M22" s="9"/>
      <c r="N22" s="3" t="s">
        <v>5</v>
      </c>
      <c r="O22" s="14">
        <v>1</v>
      </c>
      <c r="P22" s="11"/>
      <c r="Q22" s="10">
        <v>3</v>
      </c>
      <c r="R22" s="9"/>
      <c r="S22" s="3" t="s">
        <v>5</v>
      </c>
      <c r="T22" s="14">
        <v>5</v>
      </c>
      <c r="U22" s="11"/>
      <c r="V22" s="4"/>
      <c r="W22" s="4"/>
      <c r="X22" s="6"/>
      <c r="Y22" s="6"/>
      <c r="Z22" s="6"/>
      <c r="AA22" s="135"/>
      <c r="AB22" s="135"/>
      <c r="AC22" s="143"/>
      <c r="AD22" s="143"/>
      <c r="AE22" s="133"/>
      <c r="AF22" s="143"/>
      <c r="AG22" s="143"/>
      <c r="AH22" s="133"/>
      <c r="AI22" s="145"/>
    </row>
    <row r="23" spans="1:35" ht="14.25" thickBot="1">
      <c r="A23" s="131"/>
      <c r="B23" s="28">
        <v>1</v>
      </c>
      <c r="C23" s="29"/>
      <c r="D23" s="30" t="s">
        <v>5</v>
      </c>
      <c r="E23" s="31">
        <v>2</v>
      </c>
      <c r="F23" s="32"/>
      <c r="G23" s="28">
        <v>2</v>
      </c>
      <c r="H23" s="29"/>
      <c r="I23" s="30" t="s">
        <v>5</v>
      </c>
      <c r="J23" s="33">
        <v>1</v>
      </c>
      <c r="K23" s="32"/>
      <c r="L23" s="28">
        <v>2</v>
      </c>
      <c r="M23" s="29"/>
      <c r="N23" s="30" t="s">
        <v>5</v>
      </c>
      <c r="O23" s="33">
        <v>1</v>
      </c>
      <c r="P23" s="32"/>
      <c r="Q23" s="28">
        <v>1</v>
      </c>
      <c r="R23" s="29"/>
      <c r="S23" s="30" t="s">
        <v>5</v>
      </c>
      <c r="T23" s="33">
        <v>2</v>
      </c>
      <c r="U23" s="32"/>
      <c r="V23" s="7"/>
      <c r="W23" s="7"/>
      <c r="X23" s="8"/>
      <c r="Y23" s="8"/>
      <c r="Z23" s="8"/>
      <c r="AA23" s="132"/>
      <c r="AB23" s="132"/>
      <c r="AC23" s="149"/>
      <c r="AD23" s="149"/>
      <c r="AE23" s="134"/>
      <c r="AF23" s="149"/>
      <c r="AG23" s="149"/>
      <c r="AH23" s="134"/>
      <c r="AI23" s="146"/>
    </row>
    <row r="24" spans="27:28" ht="13.5">
      <c r="AA24" s="1">
        <f>AA4+AA8+AA12+AA16+AA20</f>
        <v>10</v>
      </c>
      <c r="AB24" s="1">
        <f>AB4+AB8+AB12+AB16+AB20</f>
        <v>10</v>
      </c>
    </row>
    <row r="26" ht="14.25" thickBot="1">
      <c r="A26" t="s">
        <v>10</v>
      </c>
    </row>
    <row r="27" spans="1:35" ht="13.5">
      <c r="A27" s="138"/>
      <c r="B27" s="140" t="s">
        <v>1</v>
      </c>
      <c r="C27" s="140"/>
      <c r="D27" s="140"/>
      <c r="E27" s="140"/>
      <c r="F27" s="140"/>
      <c r="G27" s="140" t="s">
        <v>0</v>
      </c>
      <c r="H27" s="140"/>
      <c r="I27" s="140"/>
      <c r="J27" s="140"/>
      <c r="K27" s="140"/>
      <c r="L27" s="140" t="s">
        <v>2</v>
      </c>
      <c r="M27" s="140"/>
      <c r="N27" s="140"/>
      <c r="O27" s="140"/>
      <c r="P27" s="140"/>
      <c r="Q27" s="140" t="s">
        <v>3</v>
      </c>
      <c r="R27" s="140"/>
      <c r="S27" s="140"/>
      <c r="T27" s="140"/>
      <c r="U27" s="140"/>
      <c r="V27" s="140" t="s">
        <v>4</v>
      </c>
      <c r="W27" s="140"/>
      <c r="X27" s="140"/>
      <c r="Y27" s="140"/>
      <c r="Z27" s="140"/>
      <c r="AA27" s="136" t="s">
        <v>6</v>
      </c>
      <c r="AB27" s="136" t="s">
        <v>7</v>
      </c>
      <c r="AC27" s="150" t="s">
        <v>17</v>
      </c>
      <c r="AD27" s="150" t="s">
        <v>18</v>
      </c>
      <c r="AE27" s="15" t="s">
        <v>14</v>
      </c>
      <c r="AF27" s="150" t="s">
        <v>19</v>
      </c>
      <c r="AG27" s="150" t="s">
        <v>20</v>
      </c>
      <c r="AH27" s="15" t="s">
        <v>14</v>
      </c>
      <c r="AI27" s="147" t="s">
        <v>8</v>
      </c>
    </row>
    <row r="28" spans="1:35" ht="13.5">
      <c r="A28" s="139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37"/>
      <c r="AB28" s="137"/>
      <c r="AC28" s="151"/>
      <c r="AD28" s="151"/>
      <c r="AE28" s="16" t="s">
        <v>15</v>
      </c>
      <c r="AF28" s="151"/>
      <c r="AG28" s="151"/>
      <c r="AH28" s="16" t="s">
        <v>16</v>
      </c>
      <c r="AI28" s="148"/>
    </row>
    <row r="29" spans="1:35" ht="13.5">
      <c r="A29" s="130" t="s">
        <v>1</v>
      </c>
      <c r="B29" s="4"/>
      <c r="C29" s="4"/>
      <c r="D29" s="5" t="s">
        <v>5</v>
      </c>
      <c r="E29" s="17"/>
      <c r="F29" s="6"/>
      <c r="G29" s="12">
        <v>4</v>
      </c>
      <c r="H29" s="13"/>
      <c r="I29" s="3" t="s">
        <v>5</v>
      </c>
      <c r="J29" s="14">
        <v>1</v>
      </c>
      <c r="K29" s="11"/>
      <c r="L29" s="10">
        <v>3</v>
      </c>
      <c r="M29" s="9"/>
      <c r="N29" s="3" t="s">
        <v>5</v>
      </c>
      <c r="O29" s="14">
        <v>5</v>
      </c>
      <c r="P29" s="11"/>
      <c r="Q29" s="10">
        <v>2</v>
      </c>
      <c r="R29" s="9"/>
      <c r="S29" s="3" t="s">
        <v>5</v>
      </c>
      <c r="T29" s="14">
        <v>4</v>
      </c>
      <c r="U29" s="11"/>
      <c r="V29" s="10">
        <v>1</v>
      </c>
      <c r="W29" s="9"/>
      <c r="X29" s="3" t="s">
        <v>5</v>
      </c>
      <c r="Y29" s="14">
        <v>4</v>
      </c>
      <c r="Z29" s="11"/>
      <c r="AA29" s="135">
        <v>1</v>
      </c>
      <c r="AB29" s="135">
        <v>3</v>
      </c>
      <c r="AC29" s="142">
        <f>B32+G32+L32+Q32+V32</f>
        <v>3</v>
      </c>
      <c r="AD29" s="142">
        <f>B32+E32+G32+J32+L32+O32+Q32+T32+V32+Y32</f>
        <v>9</v>
      </c>
      <c r="AE29" s="133">
        <f>AC29/AD29</f>
        <v>0.3333333333333333</v>
      </c>
      <c r="AF29" s="142">
        <f>B29+B30+B31+G29+G30+G31+L29+L30+L31+Q29+Q30+Q31+V29+V30+V31</f>
        <v>23</v>
      </c>
      <c r="AG29" s="142">
        <f>AF29+E29+E30+E31+J29+J30+J31+O29+O30+O31+T29+T30+T31+Y29+Y30+Y31</f>
        <v>52</v>
      </c>
      <c r="AH29" s="133">
        <f>AF29/AG29</f>
        <v>0.4423076923076923</v>
      </c>
      <c r="AI29" s="145">
        <v>4</v>
      </c>
    </row>
    <row r="30" spans="1:35" ht="13.5">
      <c r="A30" s="130"/>
      <c r="B30" s="4"/>
      <c r="C30" s="4"/>
      <c r="D30" s="5" t="s">
        <v>5</v>
      </c>
      <c r="E30" s="17"/>
      <c r="F30" s="6"/>
      <c r="G30" s="12">
        <v>4</v>
      </c>
      <c r="H30" s="13"/>
      <c r="I30" s="3" t="s">
        <v>5</v>
      </c>
      <c r="J30" s="14">
        <v>2</v>
      </c>
      <c r="K30" s="11"/>
      <c r="L30" s="10">
        <v>1</v>
      </c>
      <c r="M30" s="9"/>
      <c r="N30" s="3" t="s">
        <v>5</v>
      </c>
      <c r="O30" s="14">
        <v>4</v>
      </c>
      <c r="P30" s="11"/>
      <c r="Q30" s="10">
        <v>1</v>
      </c>
      <c r="R30" s="9"/>
      <c r="S30" s="3" t="s">
        <v>5</v>
      </c>
      <c r="T30" s="14">
        <v>4</v>
      </c>
      <c r="U30" s="11"/>
      <c r="V30" s="10">
        <v>4</v>
      </c>
      <c r="W30" s="9"/>
      <c r="X30" s="3" t="s">
        <v>5</v>
      </c>
      <c r="Y30" s="14">
        <v>0</v>
      </c>
      <c r="Z30" s="11"/>
      <c r="AA30" s="135"/>
      <c r="AB30" s="135"/>
      <c r="AC30" s="143"/>
      <c r="AD30" s="143"/>
      <c r="AE30" s="133"/>
      <c r="AF30" s="143"/>
      <c r="AG30" s="143"/>
      <c r="AH30" s="133"/>
      <c r="AI30" s="145"/>
    </row>
    <row r="31" spans="1:35" ht="13.5">
      <c r="A31" s="130"/>
      <c r="B31" s="4"/>
      <c r="C31" s="4"/>
      <c r="D31" s="5" t="s">
        <v>5</v>
      </c>
      <c r="E31" s="17"/>
      <c r="F31" s="6"/>
      <c r="G31" s="12"/>
      <c r="H31" s="13"/>
      <c r="I31" s="3" t="s">
        <v>5</v>
      </c>
      <c r="J31" s="14"/>
      <c r="K31" s="11"/>
      <c r="L31" s="10"/>
      <c r="M31" s="9"/>
      <c r="N31" s="3" t="s">
        <v>5</v>
      </c>
      <c r="O31" s="14"/>
      <c r="P31" s="11"/>
      <c r="Q31" s="10"/>
      <c r="R31" s="9"/>
      <c r="S31" s="3" t="s">
        <v>5</v>
      </c>
      <c r="T31" s="14"/>
      <c r="U31" s="11"/>
      <c r="V31" s="10">
        <v>3</v>
      </c>
      <c r="W31" s="9"/>
      <c r="X31" s="3" t="s">
        <v>5</v>
      </c>
      <c r="Y31" s="14">
        <v>5</v>
      </c>
      <c r="Z31" s="11"/>
      <c r="AA31" s="135"/>
      <c r="AB31" s="135"/>
      <c r="AC31" s="143"/>
      <c r="AD31" s="143"/>
      <c r="AE31" s="133"/>
      <c r="AF31" s="143"/>
      <c r="AG31" s="143"/>
      <c r="AH31" s="133"/>
      <c r="AI31" s="145"/>
    </row>
    <row r="32" spans="1:35" ht="13.5">
      <c r="A32" s="130"/>
      <c r="B32" s="4"/>
      <c r="C32" s="4"/>
      <c r="D32" s="5" t="s">
        <v>5</v>
      </c>
      <c r="E32" s="17"/>
      <c r="F32" s="6"/>
      <c r="G32" s="20">
        <v>2</v>
      </c>
      <c r="H32" s="21"/>
      <c r="I32" s="22" t="s">
        <v>5</v>
      </c>
      <c r="J32" s="23">
        <v>0</v>
      </c>
      <c r="K32" s="24"/>
      <c r="L32" s="25">
        <v>0</v>
      </c>
      <c r="M32" s="26"/>
      <c r="N32" s="22" t="s">
        <v>5</v>
      </c>
      <c r="O32" s="23">
        <v>2</v>
      </c>
      <c r="P32" s="24"/>
      <c r="Q32" s="25">
        <v>0</v>
      </c>
      <c r="R32" s="26"/>
      <c r="S32" s="22" t="s">
        <v>5</v>
      </c>
      <c r="T32" s="23">
        <v>2</v>
      </c>
      <c r="U32" s="24"/>
      <c r="V32" s="25">
        <v>1</v>
      </c>
      <c r="W32" s="26"/>
      <c r="X32" s="22" t="s">
        <v>5</v>
      </c>
      <c r="Y32" s="23">
        <v>2</v>
      </c>
      <c r="Z32" s="24"/>
      <c r="AA32" s="135"/>
      <c r="AB32" s="135"/>
      <c r="AC32" s="144"/>
      <c r="AD32" s="144"/>
      <c r="AE32" s="133"/>
      <c r="AF32" s="144"/>
      <c r="AG32" s="144"/>
      <c r="AH32" s="133"/>
      <c r="AI32" s="145"/>
    </row>
    <row r="33" spans="1:35" ht="13.5">
      <c r="A33" s="130" t="s">
        <v>0</v>
      </c>
      <c r="B33" s="10">
        <v>1</v>
      </c>
      <c r="C33" s="9"/>
      <c r="D33" s="3" t="s">
        <v>5</v>
      </c>
      <c r="E33" s="18">
        <v>4</v>
      </c>
      <c r="F33" s="11"/>
      <c r="G33" s="4"/>
      <c r="H33" s="4"/>
      <c r="I33" s="6"/>
      <c r="J33" s="6"/>
      <c r="K33" s="6"/>
      <c r="L33" s="10">
        <v>2</v>
      </c>
      <c r="M33" s="9"/>
      <c r="N33" s="3" t="s">
        <v>5</v>
      </c>
      <c r="O33" s="14">
        <v>4</v>
      </c>
      <c r="P33" s="11"/>
      <c r="Q33" s="10">
        <v>0</v>
      </c>
      <c r="R33" s="9"/>
      <c r="S33" s="3" t="s">
        <v>5</v>
      </c>
      <c r="T33" s="14">
        <v>4</v>
      </c>
      <c r="U33" s="11"/>
      <c r="V33" s="10">
        <v>1</v>
      </c>
      <c r="W33" s="9"/>
      <c r="X33" s="3" t="s">
        <v>5</v>
      </c>
      <c r="Y33" s="14">
        <v>4</v>
      </c>
      <c r="Z33" s="11"/>
      <c r="AA33" s="135">
        <v>0</v>
      </c>
      <c r="AB33" s="135">
        <v>4</v>
      </c>
      <c r="AC33" s="142">
        <f>B36+G36+L36+Q36+V36</f>
        <v>0</v>
      </c>
      <c r="AD33" s="142">
        <f>B36+E36+G36+J36+L36+O36+Q36+T36+V36+Y36</f>
        <v>8</v>
      </c>
      <c r="AE33" s="133">
        <f>AC33/AD33</f>
        <v>0</v>
      </c>
      <c r="AF33" s="142">
        <f>B33+B34+B35+G33+G34+G35+L33+L34+L35+Q33+Q34+Q35+V33+V34+V35</f>
        <v>11</v>
      </c>
      <c r="AG33" s="142">
        <f>AF33+E33+E34+E35+J33+J34+J35+O33+O34+O35+T33+T34+T35+Y33+Y34+Y35</f>
        <v>43</v>
      </c>
      <c r="AH33" s="133">
        <f>AF33/AG33</f>
        <v>0.2558139534883721</v>
      </c>
      <c r="AI33" s="145">
        <v>5</v>
      </c>
    </row>
    <row r="34" spans="1:35" ht="13.5">
      <c r="A34" s="130"/>
      <c r="B34" s="10">
        <v>2</v>
      </c>
      <c r="C34" s="9"/>
      <c r="D34" s="3" t="s">
        <v>5</v>
      </c>
      <c r="E34" s="18">
        <v>4</v>
      </c>
      <c r="F34" s="11"/>
      <c r="G34" s="4"/>
      <c r="H34" s="4"/>
      <c r="I34" s="6"/>
      <c r="J34" s="6"/>
      <c r="K34" s="6"/>
      <c r="L34" s="10">
        <v>2</v>
      </c>
      <c r="M34" s="9"/>
      <c r="N34" s="3" t="s">
        <v>5</v>
      </c>
      <c r="O34" s="14">
        <v>4</v>
      </c>
      <c r="P34" s="11"/>
      <c r="Q34" s="10">
        <v>2</v>
      </c>
      <c r="R34" s="9"/>
      <c r="S34" s="3" t="s">
        <v>5</v>
      </c>
      <c r="T34" s="14">
        <v>4</v>
      </c>
      <c r="U34" s="11"/>
      <c r="V34" s="10">
        <v>1</v>
      </c>
      <c r="W34" s="9"/>
      <c r="X34" s="3" t="s">
        <v>5</v>
      </c>
      <c r="Y34" s="14">
        <v>4</v>
      </c>
      <c r="Z34" s="11"/>
      <c r="AA34" s="135"/>
      <c r="AB34" s="135"/>
      <c r="AC34" s="143"/>
      <c r="AD34" s="143"/>
      <c r="AE34" s="133"/>
      <c r="AF34" s="143"/>
      <c r="AG34" s="143"/>
      <c r="AH34" s="133"/>
      <c r="AI34" s="145"/>
    </row>
    <row r="35" spans="1:35" ht="13.5">
      <c r="A35" s="130"/>
      <c r="B35" s="10"/>
      <c r="C35" s="9"/>
      <c r="D35" s="3" t="s">
        <v>5</v>
      </c>
      <c r="E35" s="18"/>
      <c r="F35" s="11"/>
      <c r="G35" s="4"/>
      <c r="H35" s="4"/>
      <c r="I35" s="6"/>
      <c r="J35" s="6"/>
      <c r="K35" s="6"/>
      <c r="L35" s="10"/>
      <c r="M35" s="9"/>
      <c r="N35" s="3" t="s">
        <v>5</v>
      </c>
      <c r="O35" s="14"/>
      <c r="P35" s="11"/>
      <c r="Q35" s="10"/>
      <c r="R35" s="9"/>
      <c r="S35" s="3" t="s">
        <v>5</v>
      </c>
      <c r="T35" s="14"/>
      <c r="U35" s="11"/>
      <c r="V35" s="10"/>
      <c r="W35" s="9"/>
      <c r="X35" s="3" t="s">
        <v>5</v>
      </c>
      <c r="Y35" s="14"/>
      <c r="Z35" s="11"/>
      <c r="AA35" s="135"/>
      <c r="AB35" s="135"/>
      <c r="AC35" s="143"/>
      <c r="AD35" s="143"/>
      <c r="AE35" s="133"/>
      <c r="AF35" s="143"/>
      <c r="AG35" s="143"/>
      <c r="AH35" s="133"/>
      <c r="AI35" s="145"/>
    </row>
    <row r="36" spans="1:35" ht="13.5">
      <c r="A36" s="130"/>
      <c r="B36" s="25">
        <v>0</v>
      </c>
      <c r="C36" s="26"/>
      <c r="D36" s="22" t="s">
        <v>5</v>
      </c>
      <c r="E36" s="27">
        <v>2</v>
      </c>
      <c r="F36" s="24"/>
      <c r="G36" s="4"/>
      <c r="H36" s="4"/>
      <c r="I36" s="6"/>
      <c r="J36" s="6"/>
      <c r="K36" s="6"/>
      <c r="L36" s="25">
        <v>0</v>
      </c>
      <c r="M36" s="26"/>
      <c r="N36" s="22" t="s">
        <v>5</v>
      </c>
      <c r="O36" s="23">
        <v>2</v>
      </c>
      <c r="P36" s="24"/>
      <c r="Q36" s="25">
        <v>0</v>
      </c>
      <c r="R36" s="26"/>
      <c r="S36" s="22" t="s">
        <v>5</v>
      </c>
      <c r="T36" s="23">
        <v>2</v>
      </c>
      <c r="U36" s="24"/>
      <c r="V36" s="25">
        <v>0</v>
      </c>
      <c r="W36" s="26"/>
      <c r="X36" s="22" t="s">
        <v>5</v>
      </c>
      <c r="Y36" s="23">
        <v>2</v>
      </c>
      <c r="Z36" s="24"/>
      <c r="AA36" s="135"/>
      <c r="AB36" s="135"/>
      <c r="AC36" s="144"/>
      <c r="AD36" s="144"/>
      <c r="AE36" s="133"/>
      <c r="AF36" s="144"/>
      <c r="AG36" s="144"/>
      <c r="AH36" s="133"/>
      <c r="AI36" s="145"/>
    </row>
    <row r="37" spans="1:35" ht="13.5">
      <c r="A37" s="130" t="s">
        <v>2</v>
      </c>
      <c r="B37" s="10">
        <v>5</v>
      </c>
      <c r="C37" s="9"/>
      <c r="D37" s="3" t="s">
        <v>5</v>
      </c>
      <c r="E37" s="18">
        <v>3</v>
      </c>
      <c r="F37" s="11"/>
      <c r="G37" s="10">
        <v>4</v>
      </c>
      <c r="H37" s="9"/>
      <c r="I37" s="3" t="s">
        <v>5</v>
      </c>
      <c r="J37" s="14">
        <v>2</v>
      </c>
      <c r="K37" s="11"/>
      <c r="L37" s="4"/>
      <c r="M37" s="4"/>
      <c r="N37" s="6"/>
      <c r="O37" s="6"/>
      <c r="P37" s="6"/>
      <c r="Q37" s="10">
        <v>4</v>
      </c>
      <c r="R37" s="9"/>
      <c r="S37" s="3" t="s">
        <v>5</v>
      </c>
      <c r="T37" s="14">
        <v>2</v>
      </c>
      <c r="U37" s="11"/>
      <c r="V37" s="10">
        <v>5</v>
      </c>
      <c r="W37" s="9"/>
      <c r="X37" s="3" t="s">
        <v>5</v>
      </c>
      <c r="Y37" s="14">
        <v>4</v>
      </c>
      <c r="Z37" s="11">
        <v>1</v>
      </c>
      <c r="AA37" s="135">
        <v>3</v>
      </c>
      <c r="AB37" s="135">
        <v>1</v>
      </c>
      <c r="AC37" s="142">
        <f>B40+G40+L40+Q40+V40</f>
        <v>7</v>
      </c>
      <c r="AD37" s="142">
        <f>B40+E40+G40+J40+L40+O40+Q40+T40+V40+Y40</f>
        <v>10</v>
      </c>
      <c r="AE37" s="133">
        <f>AC37/AD37</f>
        <v>0.7</v>
      </c>
      <c r="AF37" s="142">
        <f>B37+B38+B39+G37+G38+G39+L37+L38+L39+Q37+Q38+Q39+V37+V38+V39</f>
        <v>38</v>
      </c>
      <c r="AG37" s="142">
        <f>AF37+E37+E38+E39+J37+J38+J39+O37+O38+O39+T37+T38+T39+Y37+Y38+Y39</f>
        <v>66</v>
      </c>
      <c r="AH37" s="133">
        <f>AF37/AG37</f>
        <v>0.5757575757575758</v>
      </c>
      <c r="AI37" s="145">
        <v>2</v>
      </c>
    </row>
    <row r="38" spans="1:35" ht="13.5">
      <c r="A38" s="130"/>
      <c r="B38" s="10">
        <v>4</v>
      </c>
      <c r="C38" s="9"/>
      <c r="D38" s="3" t="s">
        <v>5</v>
      </c>
      <c r="E38" s="18">
        <v>1</v>
      </c>
      <c r="F38" s="11"/>
      <c r="G38" s="10">
        <v>4</v>
      </c>
      <c r="H38" s="9"/>
      <c r="I38" s="3" t="s">
        <v>5</v>
      </c>
      <c r="J38" s="14">
        <v>2</v>
      </c>
      <c r="K38" s="11"/>
      <c r="L38" s="4"/>
      <c r="M38" s="4"/>
      <c r="N38" s="6"/>
      <c r="O38" s="6"/>
      <c r="P38" s="6"/>
      <c r="Q38" s="10">
        <v>1</v>
      </c>
      <c r="R38" s="9"/>
      <c r="S38" s="3" t="s">
        <v>5</v>
      </c>
      <c r="T38" s="14">
        <v>4</v>
      </c>
      <c r="U38" s="11"/>
      <c r="V38" s="10">
        <v>3</v>
      </c>
      <c r="W38" s="9"/>
      <c r="X38" s="3" t="s">
        <v>5</v>
      </c>
      <c r="Y38" s="14">
        <v>5</v>
      </c>
      <c r="Z38" s="11"/>
      <c r="AA38" s="135"/>
      <c r="AB38" s="135"/>
      <c r="AC38" s="143"/>
      <c r="AD38" s="143"/>
      <c r="AE38" s="133"/>
      <c r="AF38" s="143"/>
      <c r="AG38" s="143"/>
      <c r="AH38" s="133"/>
      <c r="AI38" s="145"/>
    </row>
    <row r="39" spans="1:35" ht="13.5">
      <c r="A39" s="130"/>
      <c r="B39" s="10"/>
      <c r="C39" s="9"/>
      <c r="D39" s="3" t="s">
        <v>5</v>
      </c>
      <c r="E39" s="18"/>
      <c r="F39" s="11"/>
      <c r="G39" s="10"/>
      <c r="H39" s="9"/>
      <c r="I39" s="3" t="s">
        <v>5</v>
      </c>
      <c r="J39" s="14"/>
      <c r="K39" s="11"/>
      <c r="L39" s="4"/>
      <c r="M39" s="4"/>
      <c r="N39" s="6"/>
      <c r="O39" s="6"/>
      <c r="P39" s="6"/>
      <c r="Q39" s="10">
        <v>4</v>
      </c>
      <c r="R39" s="9">
        <v>6</v>
      </c>
      <c r="S39" s="3" t="s">
        <v>5</v>
      </c>
      <c r="T39" s="14">
        <v>5</v>
      </c>
      <c r="U39" s="11"/>
      <c r="V39" s="10">
        <v>4</v>
      </c>
      <c r="W39" s="9"/>
      <c r="X39" s="3" t="s">
        <v>5</v>
      </c>
      <c r="Y39" s="14">
        <v>0</v>
      </c>
      <c r="Z39" s="11"/>
      <c r="AA39" s="135"/>
      <c r="AB39" s="135"/>
      <c r="AC39" s="143"/>
      <c r="AD39" s="143"/>
      <c r="AE39" s="133"/>
      <c r="AF39" s="143"/>
      <c r="AG39" s="143"/>
      <c r="AH39" s="133"/>
      <c r="AI39" s="145"/>
    </row>
    <row r="40" spans="1:35" ht="13.5">
      <c r="A40" s="130"/>
      <c r="B40" s="25">
        <v>2</v>
      </c>
      <c r="C40" s="26"/>
      <c r="D40" s="22" t="s">
        <v>5</v>
      </c>
      <c r="E40" s="27">
        <v>0</v>
      </c>
      <c r="F40" s="24"/>
      <c r="G40" s="25">
        <v>2</v>
      </c>
      <c r="H40" s="26"/>
      <c r="I40" s="22" t="s">
        <v>5</v>
      </c>
      <c r="J40" s="23">
        <v>0</v>
      </c>
      <c r="K40" s="24"/>
      <c r="L40" s="4"/>
      <c r="M40" s="4"/>
      <c r="N40" s="6"/>
      <c r="O40" s="6"/>
      <c r="P40" s="6"/>
      <c r="Q40" s="25">
        <v>1</v>
      </c>
      <c r="R40" s="26"/>
      <c r="S40" s="22" t="s">
        <v>5</v>
      </c>
      <c r="T40" s="23">
        <v>2</v>
      </c>
      <c r="U40" s="24"/>
      <c r="V40" s="25">
        <v>2</v>
      </c>
      <c r="W40" s="26"/>
      <c r="X40" s="22" t="s">
        <v>5</v>
      </c>
      <c r="Y40" s="23">
        <v>1</v>
      </c>
      <c r="Z40" s="24"/>
      <c r="AA40" s="135"/>
      <c r="AB40" s="135"/>
      <c r="AC40" s="144"/>
      <c r="AD40" s="144"/>
      <c r="AE40" s="133"/>
      <c r="AF40" s="144"/>
      <c r="AG40" s="144"/>
      <c r="AH40" s="133"/>
      <c r="AI40" s="145"/>
    </row>
    <row r="41" spans="1:35" ht="13.5">
      <c r="A41" s="130" t="s">
        <v>3</v>
      </c>
      <c r="B41" s="10">
        <v>4</v>
      </c>
      <c r="C41" s="9"/>
      <c r="D41" s="3" t="s">
        <v>5</v>
      </c>
      <c r="E41" s="18">
        <v>2</v>
      </c>
      <c r="F41" s="11"/>
      <c r="G41" s="10">
        <v>4</v>
      </c>
      <c r="H41" s="9"/>
      <c r="I41" s="3" t="s">
        <v>5</v>
      </c>
      <c r="J41" s="14">
        <v>1</v>
      </c>
      <c r="K41" s="11"/>
      <c r="L41" s="10">
        <v>2</v>
      </c>
      <c r="M41" s="9"/>
      <c r="N41" s="3" t="s">
        <v>5</v>
      </c>
      <c r="O41" s="14">
        <v>4</v>
      </c>
      <c r="P41" s="11"/>
      <c r="Q41" s="4"/>
      <c r="R41" s="4"/>
      <c r="S41" s="6"/>
      <c r="T41" s="6"/>
      <c r="U41" s="6"/>
      <c r="V41" s="10">
        <v>4</v>
      </c>
      <c r="W41" s="9"/>
      <c r="X41" s="3" t="s">
        <v>5</v>
      </c>
      <c r="Y41" s="14">
        <v>1</v>
      </c>
      <c r="Z41" s="11"/>
      <c r="AA41" s="135">
        <v>4</v>
      </c>
      <c r="AB41" s="135">
        <v>0</v>
      </c>
      <c r="AC41" s="142">
        <f>B44+G44+L44+Q44+V44</f>
        <v>8</v>
      </c>
      <c r="AD41" s="142">
        <f>B44+E44+G44+J44+L44+O44+Q44+T44+V44+Y44</f>
        <v>9</v>
      </c>
      <c r="AE41" s="133">
        <f>AC41/AD41</f>
        <v>0.8888888888888888</v>
      </c>
      <c r="AF41" s="142">
        <f>B41+B42+B43+G41+G42+G43+L41+L42+L43+Q41+Q42+Q43+V41+V42+V43</f>
        <v>36</v>
      </c>
      <c r="AG41" s="142">
        <f>AF41+E41+E42+E43+J41+J42+J43+O41+O42+O43+T41+T42+T43+Y41+Y42+Y43</f>
        <v>55</v>
      </c>
      <c r="AH41" s="133">
        <f>AF41/AG41</f>
        <v>0.6545454545454545</v>
      </c>
      <c r="AI41" s="145">
        <v>1</v>
      </c>
    </row>
    <row r="42" spans="1:35" ht="13.5">
      <c r="A42" s="130"/>
      <c r="B42" s="10">
        <v>4</v>
      </c>
      <c r="C42" s="9"/>
      <c r="D42" s="3" t="s">
        <v>5</v>
      </c>
      <c r="E42" s="18">
        <v>1</v>
      </c>
      <c r="F42" s="11"/>
      <c r="G42" s="10">
        <v>4</v>
      </c>
      <c r="H42" s="9"/>
      <c r="I42" s="3" t="s">
        <v>5</v>
      </c>
      <c r="J42" s="14">
        <v>1</v>
      </c>
      <c r="K42" s="11"/>
      <c r="L42" s="10">
        <v>4</v>
      </c>
      <c r="M42" s="9"/>
      <c r="N42" s="3" t="s">
        <v>5</v>
      </c>
      <c r="O42" s="14">
        <v>1</v>
      </c>
      <c r="P42" s="11"/>
      <c r="Q42" s="4"/>
      <c r="R42" s="4"/>
      <c r="S42" s="6"/>
      <c r="T42" s="6"/>
      <c r="U42" s="6"/>
      <c r="V42" s="10">
        <v>5</v>
      </c>
      <c r="W42" s="9"/>
      <c r="X42" s="3" t="s">
        <v>5</v>
      </c>
      <c r="Y42" s="14">
        <v>4</v>
      </c>
      <c r="Z42" s="11">
        <v>5</v>
      </c>
      <c r="AA42" s="135"/>
      <c r="AB42" s="135"/>
      <c r="AC42" s="143"/>
      <c r="AD42" s="143"/>
      <c r="AE42" s="133"/>
      <c r="AF42" s="143"/>
      <c r="AG42" s="143"/>
      <c r="AH42" s="133"/>
      <c r="AI42" s="145"/>
    </row>
    <row r="43" spans="1:35" ht="13.5">
      <c r="A43" s="130"/>
      <c r="B43" s="10"/>
      <c r="C43" s="9"/>
      <c r="D43" s="3" t="s">
        <v>5</v>
      </c>
      <c r="E43" s="18"/>
      <c r="F43" s="11"/>
      <c r="G43" s="10"/>
      <c r="H43" s="9"/>
      <c r="I43" s="3" t="s">
        <v>5</v>
      </c>
      <c r="J43" s="14"/>
      <c r="K43" s="11"/>
      <c r="L43" s="10">
        <v>5</v>
      </c>
      <c r="M43" s="9"/>
      <c r="N43" s="3" t="s">
        <v>5</v>
      </c>
      <c r="O43" s="14">
        <v>4</v>
      </c>
      <c r="P43" s="11">
        <v>6</v>
      </c>
      <c r="Q43" s="4"/>
      <c r="R43" s="4"/>
      <c r="S43" s="6"/>
      <c r="T43" s="6"/>
      <c r="U43" s="6"/>
      <c r="V43" s="10"/>
      <c r="W43" s="9"/>
      <c r="X43" s="3" t="s">
        <v>5</v>
      </c>
      <c r="Y43" s="14"/>
      <c r="Z43" s="11"/>
      <c r="AA43" s="135"/>
      <c r="AB43" s="135"/>
      <c r="AC43" s="143"/>
      <c r="AD43" s="143"/>
      <c r="AE43" s="133"/>
      <c r="AF43" s="143"/>
      <c r="AG43" s="143"/>
      <c r="AH43" s="133"/>
      <c r="AI43" s="145"/>
    </row>
    <row r="44" spans="1:35" ht="13.5">
      <c r="A44" s="130"/>
      <c r="B44" s="25">
        <v>2</v>
      </c>
      <c r="C44" s="26"/>
      <c r="D44" s="22" t="s">
        <v>5</v>
      </c>
      <c r="E44" s="27">
        <v>0</v>
      </c>
      <c r="F44" s="24"/>
      <c r="G44" s="25">
        <v>2</v>
      </c>
      <c r="H44" s="26"/>
      <c r="I44" s="22" t="s">
        <v>5</v>
      </c>
      <c r="J44" s="23">
        <v>0</v>
      </c>
      <c r="K44" s="24"/>
      <c r="L44" s="25">
        <v>2</v>
      </c>
      <c r="M44" s="26"/>
      <c r="N44" s="22" t="s">
        <v>5</v>
      </c>
      <c r="O44" s="23">
        <v>1</v>
      </c>
      <c r="P44" s="24"/>
      <c r="Q44" s="4"/>
      <c r="R44" s="4"/>
      <c r="S44" s="6"/>
      <c r="T44" s="6"/>
      <c r="U44" s="6"/>
      <c r="V44" s="25">
        <v>2</v>
      </c>
      <c r="W44" s="26"/>
      <c r="X44" s="22" t="s">
        <v>5</v>
      </c>
      <c r="Y44" s="23">
        <v>0</v>
      </c>
      <c r="Z44" s="24"/>
      <c r="AA44" s="135"/>
      <c r="AB44" s="135"/>
      <c r="AC44" s="144"/>
      <c r="AD44" s="144"/>
      <c r="AE44" s="133"/>
      <c r="AF44" s="144"/>
      <c r="AG44" s="144"/>
      <c r="AH44" s="133"/>
      <c r="AI44" s="145"/>
    </row>
    <row r="45" spans="1:35" ht="13.5">
      <c r="A45" s="130" t="s">
        <v>4</v>
      </c>
      <c r="B45" s="10">
        <v>4</v>
      </c>
      <c r="C45" s="9"/>
      <c r="D45" s="3" t="s">
        <v>5</v>
      </c>
      <c r="E45" s="18">
        <v>1</v>
      </c>
      <c r="F45" s="11"/>
      <c r="G45" s="10">
        <v>4</v>
      </c>
      <c r="H45" s="9"/>
      <c r="I45" s="3" t="s">
        <v>5</v>
      </c>
      <c r="J45" s="14">
        <v>0</v>
      </c>
      <c r="K45" s="11"/>
      <c r="L45" s="10">
        <v>4</v>
      </c>
      <c r="M45" s="9">
        <v>1</v>
      </c>
      <c r="N45" s="3" t="s">
        <v>5</v>
      </c>
      <c r="O45" s="14">
        <v>5</v>
      </c>
      <c r="P45" s="11"/>
      <c r="Q45" s="10">
        <v>1</v>
      </c>
      <c r="R45" s="9"/>
      <c r="S45" s="3" t="s">
        <v>5</v>
      </c>
      <c r="T45" s="14">
        <v>4</v>
      </c>
      <c r="U45" s="11"/>
      <c r="V45" s="4"/>
      <c r="W45" s="4"/>
      <c r="X45" s="6"/>
      <c r="Y45" s="6"/>
      <c r="Z45" s="6"/>
      <c r="AA45" s="135">
        <v>2</v>
      </c>
      <c r="AB45" s="135">
        <v>2</v>
      </c>
      <c r="AC45" s="142">
        <f>B48+G48+L48+Q48+V48</f>
        <v>5</v>
      </c>
      <c r="AD45" s="142">
        <f>B48+E48+G48+J48+L48+O48+Q48+T48+V48+Y48</f>
        <v>10</v>
      </c>
      <c r="AE45" s="133">
        <f>AC45/AD45</f>
        <v>0.5</v>
      </c>
      <c r="AF45" s="142">
        <f>B45+B46+B47+G45+G46+G47+L45+L46+L47+Q45+Q46+Q47+V45+V46+V47</f>
        <v>31</v>
      </c>
      <c r="AG45" s="142">
        <f>AF45+E45+E46+E47+J45+J46+J47+O45+O46+O47+T45+T46+T47+Y45+Y46+Y47</f>
        <v>62</v>
      </c>
      <c r="AH45" s="133">
        <f>AF45/AG45</f>
        <v>0.5</v>
      </c>
      <c r="AI45" s="145">
        <v>3</v>
      </c>
    </row>
    <row r="46" spans="1:35" ht="13.5">
      <c r="A46" s="130"/>
      <c r="B46" s="10">
        <v>0</v>
      </c>
      <c r="C46" s="9"/>
      <c r="D46" s="3" t="s">
        <v>5</v>
      </c>
      <c r="E46" s="18">
        <v>4</v>
      </c>
      <c r="F46" s="11"/>
      <c r="G46" s="10">
        <v>4</v>
      </c>
      <c r="H46" s="9"/>
      <c r="I46" s="3" t="s">
        <v>5</v>
      </c>
      <c r="J46" s="14">
        <v>2</v>
      </c>
      <c r="K46" s="11"/>
      <c r="L46" s="10">
        <v>5</v>
      </c>
      <c r="M46" s="9"/>
      <c r="N46" s="3" t="s">
        <v>5</v>
      </c>
      <c r="O46" s="14">
        <v>3</v>
      </c>
      <c r="P46" s="11"/>
      <c r="Q46" s="10">
        <v>4</v>
      </c>
      <c r="R46" s="9">
        <v>5</v>
      </c>
      <c r="S46" s="3" t="s">
        <v>5</v>
      </c>
      <c r="T46" s="14">
        <v>5</v>
      </c>
      <c r="U46" s="11"/>
      <c r="V46" s="4"/>
      <c r="W46" s="4"/>
      <c r="X46" s="6"/>
      <c r="Y46" s="6"/>
      <c r="Z46" s="6"/>
      <c r="AA46" s="135"/>
      <c r="AB46" s="135"/>
      <c r="AC46" s="143"/>
      <c r="AD46" s="143"/>
      <c r="AE46" s="133"/>
      <c r="AF46" s="143"/>
      <c r="AG46" s="143"/>
      <c r="AH46" s="133"/>
      <c r="AI46" s="145"/>
    </row>
    <row r="47" spans="1:35" ht="13.5">
      <c r="A47" s="130"/>
      <c r="B47" s="10">
        <v>5</v>
      </c>
      <c r="C47" s="9"/>
      <c r="D47" s="3" t="s">
        <v>5</v>
      </c>
      <c r="E47" s="18">
        <v>3</v>
      </c>
      <c r="F47" s="11"/>
      <c r="G47" s="10"/>
      <c r="H47" s="9"/>
      <c r="I47" s="3" t="s">
        <v>5</v>
      </c>
      <c r="J47" s="14"/>
      <c r="K47" s="11"/>
      <c r="L47" s="10">
        <v>0</v>
      </c>
      <c r="M47" s="9"/>
      <c r="N47" s="3" t="s">
        <v>5</v>
      </c>
      <c r="O47" s="14">
        <v>4</v>
      </c>
      <c r="P47" s="11"/>
      <c r="Q47" s="10"/>
      <c r="R47" s="9"/>
      <c r="S47" s="3" t="s">
        <v>5</v>
      </c>
      <c r="T47" s="14"/>
      <c r="U47" s="11"/>
      <c r="V47" s="4"/>
      <c r="W47" s="4"/>
      <c r="X47" s="6"/>
      <c r="Y47" s="6"/>
      <c r="Z47" s="6"/>
      <c r="AA47" s="135"/>
      <c r="AB47" s="135"/>
      <c r="AC47" s="143"/>
      <c r="AD47" s="143"/>
      <c r="AE47" s="133"/>
      <c r="AF47" s="143"/>
      <c r="AG47" s="143"/>
      <c r="AH47" s="133"/>
      <c r="AI47" s="145"/>
    </row>
    <row r="48" spans="1:35" ht="14.25" thickBot="1">
      <c r="A48" s="131"/>
      <c r="B48" s="28">
        <v>2</v>
      </c>
      <c r="C48" s="29"/>
      <c r="D48" s="30" t="s">
        <v>5</v>
      </c>
      <c r="E48" s="31">
        <v>1</v>
      </c>
      <c r="F48" s="32"/>
      <c r="G48" s="28">
        <v>2</v>
      </c>
      <c r="H48" s="29"/>
      <c r="I48" s="30" t="s">
        <v>5</v>
      </c>
      <c r="J48" s="33">
        <v>0</v>
      </c>
      <c r="K48" s="32"/>
      <c r="L48" s="28">
        <v>1</v>
      </c>
      <c r="M48" s="29"/>
      <c r="N48" s="30" t="s">
        <v>5</v>
      </c>
      <c r="O48" s="33">
        <v>2</v>
      </c>
      <c r="P48" s="32"/>
      <c r="Q48" s="28">
        <v>0</v>
      </c>
      <c r="R48" s="29"/>
      <c r="S48" s="30" t="s">
        <v>5</v>
      </c>
      <c r="T48" s="33">
        <v>2</v>
      </c>
      <c r="U48" s="32"/>
      <c r="V48" s="7"/>
      <c r="W48" s="7"/>
      <c r="X48" s="8"/>
      <c r="Y48" s="8"/>
      <c r="Z48" s="8"/>
      <c r="AA48" s="132"/>
      <c r="AB48" s="132"/>
      <c r="AC48" s="149"/>
      <c r="AD48" s="149"/>
      <c r="AE48" s="134"/>
      <c r="AF48" s="149"/>
      <c r="AG48" s="149"/>
      <c r="AH48" s="134"/>
      <c r="AI48" s="146"/>
    </row>
    <row r="49" spans="27:28" ht="13.5">
      <c r="AA49" s="1">
        <f>AA29+AA33+AA37+AA41+AA45</f>
        <v>10</v>
      </c>
      <c r="AB49" s="1">
        <f>AB29+AB33+AB37+AB41+AB45</f>
        <v>10</v>
      </c>
    </row>
    <row r="51" ht="14.25" thickBot="1">
      <c r="A51" t="s">
        <v>13</v>
      </c>
    </row>
    <row r="52" spans="1:35" ht="13.5">
      <c r="A52" s="138"/>
      <c r="B52" s="140" t="s">
        <v>1</v>
      </c>
      <c r="C52" s="140"/>
      <c r="D52" s="140"/>
      <c r="E52" s="140"/>
      <c r="F52" s="140"/>
      <c r="G52" s="140" t="s">
        <v>0</v>
      </c>
      <c r="H52" s="140"/>
      <c r="I52" s="140"/>
      <c r="J52" s="140"/>
      <c r="K52" s="140"/>
      <c r="L52" s="140" t="s">
        <v>2</v>
      </c>
      <c r="M52" s="140"/>
      <c r="N52" s="140"/>
      <c r="O52" s="140"/>
      <c r="P52" s="140"/>
      <c r="Q52" s="140" t="s">
        <v>3</v>
      </c>
      <c r="R52" s="140"/>
      <c r="S52" s="140"/>
      <c r="T52" s="140"/>
      <c r="U52" s="140"/>
      <c r="V52" s="140" t="s">
        <v>4</v>
      </c>
      <c r="W52" s="140"/>
      <c r="X52" s="140"/>
      <c r="Y52" s="140"/>
      <c r="Z52" s="140"/>
      <c r="AA52" s="136" t="s">
        <v>6</v>
      </c>
      <c r="AB52" s="136" t="s">
        <v>7</v>
      </c>
      <c r="AC52" s="150" t="s">
        <v>17</v>
      </c>
      <c r="AD52" s="150" t="s">
        <v>18</v>
      </c>
      <c r="AE52" s="15" t="s">
        <v>14</v>
      </c>
      <c r="AF52" s="150" t="s">
        <v>19</v>
      </c>
      <c r="AG52" s="150" t="s">
        <v>20</v>
      </c>
      <c r="AH52" s="15" t="s">
        <v>14</v>
      </c>
      <c r="AI52" s="147" t="s">
        <v>8</v>
      </c>
    </row>
    <row r="53" spans="1:35" ht="13.5">
      <c r="A53" s="139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37"/>
      <c r="AB53" s="137"/>
      <c r="AC53" s="151"/>
      <c r="AD53" s="151"/>
      <c r="AE53" s="16" t="s">
        <v>15</v>
      </c>
      <c r="AF53" s="151"/>
      <c r="AG53" s="151"/>
      <c r="AH53" s="16" t="s">
        <v>16</v>
      </c>
      <c r="AI53" s="148"/>
    </row>
    <row r="54" spans="1:35" ht="13.5">
      <c r="A54" s="130" t="s">
        <v>1</v>
      </c>
      <c r="B54" s="4"/>
      <c r="C54" s="4"/>
      <c r="D54" s="5" t="s">
        <v>5</v>
      </c>
      <c r="E54" s="17"/>
      <c r="F54" s="6"/>
      <c r="G54" s="12">
        <v>5</v>
      </c>
      <c r="H54" s="13"/>
      <c r="I54" s="3" t="s">
        <v>5</v>
      </c>
      <c r="J54" s="14">
        <v>4</v>
      </c>
      <c r="K54" s="11">
        <v>1</v>
      </c>
      <c r="L54" s="10">
        <v>0</v>
      </c>
      <c r="M54" s="9"/>
      <c r="N54" s="3" t="s">
        <v>5</v>
      </c>
      <c r="O54" s="14">
        <v>4</v>
      </c>
      <c r="P54" s="11"/>
      <c r="Q54" s="10">
        <v>4</v>
      </c>
      <c r="R54" s="9"/>
      <c r="S54" s="3" t="s">
        <v>5</v>
      </c>
      <c r="T54" s="14">
        <v>1</v>
      </c>
      <c r="U54" s="11"/>
      <c r="V54" s="10">
        <v>4</v>
      </c>
      <c r="W54" s="9"/>
      <c r="X54" s="3" t="s">
        <v>5</v>
      </c>
      <c r="Y54" s="14">
        <v>1</v>
      </c>
      <c r="Z54" s="11"/>
      <c r="AA54" s="135">
        <v>3</v>
      </c>
      <c r="AB54" s="135">
        <v>1</v>
      </c>
      <c r="AC54" s="142">
        <f>B57+G57+L57+Q57+V57</f>
        <v>6</v>
      </c>
      <c r="AD54" s="142">
        <f>B57+E57+G57+J57+L57+O57+Q57+T57+V57+Y57</f>
        <v>8</v>
      </c>
      <c r="AE54" s="133">
        <f>AC54/AD54</f>
        <v>0.75</v>
      </c>
      <c r="AF54" s="142">
        <f>B54+B55+B56+G54+G55+G56+L54+L55+L56+Q54+Q55+Q56+V54+V55+V56</f>
        <v>27</v>
      </c>
      <c r="AG54" s="142">
        <f>AF54+E54+E55+E56+J54+J55+J56+O54+O55+O56+T54+T55+T56+Y54+Y55+Y56</f>
        <v>42</v>
      </c>
      <c r="AH54" s="133">
        <f>AF54/AG54</f>
        <v>0.6428571428571429</v>
      </c>
      <c r="AI54" s="145">
        <v>2</v>
      </c>
    </row>
    <row r="55" spans="1:35" ht="13.5">
      <c r="A55" s="130"/>
      <c r="B55" s="4"/>
      <c r="C55" s="4"/>
      <c r="D55" s="5" t="s">
        <v>5</v>
      </c>
      <c r="E55" s="17"/>
      <c r="F55" s="6"/>
      <c r="G55" s="12">
        <v>4</v>
      </c>
      <c r="H55" s="13"/>
      <c r="I55" s="3" t="s">
        <v>5</v>
      </c>
      <c r="J55" s="14">
        <v>1</v>
      </c>
      <c r="K55" s="11"/>
      <c r="L55" s="10">
        <v>2</v>
      </c>
      <c r="M55" s="9"/>
      <c r="N55" s="3" t="s">
        <v>5</v>
      </c>
      <c r="O55" s="14">
        <v>4</v>
      </c>
      <c r="P55" s="11"/>
      <c r="Q55" s="10">
        <v>4</v>
      </c>
      <c r="R55" s="9"/>
      <c r="S55" s="3" t="s">
        <v>5</v>
      </c>
      <c r="T55" s="14">
        <v>0</v>
      </c>
      <c r="U55" s="11"/>
      <c r="V55" s="10">
        <v>4</v>
      </c>
      <c r="W55" s="9"/>
      <c r="X55" s="3" t="s">
        <v>5</v>
      </c>
      <c r="Y55" s="14">
        <v>0</v>
      </c>
      <c r="Z55" s="11"/>
      <c r="AA55" s="135"/>
      <c r="AB55" s="135"/>
      <c r="AC55" s="143"/>
      <c r="AD55" s="143"/>
      <c r="AE55" s="133"/>
      <c r="AF55" s="143"/>
      <c r="AG55" s="143"/>
      <c r="AH55" s="133"/>
      <c r="AI55" s="145"/>
    </row>
    <row r="56" spans="1:35" ht="13.5">
      <c r="A56" s="130"/>
      <c r="B56" s="4"/>
      <c r="C56" s="4"/>
      <c r="D56" s="5" t="s">
        <v>5</v>
      </c>
      <c r="E56" s="17"/>
      <c r="F56" s="6"/>
      <c r="G56" s="12"/>
      <c r="H56" s="13"/>
      <c r="I56" s="3" t="s">
        <v>5</v>
      </c>
      <c r="J56" s="14"/>
      <c r="K56" s="11"/>
      <c r="L56" s="10"/>
      <c r="M56" s="9"/>
      <c r="N56" s="3" t="s">
        <v>5</v>
      </c>
      <c r="O56" s="14"/>
      <c r="P56" s="11"/>
      <c r="Q56" s="10"/>
      <c r="R56" s="9"/>
      <c r="S56" s="3" t="s">
        <v>5</v>
      </c>
      <c r="T56" s="14"/>
      <c r="U56" s="11"/>
      <c r="V56" s="10"/>
      <c r="W56" s="9"/>
      <c r="X56" s="3" t="s">
        <v>5</v>
      </c>
      <c r="Y56" s="14"/>
      <c r="Z56" s="11"/>
      <c r="AA56" s="135"/>
      <c r="AB56" s="135"/>
      <c r="AC56" s="143"/>
      <c r="AD56" s="143"/>
      <c r="AE56" s="133"/>
      <c r="AF56" s="143"/>
      <c r="AG56" s="143"/>
      <c r="AH56" s="133"/>
      <c r="AI56" s="145"/>
    </row>
    <row r="57" spans="1:35" ht="13.5">
      <c r="A57" s="130"/>
      <c r="B57" s="4"/>
      <c r="C57" s="4"/>
      <c r="D57" s="5" t="s">
        <v>5</v>
      </c>
      <c r="E57" s="17"/>
      <c r="F57" s="6"/>
      <c r="G57" s="20">
        <v>2</v>
      </c>
      <c r="H57" s="21"/>
      <c r="I57" s="22" t="s">
        <v>5</v>
      </c>
      <c r="J57" s="23">
        <v>0</v>
      </c>
      <c r="K57" s="24"/>
      <c r="L57" s="25">
        <v>0</v>
      </c>
      <c r="M57" s="26"/>
      <c r="N57" s="22" t="s">
        <v>5</v>
      </c>
      <c r="O57" s="23">
        <v>2</v>
      </c>
      <c r="P57" s="24"/>
      <c r="Q57" s="25">
        <v>2</v>
      </c>
      <c r="R57" s="26"/>
      <c r="S57" s="22" t="s">
        <v>5</v>
      </c>
      <c r="T57" s="23">
        <v>0</v>
      </c>
      <c r="U57" s="24"/>
      <c r="V57" s="25">
        <v>2</v>
      </c>
      <c r="W57" s="26"/>
      <c r="X57" s="22" t="s">
        <v>5</v>
      </c>
      <c r="Y57" s="23">
        <v>0</v>
      </c>
      <c r="Z57" s="24"/>
      <c r="AA57" s="135"/>
      <c r="AB57" s="135"/>
      <c r="AC57" s="144"/>
      <c r="AD57" s="144"/>
      <c r="AE57" s="133"/>
      <c r="AF57" s="144"/>
      <c r="AG57" s="144"/>
      <c r="AH57" s="133"/>
      <c r="AI57" s="145"/>
    </row>
    <row r="58" spans="1:35" ht="13.5">
      <c r="A58" s="130" t="s">
        <v>0</v>
      </c>
      <c r="B58" s="10">
        <v>4</v>
      </c>
      <c r="C58" s="9">
        <v>1</v>
      </c>
      <c r="D58" s="3" t="s">
        <v>5</v>
      </c>
      <c r="E58" s="18">
        <v>5</v>
      </c>
      <c r="F58" s="11"/>
      <c r="G58" s="4"/>
      <c r="H58" s="4"/>
      <c r="I58" s="6"/>
      <c r="J58" s="6"/>
      <c r="K58" s="6"/>
      <c r="L58" s="10">
        <v>2</v>
      </c>
      <c r="M58" s="9"/>
      <c r="N58" s="3" t="s">
        <v>5</v>
      </c>
      <c r="O58" s="14">
        <v>4</v>
      </c>
      <c r="P58" s="11"/>
      <c r="Q58" s="10">
        <v>4</v>
      </c>
      <c r="R58" s="9"/>
      <c r="S58" s="3" t="s">
        <v>5</v>
      </c>
      <c r="T58" s="14">
        <v>1</v>
      </c>
      <c r="U58" s="11"/>
      <c r="V58" s="10">
        <v>0</v>
      </c>
      <c r="W58" s="9"/>
      <c r="X58" s="3" t="s">
        <v>5</v>
      </c>
      <c r="Y58" s="14">
        <v>4</v>
      </c>
      <c r="Z58" s="11"/>
      <c r="AA58" s="135">
        <v>1</v>
      </c>
      <c r="AB58" s="135">
        <v>3</v>
      </c>
      <c r="AC58" s="142">
        <f>B61+G61+L61+Q61+V61</f>
        <v>2</v>
      </c>
      <c r="AD58" s="142">
        <f>B61+E61+G61+J61+L61+O61+Q61+T61+V61+Y61</f>
        <v>9</v>
      </c>
      <c r="AE58" s="133">
        <f>AC58/AD58</f>
        <v>0.2222222222222222</v>
      </c>
      <c r="AF58" s="142">
        <f>B58+B59+B60+G58+G59+G60+L58+L59+L60+Q58+Q59+Q60+V58+V59+V60</f>
        <v>23</v>
      </c>
      <c r="AG58" s="142">
        <f>AF58+E58+E59+E60+J58+J59+J60+O58+O59+O60+T58+T59+T60+Y58+Y59+Y60</f>
        <v>57</v>
      </c>
      <c r="AH58" s="133">
        <f>AF58/AG58</f>
        <v>0.40350877192982454</v>
      </c>
      <c r="AI58" s="145">
        <v>5</v>
      </c>
    </row>
    <row r="59" spans="1:35" ht="13.5">
      <c r="A59" s="130"/>
      <c r="B59" s="10">
        <v>1</v>
      </c>
      <c r="C59" s="9"/>
      <c r="D59" s="3" t="s">
        <v>5</v>
      </c>
      <c r="E59" s="18">
        <v>4</v>
      </c>
      <c r="F59" s="11"/>
      <c r="G59" s="4"/>
      <c r="H59" s="4"/>
      <c r="I59" s="6"/>
      <c r="J59" s="6"/>
      <c r="K59" s="6"/>
      <c r="L59" s="10">
        <v>3</v>
      </c>
      <c r="M59" s="9"/>
      <c r="N59" s="3" t="s">
        <v>5</v>
      </c>
      <c r="O59" s="14">
        <v>5</v>
      </c>
      <c r="P59" s="11"/>
      <c r="Q59" s="10">
        <v>2</v>
      </c>
      <c r="R59" s="9"/>
      <c r="S59" s="3" t="s">
        <v>5</v>
      </c>
      <c r="T59" s="14">
        <v>4</v>
      </c>
      <c r="U59" s="11"/>
      <c r="V59" s="10">
        <v>2</v>
      </c>
      <c r="W59" s="9"/>
      <c r="X59" s="3" t="s">
        <v>5</v>
      </c>
      <c r="Y59" s="14">
        <v>4</v>
      </c>
      <c r="Z59" s="11"/>
      <c r="AA59" s="135"/>
      <c r="AB59" s="135"/>
      <c r="AC59" s="143"/>
      <c r="AD59" s="143"/>
      <c r="AE59" s="133"/>
      <c r="AF59" s="143"/>
      <c r="AG59" s="143"/>
      <c r="AH59" s="133"/>
      <c r="AI59" s="145"/>
    </row>
    <row r="60" spans="1:35" ht="13.5">
      <c r="A60" s="130"/>
      <c r="B60" s="10"/>
      <c r="C60" s="9"/>
      <c r="D60" s="3" t="s">
        <v>5</v>
      </c>
      <c r="E60" s="18"/>
      <c r="F60" s="11"/>
      <c r="G60" s="4"/>
      <c r="H60" s="4"/>
      <c r="I60" s="6"/>
      <c r="J60" s="6"/>
      <c r="K60" s="6"/>
      <c r="L60" s="10"/>
      <c r="M60" s="9"/>
      <c r="N60" s="3" t="s">
        <v>5</v>
      </c>
      <c r="O60" s="14"/>
      <c r="P60" s="11"/>
      <c r="Q60" s="10">
        <v>5</v>
      </c>
      <c r="R60" s="9"/>
      <c r="S60" s="3" t="s">
        <v>5</v>
      </c>
      <c r="T60" s="14">
        <v>3</v>
      </c>
      <c r="U60" s="11"/>
      <c r="V60" s="10"/>
      <c r="W60" s="9"/>
      <c r="X60" s="3" t="s">
        <v>5</v>
      </c>
      <c r="Y60" s="14"/>
      <c r="Z60" s="11"/>
      <c r="AA60" s="135"/>
      <c r="AB60" s="135"/>
      <c r="AC60" s="143"/>
      <c r="AD60" s="143"/>
      <c r="AE60" s="133"/>
      <c r="AF60" s="143"/>
      <c r="AG60" s="143"/>
      <c r="AH60" s="133"/>
      <c r="AI60" s="145"/>
    </row>
    <row r="61" spans="1:35" ht="13.5">
      <c r="A61" s="130"/>
      <c r="B61" s="25">
        <v>0</v>
      </c>
      <c r="C61" s="26"/>
      <c r="D61" s="22" t="s">
        <v>5</v>
      </c>
      <c r="E61" s="27">
        <v>2</v>
      </c>
      <c r="F61" s="24"/>
      <c r="G61" s="4"/>
      <c r="H61" s="4"/>
      <c r="I61" s="6"/>
      <c r="J61" s="6"/>
      <c r="K61" s="6"/>
      <c r="L61" s="25">
        <v>0</v>
      </c>
      <c r="M61" s="26"/>
      <c r="N61" s="22" t="s">
        <v>5</v>
      </c>
      <c r="O61" s="23">
        <v>2</v>
      </c>
      <c r="P61" s="24"/>
      <c r="Q61" s="25">
        <v>2</v>
      </c>
      <c r="R61" s="26"/>
      <c r="S61" s="22" t="s">
        <v>5</v>
      </c>
      <c r="T61" s="23">
        <v>1</v>
      </c>
      <c r="U61" s="24"/>
      <c r="V61" s="25">
        <v>0</v>
      </c>
      <c r="W61" s="26"/>
      <c r="X61" s="22" t="s">
        <v>5</v>
      </c>
      <c r="Y61" s="23">
        <v>2</v>
      </c>
      <c r="Z61" s="24"/>
      <c r="AA61" s="135"/>
      <c r="AB61" s="135"/>
      <c r="AC61" s="144"/>
      <c r="AD61" s="144"/>
      <c r="AE61" s="133"/>
      <c r="AF61" s="144"/>
      <c r="AG61" s="144"/>
      <c r="AH61" s="133"/>
      <c r="AI61" s="145"/>
    </row>
    <row r="62" spans="1:35" ht="13.5">
      <c r="A62" s="130" t="s">
        <v>2</v>
      </c>
      <c r="B62" s="10">
        <v>4</v>
      </c>
      <c r="C62" s="9"/>
      <c r="D62" s="3" t="s">
        <v>5</v>
      </c>
      <c r="E62" s="18">
        <v>0</v>
      </c>
      <c r="F62" s="11"/>
      <c r="G62" s="10">
        <v>4</v>
      </c>
      <c r="H62" s="9"/>
      <c r="I62" s="3" t="s">
        <v>5</v>
      </c>
      <c r="J62" s="14">
        <v>2</v>
      </c>
      <c r="K62" s="11"/>
      <c r="L62" s="4"/>
      <c r="M62" s="4"/>
      <c r="N62" s="6"/>
      <c r="O62" s="6"/>
      <c r="P62" s="6"/>
      <c r="Q62" s="10">
        <v>4</v>
      </c>
      <c r="R62" s="9"/>
      <c r="S62" s="3" t="s">
        <v>5</v>
      </c>
      <c r="T62" s="14">
        <v>0</v>
      </c>
      <c r="U62" s="11"/>
      <c r="V62" s="10">
        <v>4</v>
      </c>
      <c r="W62" s="9"/>
      <c r="X62" s="3" t="s">
        <v>5</v>
      </c>
      <c r="Y62" s="14">
        <v>0</v>
      </c>
      <c r="Z62" s="11"/>
      <c r="AA62" s="135">
        <v>4</v>
      </c>
      <c r="AB62" s="135">
        <v>0</v>
      </c>
      <c r="AC62" s="142">
        <f>B65+G65+L65+Q65+V65</f>
        <v>8</v>
      </c>
      <c r="AD62" s="142">
        <f>B65+E65+G65+J65+L65+O65+Q65+T65+V65+Y65</f>
        <v>8</v>
      </c>
      <c r="AE62" s="133">
        <f>AC62/AD62</f>
        <v>1</v>
      </c>
      <c r="AF62" s="142">
        <f>B62+B63+B64+G62+G63+G64+L62+L63+L64+Q62+Q63+Q64+V62+V63+V64</f>
        <v>34</v>
      </c>
      <c r="AG62" s="142">
        <f>AF62+E62+E63+E64+J62+J63+J64+O62+O63+O64+T62+T63+T64+Y62+Y63+Y64</f>
        <v>46</v>
      </c>
      <c r="AH62" s="133">
        <f>AF62/AG62</f>
        <v>0.7391304347826086</v>
      </c>
      <c r="AI62" s="145">
        <v>1</v>
      </c>
    </row>
    <row r="63" spans="1:35" ht="13.5">
      <c r="A63" s="130"/>
      <c r="B63" s="10">
        <v>4</v>
      </c>
      <c r="C63" s="9"/>
      <c r="D63" s="3" t="s">
        <v>5</v>
      </c>
      <c r="E63" s="18">
        <v>2</v>
      </c>
      <c r="F63" s="11"/>
      <c r="G63" s="10">
        <v>5</v>
      </c>
      <c r="H63" s="9"/>
      <c r="I63" s="3" t="s">
        <v>5</v>
      </c>
      <c r="J63" s="14">
        <v>3</v>
      </c>
      <c r="K63" s="11"/>
      <c r="L63" s="4"/>
      <c r="M63" s="4"/>
      <c r="N63" s="6"/>
      <c r="O63" s="6"/>
      <c r="P63" s="6"/>
      <c r="Q63" s="10">
        <v>5</v>
      </c>
      <c r="R63" s="9"/>
      <c r="S63" s="3" t="s">
        <v>5</v>
      </c>
      <c r="T63" s="14">
        <v>3</v>
      </c>
      <c r="U63" s="11"/>
      <c r="V63" s="10">
        <v>4</v>
      </c>
      <c r="W63" s="9"/>
      <c r="X63" s="3" t="s">
        <v>5</v>
      </c>
      <c r="Y63" s="14">
        <v>2</v>
      </c>
      <c r="Z63" s="11"/>
      <c r="AA63" s="135"/>
      <c r="AB63" s="135"/>
      <c r="AC63" s="143"/>
      <c r="AD63" s="143"/>
      <c r="AE63" s="133"/>
      <c r="AF63" s="143"/>
      <c r="AG63" s="143"/>
      <c r="AH63" s="133"/>
      <c r="AI63" s="145"/>
    </row>
    <row r="64" spans="1:35" ht="13.5">
      <c r="A64" s="130"/>
      <c r="B64" s="10"/>
      <c r="C64" s="9"/>
      <c r="D64" s="3" t="s">
        <v>5</v>
      </c>
      <c r="E64" s="18"/>
      <c r="F64" s="11"/>
      <c r="G64" s="10"/>
      <c r="H64" s="9"/>
      <c r="I64" s="3" t="s">
        <v>5</v>
      </c>
      <c r="J64" s="14"/>
      <c r="K64" s="11"/>
      <c r="L64" s="4"/>
      <c r="M64" s="4"/>
      <c r="N64" s="6"/>
      <c r="O64" s="6"/>
      <c r="P64" s="6"/>
      <c r="Q64" s="10"/>
      <c r="R64" s="9"/>
      <c r="S64" s="3" t="s">
        <v>5</v>
      </c>
      <c r="T64" s="14"/>
      <c r="U64" s="11"/>
      <c r="V64" s="10"/>
      <c r="W64" s="9"/>
      <c r="X64" s="3" t="s">
        <v>5</v>
      </c>
      <c r="Y64" s="14"/>
      <c r="Z64" s="11"/>
      <c r="AA64" s="135"/>
      <c r="AB64" s="135"/>
      <c r="AC64" s="143"/>
      <c r="AD64" s="143"/>
      <c r="AE64" s="133"/>
      <c r="AF64" s="143"/>
      <c r="AG64" s="143"/>
      <c r="AH64" s="133"/>
      <c r="AI64" s="145"/>
    </row>
    <row r="65" spans="1:35" ht="13.5">
      <c r="A65" s="130"/>
      <c r="B65" s="25">
        <v>2</v>
      </c>
      <c r="C65" s="26"/>
      <c r="D65" s="22" t="s">
        <v>5</v>
      </c>
      <c r="E65" s="27">
        <v>0</v>
      </c>
      <c r="F65" s="24"/>
      <c r="G65" s="25">
        <v>2</v>
      </c>
      <c r="H65" s="26"/>
      <c r="I65" s="22" t="s">
        <v>5</v>
      </c>
      <c r="J65" s="23">
        <v>0</v>
      </c>
      <c r="K65" s="24"/>
      <c r="L65" s="4"/>
      <c r="M65" s="4"/>
      <c r="N65" s="6"/>
      <c r="O65" s="6"/>
      <c r="P65" s="6"/>
      <c r="Q65" s="25">
        <v>2</v>
      </c>
      <c r="R65" s="26"/>
      <c r="S65" s="22" t="s">
        <v>5</v>
      </c>
      <c r="T65" s="23">
        <v>0</v>
      </c>
      <c r="U65" s="24"/>
      <c r="V65" s="25">
        <v>2</v>
      </c>
      <c r="W65" s="26"/>
      <c r="X65" s="22" t="s">
        <v>5</v>
      </c>
      <c r="Y65" s="23">
        <v>0</v>
      </c>
      <c r="Z65" s="24"/>
      <c r="AA65" s="135"/>
      <c r="AB65" s="135"/>
      <c r="AC65" s="144"/>
      <c r="AD65" s="144"/>
      <c r="AE65" s="133"/>
      <c r="AF65" s="144"/>
      <c r="AG65" s="144"/>
      <c r="AH65" s="133"/>
      <c r="AI65" s="145"/>
    </row>
    <row r="66" spans="1:35" ht="13.5">
      <c r="A66" s="130" t="s">
        <v>3</v>
      </c>
      <c r="B66" s="10">
        <v>1</v>
      </c>
      <c r="C66" s="9"/>
      <c r="D66" s="3" t="s">
        <v>5</v>
      </c>
      <c r="E66" s="18">
        <v>4</v>
      </c>
      <c r="F66" s="11"/>
      <c r="G66" s="10">
        <v>1</v>
      </c>
      <c r="H66" s="9"/>
      <c r="I66" s="3" t="s">
        <v>5</v>
      </c>
      <c r="J66" s="14">
        <v>4</v>
      </c>
      <c r="K66" s="11"/>
      <c r="L66" s="10">
        <v>0</v>
      </c>
      <c r="M66" s="9"/>
      <c r="N66" s="3" t="s">
        <v>5</v>
      </c>
      <c r="O66" s="14">
        <v>4</v>
      </c>
      <c r="P66" s="11"/>
      <c r="Q66" s="4"/>
      <c r="R66" s="4"/>
      <c r="S66" s="6"/>
      <c r="T66" s="6"/>
      <c r="U66" s="6"/>
      <c r="V66" s="10">
        <v>5</v>
      </c>
      <c r="W66" s="9"/>
      <c r="X66" s="3" t="s">
        <v>5</v>
      </c>
      <c r="Y66" s="14">
        <v>4</v>
      </c>
      <c r="Z66" s="11">
        <v>4</v>
      </c>
      <c r="AA66" s="135">
        <v>1</v>
      </c>
      <c r="AB66" s="135">
        <v>3</v>
      </c>
      <c r="AC66" s="142">
        <f>B69+G69+L69+Q69+V69</f>
        <v>3</v>
      </c>
      <c r="AD66" s="142">
        <f>B69+E69+G69+J69+L69+O69+Q69+T69+V69+Y69</f>
        <v>9</v>
      </c>
      <c r="AE66" s="133">
        <f>AC66/AD66</f>
        <v>0.3333333333333333</v>
      </c>
      <c r="AF66" s="142">
        <f>B66+B67+B68+G66+G67+G68+L66+L67+L68+Q66+Q67+Q68+V66+V67+V68</f>
        <v>21</v>
      </c>
      <c r="AG66" s="142">
        <f>AF66+E66+E67+E68+J66+J67+J68+O66+O67+O68+T66+T67+T68+Y66+Y67+Y68</f>
        <v>55</v>
      </c>
      <c r="AH66" s="133">
        <f>AF66/AG66</f>
        <v>0.38181818181818183</v>
      </c>
      <c r="AI66" s="145">
        <v>3</v>
      </c>
    </row>
    <row r="67" spans="1:35" ht="13.5">
      <c r="A67" s="130"/>
      <c r="B67" s="10">
        <v>0</v>
      </c>
      <c r="C67" s="9"/>
      <c r="D67" s="3" t="s">
        <v>5</v>
      </c>
      <c r="E67" s="18">
        <v>4</v>
      </c>
      <c r="F67" s="11"/>
      <c r="G67" s="10">
        <v>4</v>
      </c>
      <c r="H67" s="9"/>
      <c r="I67" s="3" t="s">
        <v>5</v>
      </c>
      <c r="J67" s="14">
        <v>2</v>
      </c>
      <c r="K67" s="11"/>
      <c r="L67" s="10">
        <v>3</v>
      </c>
      <c r="M67" s="9"/>
      <c r="N67" s="3" t="s">
        <v>5</v>
      </c>
      <c r="O67" s="14">
        <v>5</v>
      </c>
      <c r="P67" s="11"/>
      <c r="Q67" s="4"/>
      <c r="R67" s="4"/>
      <c r="S67" s="6"/>
      <c r="T67" s="6"/>
      <c r="U67" s="6"/>
      <c r="V67" s="10">
        <v>4</v>
      </c>
      <c r="W67" s="9"/>
      <c r="X67" s="3" t="s">
        <v>5</v>
      </c>
      <c r="Y67" s="14">
        <v>2</v>
      </c>
      <c r="Z67" s="11"/>
      <c r="AA67" s="135"/>
      <c r="AB67" s="135"/>
      <c r="AC67" s="143"/>
      <c r="AD67" s="143"/>
      <c r="AE67" s="133"/>
      <c r="AF67" s="143"/>
      <c r="AG67" s="143"/>
      <c r="AH67" s="133"/>
      <c r="AI67" s="145"/>
    </row>
    <row r="68" spans="1:35" ht="13.5">
      <c r="A68" s="130"/>
      <c r="B68" s="10"/>
      <c r="C68" s="9"/>
      <c r="D68" s="3" t="s">
        <v>5</v>
      </c>
      <c r="E68" s="18"/>
      <c r="F68" s="11"/>
      <c r="G68" s="10">
        <v>3</v>
      </c>
      <c r="H68" s="9"/>
      <c r="I68" s="3" t="s">
        <v>5</v>
      </c>
      <c r="J68" s="14">
        <v>5</v>
      </c>
      <c r="K68" s="11"/>
      <c r="L68" s="10"/>
      <c r="M68" s="9"/>
      <c r="N68" s="3" t="s">
        <v>5</v>
      </c>
      <c r="O68" s="14"/>
      <c r="P68" s="11"/>
      <c r="Q68" s="4"/>
      <c r="R68" s="4"/>
      <c r="S68" s="6"/>
      <c r="T68" s="6"/>
      <c r="U68" s="6"/>
      <c r="V68" s="10"/>
      <c r="W68" s="9"/>
      <c r="X68" s="3" t="s">
        <v>5</v>
      </c>
      <c r="Y68" s="14"/>
      <c r="Z68" s="11"/>
      <c r="AA68" s="135"/>
      <c r="AB68" s="135"/>
      <c r="AC68" s="143"/>
      <c r="AD68" s="143"/>
      <c r="AE68" s="133"/>
      <c r="AF68" s="143"/>
      <c r="AG68" s="143"/>
      <c r="AH68" s="133"/>
      <c r="AI68" s="145"/>
    </row>
    <row r="69" spans="1:35" ht="13.5">
      <c r="A69" s="130"/>
      <c r="B69" s="25">
        <v>0</v>
      </c>
      <c r="C69" s="26"/>
      <c r="D69" s="22" t="s">
        <v>5</v>
      </c>
      <c r="E69" s="27">
        <v>2</v>
      </c>
      <c r="F69" s="24"/>
      <c r="G69" s="25">
        <v>1</v>
      </c>
      <c r="H69" s="26"/>
      <c r="I69" s="22" t="s">
        <v>5</v>
      </c>
      <c r="J69" s="23">
        <v>2</v>
      </c>
      <c r="K69" s="24"/>
      <c r="L69" s="25">
        <v>0</v>
      </c>
      <c r="M69" s="26"/>
      <c r="N69" s="22" t="s">
        <v>5</v>
      </c>
      <c r="O69" s="23">
        <v>2</v>
      </c>
      <c r="P69" s="24"/>
      <c r="Q69" s="4"/>
      <c r="R69" s="4"/>
      <c r="S69" s="6"/>
      <c r="T69" s="6"/>
      <c r="U69" s="6"/>
      <c r="V69" s="25">
        <v>2</v>
      </c>
      <c r="W69" s="26"/>
      <c r="X69" s="22" t="s">
        <v>5</v>
      </c>
      <c r="Y69" s="23">
        <v>0</v>
      </c>
      <c r="Z69" s="24"/>
      <c r="AA69" s="135"/>
      <c r="AB69" s="135"/>
      <c r="AC69" s="144"/>
      <c r="AD69" s="144"/>
      <c r="AE69" s="133"/>
      <c r="AF69" s="144"/>
      <c r="AG69" s="144"/>
      <c r="AH69" s="133"/>
      <c r="AI69" s="145"/>
    </row>
    <row r="70" spans="1:35" ht="13.5">
      <c r="A70" s="130" t="s">
        <v>4</v>
      </c>
      <c r="B70" s="10">
        <v>1</v>
      </c>
      <c r="C70" s="9"/>
      <c r="D70" s="3" t="s">
        <v>5</v>
      </c>
      <c r="E70" s="18">
        <v>4</v>
      </c>
      <c r="F70" s="11"/>
      <c r="G70" s="10">
        <v>4</v>
      </c>
      <c r="H70" s="9"/>
      <c r="I70" s="3" t="s">
        <v>5</v>
      </c>
      <c r="J70" s="14">
        <v>0</v>
      </c>
      <c r="K70" s="11"/>
      <c r="L70" s="10">
        <v>0</v>
      </c>
      <c r="M70" s="9"/>
      <c r="N70" s="3" t="s">
        <v>5</v>
      </c>
      <c r="O70" s="14">
        <v>4</v>
      </c>
      <c r="P70" s="11"/>
      <c r="Q70" s="10">
        <v>4</v>
      </c>
      <c r="R70" s="9">
        <v>4</v>
      </c>
      <c r="S70" s="3" t="s">
        <v>5</v>
      </c>
      <c r="T70" s="14">
        <v>5</v>
      </c>
      <c r="U70" s="11"/>
      <c r="V70" s="4"/>
      <c r="W70" s="4"/>
      <c r="X70" s="6"/>
      <c r="Y70" s="6"/>
      <c r="Z70" s="6"/>
      <c r="AA70" s="135">
        <v>1</v>
      </c>
      <c r="AB70" s="135">
        <v>3</v>
      </c>
      <c r="AC70" s="142">
        <f>B73+G73+L73+Q73+V73</f>
        <v>2</v>
      </c>
      <c r="AD70" s="142">
        <f>B73+E73+G73+J73+L73+O73+Q73+T73+V73+Y73</f>
        <v>8</v>
      </c>
      <c r="AE70" s="133">
        <f>AC70/AD70</f>
        <v>0.25</v>
      </c>
      <c r="AF70" s="142">
        <f>B70+B71+B72+G70+G71+G72+L70+L71+L72+Q70+Q71+Q72+V70+V71+V72</f>
        <v>17</v>
      </c>
      <c r="AG70" s="142">
        <f>AF70+E70+E71+E72+J70+J71+J72+O70+O71+O72+T70+T71+T72+Y70+Y71+Y72</f>
        <v>44</v>
      </c>
      <c r="AH70" s="133">
        <f>AF70/AG70</f>
        <v>0.38636363636363635</v>
      </c>
      <c r="AI70" s="145">
        <v>4</v>
      </c>
    </row>
    <row r="71" spans="1:35" ht="13.5">
      <c r="A71" s="130"/>
      <c r="B71" s="10">
        <v>0</v>
      </c>
      <c r="C71" s="9"/>
      <c r="D71" s="3" t="s">
        <v>5</v>
      </c>
      <c r="E71" s="18">
        <v>4</v>
      </c>
      <c r="F71" s="11"/>
      <c r="G71" s="10">
        <v>4</v>
      </c>
      <c r="H71" s="9"/>
      <c r="I71" s="3" t="s">
        <v>5</v>
      </c>
      <c r="J71" s="14">
        <v>2</v>
      </c>
      <c r="K71" s="11"/>
      <c r="L71" s="10">
        <v>2</v>
      </c>
      <c r="M71" s="9"/>
      <c r="N71" s="3" t="s">
        <v>5</v>
      </c>
      <c r="O71" s="14">
        <v>4</v>
      </c>
      <c r="P71" s="11"/>
      <c r="Q71" s="10">
        <v>2</v>
      </c>
      <c r="R71" s="9"/>
      <c r="S71" s="3" t="s">
        <v>5</v>
      </c>
      <c r="T71" s="14">
        <v>4</v>
      </c>
      <c r="U71" s="11"/>
      <c r="V71" s="4"/>
      <c r="W71" s="4"/>
      <c r="X71" s="6"/>
      <c r="Y71" s="6"/>
      <c r="Z71" s="6"/>
      <c r="AA71" s="135"/>
      <c r="AB71" s="135"/>
      <c r="AC71" s="143"/>
      <c r="AD71" s="143"/>
      <c r="AE71" s="133"/>
      <c r="AF71" s="143"/>
      <c r="AG71" s="143"/>
      <c r="AH71" s="133"/>
      <c r="AI71" s="145"/>
    </row>
    <row r="72" spans="1:35" ht="13.5">
      <c r="A72" s="130"/>
      <c r="B72" s="10"/>
      <c r="C72" s="9"/>
      <c r="D72" s="3" t="s">
        <v>5</v>
      </c>
      <c r="E72" s="18"/>
      <c r="F72" s="11"/>
      <c r="G72" s="10"/>
      <c r="H72" s="9"/>
      <c r="I72" s="3" t="s">
        <v>5</v>
      </c>
      <c r="J72" s="14"/>
      <c r="K72" s="11"/>
      <c r="L72" s="10"/>
      <c r="M72" s="9"/>
      <c r="N72" s="3" t="s">
        <v>5</v>
      </c>
      <c r="O72" s="14"/>
      <c r="P72" s="11"/>
      <c r="Q72" s="10"/>
      <c r="R72" s="9"/>
      <c r="S72" s="3" t="s">
        <v>5</v>
      </c>
      <c r="T72" s="14"/>
      <c r="U72" s="11"/>
      <c r="V72" s="4"/>
      <c r="W72" s="4"/>
      <c r="X72" s="6"/>
      <c r="Y72" s="6"/>
      <c r="Z72" s="6"/>
      <c r="AA72" s="135"/>
      <c r="AB72" s="135"/>
      <c r="AC72" s="143"/>
      <c r="AD72" s="143"/>
      <c r="AE72" s="133"/>
      <c r="AF72" s="143"/>
      <c r="AG72" s="143"/>
      <c r="AH72" s="133"/>
      <c r="AI72" s="145"/>
    </row>
    <row r="73" spans="1:35" ht="14.25" thickBot="1">
      <c r="A73" s="131"/>
      <c r="B73" s="28">
        <v>0</v>
      </c>
      <c r="C73" s="29"/>
      <c r="D73" s="30" t="s">
        <v>5</v>
      </c>
      <c r="E73" s="31">
        <v>2</v>
      </c>
      <c r="F73" s="32"/>
      <c r="G73" s="28">
        <v>2</v>
      </c>
      <c r="H73" s="29"/>
      <c r="I73" s="30" t="s">
        <v>5</v>
      </c>
      <c r="J73" s="33">
        <v>0</v>
      </c>
      <c r="K73" s="32"/>
      <c r="L73" s="28">
        <v>0</v>
      </c>
      <c r="M73" s="29"/>
      <c r="N73" s="30" t="s">
        <v>5</v>
      </c>
      <c r="O73" s="33">
        <v>2</v>
      </c>
      <c r="P73" s="32"/>
      <c r="Q73" s="28">
        <v>0</v>
      </c>
      <c r="R73" s="29"/>
      <c r="S73" s="30" t="s">
        <v>5</v>
      </c>
      <c r="T73" s="33">
        <v>2</v>
      </c>
      <c r="U73" s="32"/>
      <c r="V73" s="7"/>
      <c r="W73" s="7"/>
      <c r="X73" s="8"/>
      <c r="Y73" s="8"/>
      <c r="Z73" s="8"/>
      <c r="AA73" s="132"/>
      <c r="AB73" s="132"/>
      <c r="AC73" s="149"/>
      <c r="AD73" s="149"/>
      <c r="AE73" s="134"/>
      <c r="AF73" s="149"/>
      <c r="AG73" s="149"/>
      <c r="AH73" s="134"/>
      <c r="AI73" s="146"/>
    </row>
    <row r="74" spans="27:28" ht="13.5">
      <c r="AA74" s="1">
        <f>AA54+AA58+AA62+AA66+AA70</f>
        <v>10</v>
      </c>
      <c r="AB74" s="1">
        <f>AB54+AB58+AB62+AB66+AB70</f>
        <v>10</v>
      </c>
    </row>
    <row r="77" ht="14.25" thickBot="1">
      <c r="A77" t="s">
        <v>11</v>
      </c>
    </row>
    <row r="78" spans="1:35" ht="13.5">
      <c r="A78" s="138"/>
      <c r="B78" s="140" t="s">
        <v>1</v>
      </c>
      <c r="C78" s="140"/>
      <c r="D78" s="140"/>
      <c r="E78" s="140"/>
      <c r="F78" s="140"/>
      <c r="G78" s="140" t="s">
        <v>0</v>
      </c>
      <c r="H78" s="140"/>
      <c r="I78" s="140"/>
      <c r="J78" s="140"/>
      <c r="K78" s="140"/>
      <c r="L78" s="140" t="s">
        <v>2</v>
      </c>
      <c r="M78" s="140"/>
      <c r="N78" s="140"/>
      <c r="O78" s="140"/>
      <c r="P78" s="140"/>
      <c r="Q78" s="140" t="s">
        <v>3</v>
      </c>
      <c r="R78" s="140"/>
      <c r="S78" s="140"/>
      <c r="T78" s="140"/>
      <c r="U78" s="140"/>
      <c r="V78" s="140" t="s">
        <v>4</v>
      </c>
      <c r="W78" s="140"/>
      <c r="X78" s="140"/>
      <c r="Y78" s="140"/>
      <c r="Z78" s="140"/>
      <c r="AA78" s="136" t="s">
        <v>6</v>
      </c>
      <c r="AB78" s="136" t="s">
        <v>7</v>
      </c>
      <c r="AC78" s="150" t="s">
        <v>17</v>
      </c>
      <c r="AD78" s="150" t="s">
        <v>18</v>
      </c>
      <c r="AE78" s="15" t="s">
        <v>14</v>
      </c>
      <c r="AF78" s="150" t="s">
        <v>19</v>
      </c>
      <c r="AG78" s="150" t="s">
        <v>20</v>
      </c>
      <c r="AH78" s="15" t="s">
        <v>14</v>
      </c>
      <c r="AI78" s="147" t="s">
        <v>8</v>
      </c>
    </row>
    <row r="79" spans="1:35" ht="13.5">
      <c r="A79" s="139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37"/>
      <c r="AB79" s="137"/>
      <c r="AC79" s="151"/>
      <c r="AD79" s="151"/>
      <c r="AE79" s="16" t="s">
        <v>15</v>
      </c>
      <c r="AF79" s="151"/>
      <c r="AG79" s="151"/>
      <c r="AH79" s="16" t="s">
        <v>16</v>
      </c>
      <c r="AI79" s="148"/>
    </row>
    <row r="80" spans="1:35" ht="13.5">
      <c r="A80" s="130" t="s">
        <v>1</v>
      </c>
      <c r="B80" s="4"/>
      <c r="C80" s="4"/>
      <c r="D80" s="5" t="s">
        <v>5</v>
      </c>
      <c r="E80" s="17"/>
      <c r="F80" s="6"/>
      <c r="G80" s="12">
        <v>3</v>
      </c>
      <c r="H80" s="13"/>
      <c r="I80" s="3" t="s">
        <v>5</v>
      </c>
      <c r="J80" s="14">
        <v>5</v>
      </c>
      <c r="K80" s="11"/>
      <c r="L80" s="10">
        <v>1</v>
      </c>
      <c r="M80" s="9"/>
      <c r="N80" s="3" t="s">
        <v>5</v>
      </c>
      <c r="O80" s="14">
        <v>4</v>
      </c>
      <c r="P80" s="11"/>
      <c r="Q80" s="10">
        <v>3</v>
      </c>
      <c r="R80" s="9"/>
      <c r="S80" s="3" t="s">
        <v>5</v>
      </c>
      <c r="T80" s="14">
        <v>5</v>
      </c>
      <c r="U80" s="11"/>
      <c r="V80" s="10">
        <v>2</v>
      </c>
      <c r="W80" s="9"/>
      <c r="X80" s="3" t="s">
        <v>5</v>
      </c>
      <c r="Y80" s="14">
        <v>4</v>
      </c>
      <c r="Z80" s="11"/>
      <c r="AA80" s="135">
        <v>1</v>
      </c>
      <c r="AB80" s="135">
        <v>3</v>
      </c>
      <c r="AC80" s="142">
        <f>B83+G83+L83+Q83+V83</f>
        <v>2</v>
      </c>
      <c r="AD80" s="142">
        <f>B83+E83+G83+J83+L83+O83+Q83+T83+V83+Y83</f>
        <v>9</v>
      </c>
      <c r="AE80" s="133">
        <f>AC80/AD80</f>
        <v>0.2222222222222222</v>
      </c>
      <c r="AF80" s="142">
        <f>B80+B81+B82+G80+G81+G82+L80+L81+L82+Q80+Q81+Q82+V80+V81+V82</f>
        <v>20</v>
      </c>
      <c r="AG80" s="142">
        <f>AF80+E80+E81+E82+J80+J81+J82+O80+O81+O82+T80+T81+T82+Y80+Y81+Y82</f>
        <v>53</v>
      </c>
      <c r="AH80" s="133">
        <f>AF80/AG80</f>
        <v>0.37735849056603776</v>
      </c>
      <c r="AI80" s="145">
        <v>4</v>
      </c>
    </row>
    <row r="81" spans="1:35" ht="13.5">
      <c r="A81" s="130"/>
      <c r="B81" s="4"/>
      <c r="C81" s="4"/>
      <c r="D81" s="5" t="s">
        <v>5</v>
      </c>
      <c r="E81" s="17"/>
      <c r="F81" s="6"/>
      <c r="G81" s="12">
        <v>5</v>
      </c>
      <c r="H81" s="13"/>
      <c r="I81" s="3" t="s">
        <v>5</v>
      </c>
      <c r="J81" s="14">
        <v>3</v>
      </c>
      <c r="K81" s="11"/>
      <c r="L81" s="10">
        <v>0</v>
      </c>
      <c r="M81" s="9"/>
      <c r="N81" s="3" t="s">
        <v>5</v>
      </c>
      <c r="O81" s="14">
        <v>4</v>
      </c>
      <c r="P81" s="11"/>
      <c r="Q81" s="10">
        <v>0</v>
      </c>
      <c r="R81" s="9"/>
      <c r="S81" s="3" t="s">
        <v>5</v>
      </c>
      <c r="T81" s="14">
        <v>4</v>
      </c>
      <c r="U81" s="11"/>
      <c r="V81" s="10">
        <v>2</v>
      </c>
      <c r="W81" s="9"/>
      <c r="X81" s="3" t="s">
        <v>5</v>
      </c>
      <c r="Y81" s="14">
        <v>4</v>
      </c>
      <c r="Z81" s="11"/>
      <c r="AA81" s="135"/>
      <c r="AB81" s="135"/>
      <c r="AC81" s="143"/>
      <c r="AD81" s="143"/>
      <c r="AE81" s="133"/>
      <c r="AF81" s="143"/>
      <c r="AG81" s="143"/>
      <c r="AH81" s="133"/>
      <c r="AI81" s="145"/>
    </row>
    <row r="82" spans="1:35" ht="13.5">
      <c r="A82" s="130"/>
      <c r="B82" s="4"/>
      <c r="C82" s="4"/>
      <c r="D82" s="5" t="s">
        <v>5</v>
      </c>
      <c r="E82" s="17"/>
      <c r="F82" s="6"/>
      <c r="G82" s="12">
        <v>4</v>
      </c>
      <c r="H82" s="13"/>
      <c r="I82" s="3" t="s">
        <v>5</v>
      </c>
      <c r="J82" s="14">
        <v>0</v>
      </c>
      <c r="K82" s="11"/>
      <c r="L82" s="10"/>
      <c r="M82" s="9"/>
      <c r="N82" s="3" t="s">
        <v>5</v>
      </c>
      <c r="O82" s="14"/>
      <c r="P82" s="11"/>
      <c r="Q82" s="10"/>
      <c r="R82" s="9"/>
      <c r="S82" s="3" t="s">
        <v>5</v>
      </c>
      <c r="T82" s="14"/>
      <c r="U82" s="11"/>
      <c r="V82" s="10"/>
      <c r="W82" s="9"/>
      <c r="X82" s="3" t="s">
        <v>5</v>
      </c>
      <c r="Y82" s="14"/>
      <c r="Z82" s="11"/>
      <c r="AA82" s="135"/>
      <c r="AB82" s="135"/>
      <c r="AC82" s="143"/>
      <c r="AD82" s="143"/>
      <c r="AE82" s="133"/>
      <c r="AF82" s="143"/>
      <c r="AG82" s="143"/>
      <c r="AH82" s="133"/>
      <c r="AI82" s="145"/>
    </row>
    <row r="83" spans="1:35" ht="13.5">
      <c r="A83" s="130"/>
      <c r="B83" s="4"/>
      <c r="C83" s="4"/>
      <c r="D83" s="5" t="s">
        <v>5</v>
      </c>
      <c r="E83" s="17"/>
      <c r="F83" s="6"/>
      <c r="G83" s="20">
        <v>2</v>
      </c>
      <c r="H83" s="21"/>
      <c r="I83" s="22" t="s">
        <v>5</v>
      </c>
      <c r="J83" s="23">
        <v>1</v>
      </c>
      <c r="K83" s="24"/>
      <c r="L83" s="25">
        <v>0</v>
      </c>
      <c r="M83" s="26"/>
      <c r="N83" s="22" t="s">
        <v>5</v>
      </c>
      <c r="O83" s="23">
        <v>2</v>
      </c>
      <c r="P83" s="24"/>
      <c r="Q83" s="25">
        <v>0</v>
      </c>
      <c r="R83" s="26"/>
      <c r="S83" s="22" t="s">
        <v>5</v>
      </c>
      <c r="T83" s="23">
        <v>2</v>
      </c>
      <c r="U83" s="24"/>
      <c r="V83" s="25">
        <v>0</v>
      </c>
      <c r="W83" s="26"/>
      <c r="X83" s="22" t="s">
        <v>5</v>
      </c>
      <c r="Y83" s="23">
        <v>2</v>
      </c>
      <c r="Z83" s="24"/>
      <c r="AA83" s="135"/>
      <c r="AB83" s="135"/>
      <c r="AC83" s="144"/>
      <c r="AD83" s="144"/>
      <c r="AE83" s="133"/>
      <c r="AF83" s="144"/>
      <c r="AG83" s="144"/>
      <c r="AH83" s="133"/>
      <c r="AI83" s="145"/>
    </row>
    <row r="84" spans="1:35" ht="13.5">
      <c r="A84" s="130" t="s">
        <v>0</v>
      </c>
      <c r="B84" s="10">
        <v>5</v>
      </c>
      <c r="C84" s="9"/>
      <c r="D84" s="3" t="s">
        <v>5</v>
      </c>
      <c r="E84" s="18">
        <v>3</v>
      </c>
      <c r="F84" s="11"/>
      <c r="G84" s="4"/>
      <c r="H84" s="4"/>
      <c r="I84" s="6"/>
      <c r="J84" s="6"/>
      <c r="K84" s="6"/>
      <c r="L84" s="10">
        <v>1</v>
      </c>
      <c r="M84" s="9"/>
      <c r="N84" s="3" t="s">
        <v>5</v>
      </c>
      <c r="O84" s="14">
        <v>4</v>
      </c>
      <c r="P84" s="11"/>
      <c r="Q84" s="10">
        <v>4</v>
      </c>
      <c r="R84" s="9"/>
      <c r="S84" s="3" t="s">
        <v>5</v>
      </c>
      <c r="T84" s="14">
        <v>0</v>
      </c>
      <c r="U84" s="11"/>
      <c r="V84" s="10">
        <v>2</v>
      </c>
      <c r="W84" s="9"/>
      <c r="X84" s="3" t="s">
        <v>5</v>
      </c>
      <c r="Y84" s="14">
        <v>4</v>
      </c>
      <c r="Z84" s="11"/>
      <c r="AA84" s="135">
        <v>0</v>
      </c>
      <c r="AB84" s="135">
        <v>4</v>
      </c>
      <c r="AC84" s="142">
        <f>B87+G87+L87+Q87+V87</f>
        <v>2</v>
      </c>
      <c r="AD84" s="142">
        <f>B87+E87+G87+J87+L87+O87+Q87+T87+V87+Y87</f>
        <v>10</v>
      </c>
      <c r="AE84" s="133">
        <f>AC84/AD84</f>
        <v>0.2</v>
      </c>
      <c r="AF84" s="142">
        <f>B84+B85+B86+G84+G85+G86+L84+L85+L86+Q84+Q85+Q86+V84+V85+V86</f>
        <v>20</v>
      </c>
      <c r="AG84" s="142">
        <f>AF84+E84+E85+E86+J84+J85+J86+O84+O85+O86+T84+T85+T86+Y84+Y85+Y86</f>
        <v>56</v>
      </c>
      <c r="AH84" s="133">
        <f>AF84/AG84</f>
        <v>0.35714285714285715</v>
      </c>
      <c r="AI84" s="145">
        <v>5</v>
      </c>
    </row>
    <row r="85" spans="1:35" ht="13.5">
      <c r="A85" s="130"/>
      <c r="B85" s="10">
        <v>3</v>
      </c>
      <c r="C85" s="9"/>
      <c r="D85" s="3" t="s">
        <v>5</v>
      </c>
      <c r="E85" s="18">
        <v>5</v>
      </c>
      <c r="F85" s="11"/>
      <c r="G85" s="4"/>
      <c r="H85" s="4"/>
      <c r="I85" s="6"/>
      <c r="J85" s="6"/>
      <c r="K85" s="6"/>
      <c r="L85" s="10">
        <v>1</v>
      </c>
      <c r="M85" s="9"/>
      <c r="N85" s="3" t="s">
        <v>5</v>
      </c>
      <c r="O85" s="14">
        <v>4</v>
      </c>
      <c r="P85" s="11"/>
      <c r="Q85" s="10">
        <v>1</v>
      </c>
      <c r="R85" s="9"/>
      <c r="S85" s="3" t="s">
        <v>5</v>
      </c>
      <c r="T85" s="14">
        <v>4</v>
      </c>
      <c r="U85" s="11"/>
      <c r="V85" s="10">
        <v>2</v>
      </c>
      <c r="W85" s="9"/>
      <c r="X85" s="3" t="s">
        <v>5</v>
      </c>
      <c r="Y85" s="14">
        <v>4</v>
      </c>
      <c r="Z85" s="11"/>
      <c r="AA85" s="135"/>
      <c r="AB85" s="135"/>
      <c r="AC85" s="143"/>
      <c r="AD85" s="143"/>
      <c r="AE85" s="133"/>
      <c r="AF85" s="143"/>
      <c r="AG85" s="143"/>
      <c r="AH85" s="133"/>
      <c r="AI85" s="145"/>
    </row>
    <row r="86" spans="1:35" ht="13.5">
      <c r="A86" s="130"/>
      <c r="B86" s="10">
        <v>0</v>
      </c>
      <c r="C86" s="9"/>
      <c r="D86" s="3" t="s">
        <v>5</v>
      </c>
      <c r="E86" s="18">
        <v>4</v>
      </c>
      <c r="F86" s="11"/>
      <c r="G86" s="4"/>
      <c r="H86" s="4"/>
      <c r="I86" s="6"/>
      <c r="J86" s="6"/>
      <c r="K86" s="6"/>
      <c r="L86" s="10"/>
      <c r="M86" s="9"/>
      <c r="N86" s="3" t="s">
        <v>5</v>
      </c>
      <c r="O86" s="14"/>
      <c r="P86" s="11"/>
      <c r="Q86" s="10">
        <v>1</v>
      </c>
      <c r="R86" s="9"/>
      <c r="S86" s="3" t="s">
        <v>5</v>
      </c>
      <c r="T86" s="14">
        <v>4</v>
      </c>
      <c r="U86" s="11"/>
      <c r="V86" s="10"/>
      <c r="W86" s="9"/>
      <c r="X86" s="3" t="s">
        <v>5</v>
      </c>
      <c r="Y86" s="14"/>
      <c r="Z86" s="11"/>
      <c r="AA86" s="135"/>
      <c r="AB86" s="135"/>
      <c r="AC86" s="143"/>
      <c r="AD86" s="143"/>
      <c r="AE86" s="133"/>
      <c r="AF86" s="143"/>
      <c r="AG86" s="143"/>
      <c r="AH86" s="133"/>
      <c r="AI86" s="145"/>
    </row>
    <row r="87" spans="1:35" ht="13.5">
      <c r="A87" s="130"/>
      <c r="B87" s="25">
        <v>1</v>
      </c>
      <c r="C87" s="26"/>
      <c r="D87" s="22" t="s">
        <v>5</v>
      </c>
      <c r="E87" s="27">
        <v>2</v>
      </c>
      <c r="F87" s="24"/>
      <c r="G87" s="4"/>
      <c r="H87" s="4"/>
      <c r="I87" s="6"/>
      <c r="J87" s="6"/>
      <c r="K87" s="6"/>
      <c r="L87" s="25">
        <v>0</v>
      </c>
      <c r="M87" s="26"/>
      <c r="N87" s="22" t="s">
        <v>5</v>
      </c>
      <c r="O87" s="23">
        <v>2</v>
      </c>
      <c r="P87" s="24"/>
      <c r="Q87" s="25">
        <v>1</v>
      </c>
      <c r="R87" s="26"/>
      <c r="S87" s="22" t="s">
        <v>5</v>
      </c>
      <c r="T87" s="23">
        <v>2</v>
      </c>
      <c r="U87" s="24"/>
      <c r="V87" s="25">
        <v>0</v>
      </c>
      <c r="W87" s="26"/>
      <c r="X87" s="22" t="s">
        <v>5</v>
      </c>
      <c r="Y87" s="23">
        <v>2</v>
      </c>
      <c r="Z87" s="24"/>
      <c r="AA87" s="135"/>
      <c r="AB87" s="135"/>
      <c r="AC87" s="144"/>
      <c r="AD87" s="144"/>
      <c r="AE87" s="133"/>
      <c r="AF87" s="144"/>
      <c r="AG87" s="144"/>
      <c r="AH87" s="133"/>
      <c r="AI87" s="145"/>
    </row>
    <row r="88" spans="1:35" ht="13.5">
      <c r="A88" s="130" t="s">
        <v>2</v>
      </c>
      <c r="B88" s="10">
        <v>4</v>
      </c>
      <c r="C88" s="9"/>
      <c r="D88" s="3" t="s">
        <v>5</v>
      </c>
      <c r="E88" s="18">
        <v>1</v>
      </c>
      <c r="F88" s="11"/>
      <c r="G88" s="10">
        <v>4</v>
      </c>
      <c r="H88" s="9"/>
      <c r="I88" s="3" t="s">
        <v>5</v>
      </c>
      <c r="J88" s="14">
        <v>1</v>
      </c>
      <c r="K88" s="11"/>
      <c r="L88" s="4"/>
      <c r="M88" s="4"/>
      <c r="N88" s="6"/>
      <c r="O88" s="6"/>
      <c r="P88" s="6"/>
      <c r="Q88" s="10">
        <v>1</v>
      </c>
      <c r="R88" s="9"/>
      <c r="S88" s="3" t="s">
        <v>5</v>
      </c>
      <c r="T88" s="14">
        <v>4</v>
      </c>
      <c r="U88" s="11"/>
      <c r="V88" s="10">
        <v>5</v>
      </c>
      <c r="W88" s="9"/>
      <c r="X88" s="3" t="s">
        <v>5</v>
      </c>
      <c r="Y88" s="14">
        <v>4</v>
      </c>
      <c r="Z88" s="11">
        <v>5</v>
      </c>
      <c r="AA88" s="135">
        <v>4</v>
      </c>
      <c r="AB88" s="135">
        <v>0</v>
      </c>
      <c r="AC88" s="142">
        <f>B91+G91+L91+Q91+V91</f>
        <v>8</v>
      </c>
      <c r="AD88" s="142">
        <f>B91+E91+G91+J91+L91+O91+Q91+T91+V91+Y91</f>
        <v>9</v>
      </c>
      <c r="AE88" s="133">
        <f>AC88/AD88</f>
        <v>0.8888888888888888</v>
      </c>
      <c r="AF88" s="142">
        <f>B88+B89+B90+G88+G89+G90+L88+L89+L90+Q88+Q89+Q90+V88+V89+V90</f>
        <v>35</v>
      </c>
      <c r="AG88" s="142">
        <f>AF88+E88+E89+E90+J88+J89+J90+O88+O89+O90+T88+T89+T90+Y88+Y89+Y90</f>
        <v>52</v>
      </c>
      <c r="AH88" s="133">
        <f>AF88/AG88</f>
        <v>0.6730769230769231</v>
      </c>
      <c r="AI88" s="145">
        <v>1</v>
      </c>
    </row>
    <row r="89" spans="1:35" ht="13.5">
      <c r="A89" s="130"/>
      <c r="B89" s="10">
        <v>4</v>
      </c>
      <c r="C89" s="9"/>
      <c r="D89" s="3" t="s">
        <v>5</v>
      </c>
      <c r="E89" s="18">
        <v>0</v>
      </c>
      <c r="F89" s="11"/>
      <c r="G89" s="10">
        <v>4</v>
      </c>
      <c r="H89" s="9"/>
      <c r="I89" s="3" t="s">
        <v>5</v>
      </c>
      <c r="J89" s="14">
        <v>1</v>
      </c>
      <c r="K89" s="11"/>
      <c r="L89" s="4"/>
      <c r="M89" s="4"/>
      <c r="N89" s="6"/>
      <c r="O89" s="6"/>
      <c r="P89" s="6"/>
      <c r="Q89" s="10">
        <v>5</v>
      </c>
      <c r="R89" s="9"/>
      <c r="S89" s="3" t="s">
        <v>5</v>
      </c>
      <c r="T89" s="14">
        <v>4</v>
      </c>
      <c r="U89" s="11">
        <v>6</v>
      </c>
      <c r="V89" s="10">
        <v>4</v>
      </c>
      <c r="W89" s="9"/>
      <c r="X89" s="3" t="s">
        <v>5</v>
      </c>
      <c r="Y89" s="14">
        <v>1</v>
      </c>
      <c r="Z89" s="11"/>
      <c r="AA89" s="135"/>
      <c r="AB89" s="135"/>
      <c r="AC89" s="143"/>
      <c r="AD89" s="143"/>
      <c r="AE89" s="133"/>
      <c r="AF89" s="143"/>
      <c r="AG89" s="143"/>
      <c r="AH89" s="133"/>
      <c r="AI89" s="145"/>
    </row>
    <row r="90" spans="1:35" ht="13.5">
      <c r="A90" s="130"/>
      <c r="B90" s="10"/>
      <c r="C90" s="9"/>
      <c r="D90" s="3" t="s">
        <v>5</v>
      </c>
      <c r="E90" s="18"/>
      <c r="F90" s="11"/>
      <c r="G90" s="10"/>
      <c r="H90" s="9"/>
      <c r="I90" s="3" t="s">
        <v>5</v>
      </c>
      <c r="J90" s="14"/>
      <c r="K90" s="11"/>
      <c r="L90" s="4"/>
      <c r="M90" s="4"/>
      <c r="N90" s="6"/>
      <c r="O90" s="6"/>
      <c r="P90" s="6"/>
      <c r="Q90" s="10">
        <v>4</v>
      </c>
      <c r="R90" s="9"/>
      <c r="S90" s="3" t="s">
        <v>5</v>
      </c>
      <c r="T90" s="14">
        <v>1</v>
      </c>
      <c r="U90" s="11"/>
      <c r="V90" s="10"/>
      <c r="W90" s="9"/>
      <c r="X90" s="3" t="s">
        <v>5</v>
      </c>
      <c r="Y90" s="14"/>
      <c r="Z90" s="11"/>
      <c r="AA90" s="135"/>
      <c r="AB90" s="135"/>
      <c r="AC90" s="143"/>
      <c r="AD90" s="143"/>
      <c r="AE90" s="133"/>
      <c r="AF90" s="143"/>
      <c r="AG90" s="143"/>
      <c r="AH90" s="133"/>
      <c r="AI90" s="145"/>
    </row>
    <row r="91" spans="1:35" ht="13.5">
      <c r="A91" s="130"/>
      <c r="B91" s="25">
        <v>2</v>
      </c>
      <c r="C91" s="26"/>
      <c r="D91" s="22" t="s">
        <v>5</v>
      </c>
      <c r="E91" s="27">
        <v>0</v>
      </c>
      <c r="F91" s="24"/>
      <c r="G91" s="25">
        <v>2</v>
      </c>
      <c r="H91" s="26"/>
      <c r="I91" s="22" t="s">
        <v>5</v>
      </c>
      <c r="J91" s="23">
        <v>0</v>
      </c>
      <c r="K91" s="24"/>
      <c r="L91" s="4"/>
      <c r="M91" s="4"/>
      <c r="N91" s="6"/>
      <c r="O91" s="6"/>
      <c r="P91" s="6"/>
      <c r="Q91" s="25">
        <v>2</v>
      </c>
      <c r="R91" s="26"/>
      <c r="S91" s="22" t="s">
        <v>5</v>
      </c>
      <c r="T91" s="23">
        <v>1</v>
      </c>
      <c r="U91" s="24"/>
      <c r="V91" s="25">
        <v>2</v>
      </c>
      <c r="W91" s="26"/>
      <c r="X91" s="22" t="s">
        <v>5</v>
      </c>
      <c r="Y91" s="23">
        <v>0</v>
      </c>
      <c r="Z91" s="24"/>
      <c r="AA91" s="135"/>
      <c r="AB91" s="135"/>
      <c r="AC91" s="144"/>
      <c r="AD91" s="144"/>
      <c r="AE91" s="133"/>
      <c r="AF91" s="144"/>
      <c r="AG91" s="144"/>
      <c r="AH91" s="133"/>
      <c r="AI91" s="145"/>
    </row>
    <row r="92" spans="1:35" ht="13.5">
      <c r="A92" s="130" t="s">
        <v>3</v>
      </c>
      <c r="B92" s="10">
        <v>5</v>
      </c>
      <c r="C92" s="9"/>
      <c r="D92" s="3" t="s">
        <v>5</v>
      </c>
      <c r="E92" s="18">
        <v>3</v>
      </c>
      <c r="F92" s="11"/>
      <c r="G92" s="10">
        <v>0</v>
      </c>
      <c r="H92" s="9"/>
      <c r="I92" s="3" t="s">
        <v>5</v>
      </c>
      <c r="J92" s="14">
        <v>4</v>
      </c>
      <c r="K92" s="11"/>
      <c r="L92" s="10">
        <v>4</v>
      </c>
      <c r="M92" s="9"/>
      <c r="N92" s="3" t="s">
        <v>5</v>
      </c>
      <c r="O92" s="14">
        <v>1</v>
      </c>
      <c r="P92" s="11"/>
      <c r="Q92" s="4"/>
      <c r="R92" s="4"/>
      <c r="S92" s="6"/>
      <c r="T92" s="6"/>
      <c r="U92" s="6"/>
      <c r="V92" s="10">
        <v>4</v>
      </c>
      <c r="W92" s="9"/>
      <c r="X92" s="3" t="s">
        <v>5</v>
      </c>
      <c r="Y92" s="14">
        <v>2</v>
      </c>
      <c r="Z92" s="11"/>
      <c r="AA92" s="135">
        <v>3</v>
      </c>
      <c r="AB92" s="135">
        <v>1</v>
      </c>
      <c r="AC92" s="142">
        <f>B95+G95+L95+Q95+V95</f>
        <v>7</v>
      </c>
      <c r="AD92" s="142">
        <f>B95+E95+G95+J95+L95+O95+Q95+T95+V95+Y95</f>
        <v>10</v>
      </c>
      <c r="AE92" s="133">
        <f>AC92/AD92</f>
        <v>0.7</v>
      </c>
      <c r="AF92" s="142">
        <f>B92+B93+B94+G92+G93+G94+L92+L93+L94+Q92+Q93+Q94+V92+V93+V94</f>
        <v>34</v>
      </c>
      <c r="AG92" s="142">
        <f>AF92+E92+E93+E94+J92+J93+J94+O92+O93+O94+T92+T93+T94+Y92+Y93+Y94</f>
        <v>57</v>
      </c>
      <c r="AH92" s="133">
        <f>AF92/AG92</f>
        <v>0.5964912280701754</v>
      </c>
      <c r="AI92" s="145">
        <v>2</v>
      </c>
    </row>
    <row r="93" spans="1:35" ht="13.5">
      <c r="A93" s="130"/>
      <c r="B93" s="10">
        <v>4</v>
      </c>
      <c r="C93" s="9"/>
      <c r="D93" s="3" t="s">
        <v>5</v>
      </c>
      <c r="E93" s="18">
        <v>0</v>
      </c>
      <c r="F93" s="11"/>
      <c r="G93" s="10">
        <v>4</v>
      </c>
      <c r="H93" s="9"/>
      <c r="I93" s="3" t="s">
        <v>5</v>
      </c>
      <c r="J93" s="14">
        <v>1</v>
      </c>
      <c r="K93" s="11"/>
      <c r="L93" s="10">
        <v>4</v>
      </c>
      <c r="M93" s="9">
        <v>6</v>
      </c>
      <c r="N93" s="3" t="s">
        <v>5</v>
      </c>
      <c r="O93" s="14">
        <v>5</v>
      </c>
      <c r="P93" s="11"/>
      <c r="Q93" s="4"/>
      <c r="R93" s="4"/>
      <c r="S93" s="6"/>
      <c r="T93" s="6"/>
      <c r="U93" s="6"/>
      <c r="V93" s="10">
        <v>4</v>
      </c>
      <c r="W93" s="9"/>
      <c r="X93" s="3" t="s">
        <v>5</v>
      </c>
      <c r="Y93" s="14">
        <v>2</v>
      </c>
      <c r="Z93" s="11"/>
      <c r="AA93" s="135"/>
      <c r="AB93" s="135"/>
      <c r="AC93" s="143"/>
      <c r="AD93" s="143"/>
      <c r="AE93" s="133"/>
      <c r="AF93" s="143"/>
      <c r="AG93" s="143"/>
      <c r="AH93" s="133"/>
      <c r="AI93" s="145"/>
    </row>
    <row r="94" spans="1:35" ht="13.5">
      <c r="A94" s="130"/>
      <c r="B94" s="10"/>
      <c r="C94" s="9"/>
      <c r="D94" s="3" t="s">
        <v>5</v>
      </c>
      <c r="E94" s="18"/>
      <c r="F94" s="11"/>
      <c r="G94" s="10">
        <v>4</v>
      </c>
      <c r="H94" s="9"/>
      <c r="I94" s="3" t="s">
        <v>5</v>
      </c>
      <c r="J94" s="14">
        <v>1</v>
      </c>
      <c r="K94" s="11"/>
      <c r="L94" s="10">
        <v>1</v>
      </c>
      <c r="M94" s="9"/>
      <c r="N94" s="3" t="s">
        <v>5</v>
      </c>
      <c r="O94" s="14">
        <v>4</v>
      </c>
      <c r="P94" s="11"/>
      <c r="Q94" s="4"/>
      <c r="R94" s="4"/>
      <c r="S94" s="6"/>
      <c r="T94" s="6"/>
      <c r="U94" s="6"/>
      <c r="V94" s="10"/>
      <c r="W94" s="9"/>
      <c r="X94" s="3" t="s">
        <v>5</v>
      </c>
      <c r="Y94" s="14"/>
      <c r="Z94" s="11"/>
      <c r="AA94" s="135"/>
      <c r="AB94" s="135"/>
      <c r="AC94" s="143"/>
      <c r="AD94" s="143"/>
      <c r="AE94" s="133"/>
      <c r="AF94" s="143"/>
      <c r="AG94" s="143"/>
      <c r="AH94" s="133"/>
      <c r="AI94" s="145"/>
    </row>
    <row r="95" spans="1:35" ht="13.5">
      <c r="A95" s="130"/>
      <c r="B95" s="25">
        <v>2</v>
      </c>
      <c r="C95" s="26"/>
      <c r="D95" s="22" t="s">
        <v>5</v>
      </c>
      <c r="E95" s="27">
        <v>0</v>
      </c>
      <c r="F95" s="24"/>
      <c r="G95" s="25">
        <v>2</v>
      </c>
      <c r="H95" s="26"/>
      <c r="I95" s="22" t="s">
        <v>5</v>
      </c>
      <c r="J95" s="23">
        <v>1</v>
      </c>
      <c r="K95" s="24"/>
      <c r="L95" s="25">
        <v>1</v>
      </c>
      <c r="M95" s="26"/>
      <c r="N95" s="22" t="s">
        <v>5</v>
      </c>
      <c r="O95" s="23">
        <v>2</v>
      </c>
      <c r="P95" s="24"/>
      <c r="Q95" s="4"/>
      <c r="R95" s="4"/>
      <c r="S95" s="6"/>
      <c r="T95" s="6"/>
      <c r="U95" s="6"/>
      <c r="V95" s="25">
        <v>2</v>
      </c>
      <c r="W95" s="26"/>
      <c r="X95" s="22" t="s">
        <v>5</v>
      </c>
      <c r="Y95" s="23">
        <v>0</v>
      </c>
      <c r="Z95" s="24"/>
      <c r="AA95" s="135"/>
      <c r="AB95" s="135"/>
      <c r="AC95" s="144"/>
      <c r="AD95" s="144"/>
      <c r="AE95" s="133"/>
      <c r="AF95" s="144"/>
      <c r="AG95" s="144"/>
      <c r="AH95" s="133"/>
      <c r="AI95" s="145"/>
    </row>
    <row r="96" spans="1:35" ht="13.5">
      <c r="A96" s="130" t="s">
        <v>4</v>
      </c>
      <c r="B96" s="10">
        <v>4</v>
      </c>
      <c r="C96" s="9"/>
      <c r="D96" s="3" t="s">
        <v>5</v>
      </c>
      <c r="E96" s="18">
        <v>2</v>
      </c>
      <c r="F96" s="11"/>
      <c r="G96" s="10">
        <v>4</v>
      </c>
      <c r="H96" s="9"/>
      <c r="I96" s="3" t="s">
        <v>5</v>
      </c>
      <c r="J96" s="14">
        <v>2</v>
      </c>
      <c r="K96" s="11"/>
      <c r="L96" s="10">
        <v>4</v>
      </c>
      <c r="M96" s="9">
        <v>5</v>
      </c>
      <c r="N96" s="3" t="s">
        <v>5</v>
      </c>
      <c r="O96" s="14">
        <v>5</v>
      </c>
      <c r="P96" s="11"/>
      <c r="Q96" s="10">
        <v>2</v>
      </c>
      <c r="R96" s="9"/>
      <c r="S96" s="3" t="s">
        <v>5</v>
      </c>
      <c r="T96" s="14">
        <v>4</v>
      </c>
      <c r="U96" s="11"/>
      <c r="V96" s="4"/>
      <c r="W96" s="4"/>
      <c r="X96" s="6"/>
      <c r="Y96" s="6"/>
      <c r="Z96" s="6"/>
      <c r="AA96" s="135">
        <v>2</v>
      </c>
      <c r="AB96" s="135">
        <v>2</v>
      </c>
      <c r="AC96" s="142">
        <f>B99+G99+L99+Q99+V99</f>
        <v>4</v>
      </c>
      <c r="AD96" s="142">
        <f>B99+E99+G99+J99+L99+O99+Q99+T99+V99+Y99</f>
        <v>8</v>
      </c>
      <c r="AE96" s="133">
        <f>AC96/AD96</f>
        <v>0.5</v>
      </c>
      <c r="AF96" s="142">
        <f>B96+B97+B98+G96+G97+G98+L96+L97+L98+Q96+Q97+Q98+V96+V97+V98</f>
        <v>25</v>
      </c>
      <c r="AG96" s="142">
        <f>AF96+E96+E97+E98+J96+J97+J98+O96+O97+O98+T96+T97+T98+Y96+Y97+Y98</f>
        <v>50</v>
      </c>
      <c r="AH96" s="133">
        <f>AF96/AG96</f>
        <v>0.5</v>
      </c>
      <c r="AI96" s="145">
        <v>3</v>
      </c>
    </row>
    <row r="97" spans="1:35" ht="13.5">
      <c r="A97" s="130"/>
      <c r="B97" s="10">
        <v>4</v>
      </c>
      <c r="C97" s="9"/>
      <c r="D97" s="3" t="s">
        <v>5</v>
      </c>
      <c r="E97" s="18">
        <v>2</v>
      </c>
      <c r="F97" s="11"/>
      <c r="G97" s="10">
        <v>4</v>
      </c>
      <c r="H97" s="9"/>
      <c r="I97" s="3" t="s">
        <v>5</v>
      </c>
      <c r="J97" s="14">
        <v>2</v>
      </c>
      <c r="K97" s="11"/>
      <c r="L97" s="10">
        <v>1</v>
      </c>
      <c r="M97" s="9"/>
      <c r="N97" s="3" t="s">
        <v>5</v>
      </c>
      <c r="O97" s="14">
        <v>4</v>
      </c>
      <c r="P97" s="11"/>
      <c r="Q97" s="10">
        <v>2</v>
      </c>
      <c r="R97" s="9"/>
      <c r="S97" s="3" t="s">
        <v>5</v>
      </c>
      <c r="T97" s="14">
        <v>4</v>
      </c>
      <c r="U97" s="11"/>
      <c r="V97" s="4"/>
      <c r="W97" s="4"/>
      <c r="X97" s="6"/>
      <c r="Y97" s="6"/>
      <c r="Z97" s="6"/>
      <c r="AA97" s="135"/>
      <c r="AB97" s="135"/>
      <c r="AC97" s="143"/>
      <c r="AD97" s="143"/>
      <c r="AE97" s="133"/>
      <c r="AF97" s="143"/>
      <c r="AG97" s="143"/>
      <c r="AH97" s="133"/>
      <c r="AI97" s="145"/>
    </row>
    <row r="98" spans="1:35" ht="13.5">
      <c r="A98" s="130"/>
      <c r="B98" s="10"/>
      <c r="C98" s="9"/>
      <c r="D98" s="3" t="s">
        <v>5</v>
      </c>
      <c r="E98" s="18"/>
      <c r="F98" s="11"/>
      <c r="G98" s="10"/>
      <c r="H98" s="9"/>
      <c r="I98" s="3" t="s">
        <v>5</v>
      </c>
      <c r="J98" s="14"/>
      <c r="K98" s="11"/>
      <c r="L98" s="10"/>
      <c r="M98" s="9"/>
      <c r="N98" s="3" t="s">
        <v>5</v>
      </c>
      <c r="O98" s="14"/>
      <c r="P98" s="11"/>
      <c r="Q98" s="10"/>
      <c r="R98" s="9"/>
      <c r="S98" s="3" t="s">
        <v>5</v>
      </c>
      <c r="T98" s="14"/>
      <c r="U98" s="11"/>
      <c r="V98" s="4"/>
      <c r="W98" s="4"/>
      <c r="X98" s="6"/>
      <c r="Y98" s="6"/>
      <c r="Z98" s="6"/>
      <c r="AA98" s="135"/>
      <c r="AB98" s="135"/>
      <c r="AC98" s="143"/>
      <c r="AD98" s="143"/>
      <c r="AE98" s="133"/>
      <c r="AF98" s="143"/>
      <c r="AG98" s="143"/>
      <c r="AH98" s="133"/>
      <c r="AI98" s="145"/>
    </row>
    <row r="99" spans="1:35" ht="14.25" thickBot="1">
      <c r="A99" s="131"/>
      <c r="B99" s="28">
        <v>2</v>
      </c>
      <c r="C99" s="29"/>
      <c r="D99" s="30" t="s">
        <v>5</v>
      </c>
      <c r="E99" s="31">
        <v>0</v>
      </c>
      <c r="F99" s="32"/>
      <c r="G99" s="28">
        <v>2</v>
      </c>
      <c r="H99" s="29"/>
      <c r="I99" s="30" t="s">
        <v>5</v>
      </c>
      <c r="J99" s="33">
        <v>0</v>
      </c>
      <c r="K99" s="32"/>
      <c r="L99" s="28">
        <v>0</v>
      </c>
      <c r="M99" s="29"/>
      <c r="N99" s="30" t="s">
        <v>5</v>
      </c>
      <c r="O99" s="33">
        <v>2</v>
      </c>
      <c r="P99" s="32"/>
      <c r="Q99" s="28">
        <v>0</v>
      </c>
      <c r="R99" s="29"/>
      <c r="S99" s="30" t="s">
        <v>5</v>
      </c>
      <c r="T99" s="33">
        <v>2</v>
      </c>
      <c r="U99" s="32"/>
      <c r="V99" s="7"/>
      <c r="W99" s="7"/>
      <c r="X99" s="8"/>
      <c r="Y99" s="8"/>
      <c r="Z99" s="8"/>
      <c r="AA99" s="132"/>
      <c r="AB99" s="132"/>
      <c r="AC99" s="149"/>
      <c r="AD99" s="149"/>
      <c r="AE99" s="134"/>
      <c r="AF99" s="149"/>
      <c r="AG99" s="149"/>
      <c r="AH99" s="134"/>
      <c r="AI99" s="146"/>
    </row>
    <row r="100" spans="27:28" ht="13.5">
      <c r="AA100" s="1">
        <f>AA80+AA84+AA88+AA92+AA96</f>
        <v>10</v>
      </c>
      <c r="AB100" s="1">
        <f>AB80+AB84+AB88+AB92+AB96</f>
        <v>10</v>
      </c>
    </row>
    <row r="102" ht="14.25" thickBot="1">
      <c r="A102" t="s">
        <v>12</v>
      </c>
    </row>
    <row r="103" spans="1:35" ht="13.5">
      <c r="A103" s="138"/>
      <c r="B103" s="140" t="s">
        <v>1</v>
      </c>
      <c r="C103" s="140"/>
      <c r="D103" s="140"/>
      <c r="E103" s="140"/>
      <c r="F103" s="140"/>
      <c r="G103" s="140" t="s">
        <v>0</v>
      </c>
      <c r="H103" s="140"/>
      <c r="I103" s="140"/>
      <c r="J103" s="140"/>
      <c r="K103" s="140"/>
      <c r="L103" s="140" t="s">
        <v>2</v>
      </c>
      <c r="M103" s="140"/>
      <c r="N103" s="140"/>
      <c r="O103" s="140"/>
      <c r="P103" s="140"/>
      <c r="Q103" s="140" t="s">
        <v>3</v>
      </c>
      <c r="R103" s="140"/>
      <c r="S103" s="140"/>
      <c r="T103" s="140"/>
      <c r="U103" s="140"/>
      <c r="V103" s="140" t="s">
        <v>4</v>
      </c>
      <c r="W103" s="140"/>
      <c r="X103" s="140"/>
      <c r="Y103" s="140"/>
      <c r="Z103" s="140"/>
      <c r="AA103" s="136" t="s">
        <v>6</v>
      </c>
      <c r="AB103" s="136" t="s">
        <v>7</v>
      </c>
      <c r="AC103" s="150" t="s">
        <v>17</v>
      </c>
      <c r="AD103" s="150" t="s">
        <v>18</v>
      </c>
      <c r="AE103" s="15" t="s">
        <v>14</v>
      </c>
      <c r="AF103" s="150" t="s">
        <v>19</v>
      </c>
      <c r="AG103" s="150" t="s">
        <v>20</v>
      </c>
      <c r="AH103" s="15" t="s">
        <v>14</v>
      </c>
      <c r="AI103" s="147" t="s">
        <v>8</v>
      </c>
    </row>
    <row r="104" spans="1:35" ht="13.5">
      <c r="A104" s="139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37"/>
      <c r="AB104" s="137"/>
      <c r="AC104" s="151"/>
      <c r="AD104" s="151"/>
      <c r="AE104" s="16" t="s">
        <v>15</v>
      </c>
      <c r="AF104" s="151"/>
      <c r="AG104" s="151"/>
      <c r="AH104" s="16" t="s">
        <v>16</v>
      </c>
      <c r="AI104" s="148"/>
    </row>
    <row r="105" spans="1:35" ht="13.5">
      <c r="A105" s="130" t="s">
        <v>1</v>
      </c>
      <c r="B105" s="4"/>
      <c r="C105" s="4"/>
      <c r="D105" s="5" t="s">
        <v>5</v>
      </c>
      <c r="E105" s="17"/>
      <c r="F105" s="6"/>
      <c r="G105" s="12">
        <v>2</v>
      </c>
      <c r="H105" s="13"/>
      <c r="I105" s="3" t="s">
        <v>5</v>
      </c>
      <c r="J105" s="14">
        <v>4</v>
      </c>
      <c r="K105" s="11"/>
      <c r="L105" s="10">
        <v>4</v>
      </c>
      <c r="M105" s="9"/>
      <c r="N105" s="3" t="s">
        <v>5</v>
      </c>
      <c r="O105" s="14">
        <v>0</v>
      </c>
      <c r="P105" s="11"/>
      <c r="Q105" s="10">
        <v>4</v>
      </c>
      <c r="R105" s="9"/>
      <c r="S105" s="3" t="s">
        <v>5</v>
      </c>
      <c r="T105" s="14">
        <v>0</v>
      </c>
      <c r="U105" s="11"/>
      <c r="V105" s="10">
        <v>4</v>
      </c>
      <c r="W105" s="9"/>
      <c r="X105" s="3" t="s">
        <v>5</v>
      </c>
      <c r="Y105" s="14">
        <v>2</v>
      </c>
      <c r="Z105" s="11"/>
      <c r="AA105" s="135">
        <v>2</v>
      </c>
      <c r="AB105" s="135">
        <v>2</v>
      </c>
      <c r="AC105" s="142">
        <f>B108+G108+L108+Q108+V108</f>
        <v>5</v>
      </c>
      <c r="AD105" s="142">
        <f>B108+E108+G108+J108+L108+O108+Q108+T108+V108+Y108</f>
        <v>9</v>
      </c>
      <c r="AE105" s="133">
        <f>AC105/AD105</f>
        <v>0.5555555555555556</v>
      </c>
      <c r="AF105" s="142">
        <f>B105+B106+B107+G105+G106+G107+L105+L106+L107+Q105+Q106+Q107+V105+V106+V107</f>
        <v>30</v>
      </c>
      <c r="AG105" s="142">
        <f>AF105+E105+E106+E107+J105+J106+J107+O105+O106+O107+T105+T106+T107+Y105+Y106+Y107</f>
        <v>54</v>
      </c>
      <c r="AH105" s="133">
        <f>AF105/AG105</f>
        <v>0.5555555555555556</v>
      </c>
      <c r="AI105" s="145">
        <v>2</v>
      </c>
    </row>
    <row r="106" spans="1:35" ht="13.5">
      <c r="A106" s="130"/>
      <c r="B106" s="4"/>
      <c r="C106" s="4"/>
      <c r="D106" s="5" t="s">
        <v>5</v>
      </c>
      <c r="E106" s="17"/>
      <c r="F106" s="6"/>
      <c r="G106" s="12">
        <v>2</v>
      </c>
      <c r="H106" s="13"/>
      <c r="I106" s="3" t="s">
        <v>5</v>
      </c>
      <c r="J106" s="14">
        <v>4</v>
      </c>
      <c r="K106" s="11"/>
      <c r="L106" s="10">
        <v>4</v>
      </c>
      <c r="M106" s="9"/>
      <c r="N106" s="3" t="s">
        <v>5</v>
      </c>
      <c r="O106" s="14">
        <v>2</v>
      </c>
      <c r="P106" s="11"/>
      <c r="Q106" s="10">
        <v>3</v>
      </c>
      <c r="R106" s="9"/>
      <c r="S106" s="3" t="s">
        <v>5</v>
      </c>
      <c r="T106" s="14">
        <v>5</v>
      </c>
      <c r="U106" s="11"/>
      <c r="V106" s="10">
        <v>4</v>
      </c>
      <c r="W106" s="9"/>
      <c r="X106" s="3" t="s">
        <v>5</v>
      </c>
      <c r="Y106" s="14">
        <v>2</v>
      </c>
      <c r="Z106" s="11"/>
      <c r="AA106" s="135"/>
      <c r="AB106" s="135"/>
      <c r="AC106" s="143"/>
      <c r="AD106" s="143"/>
      <c r="AE106" s="133"/>
      <c r="AF106" s="143"/>
      <c r="AG106" s="143"/>
      <c r="AH106" s="133"/>
      <c r="AI106" s="145"/>
    </row>
    <row r="107" spans="1:35" ht="13.5">
      <c r="A107" s="130"/>
      <c r="B107" s="4"/>
      <c r="C107" s="4"/>
      <c r="D107" s="5" t="s">
        <v>5</v>
      </c>
      <c r="E107" s="17"/>
      <c r="F107" s="6"/>
      <c r="G107" s="12"/>
      <c r="H107" s="13"/>
      <c r="I107" s="3" t="s">
        <v>5</v>
      </c>
      <c r="J107" s="14"/>
      <c r="K107" s="11"/>
      <c r="L107" s="10"/>
      <c r="M107" s="9"/>
      <c r="N107" s="3" t="s">
        <v>5</v>
      </c>
      <c r="O107" s="14"/>
      <c r="P107" s="11"/>
      <c r="Q107" s="10">
        <v>3</v>
      </c>
      <c r="R107" s="9"/>
      <c r="S107" s="3" t="s">
        <v>5</v>
      </c>
      <c r="T107" s="14">
        <v>5</v>
      </c>
      <c r="U107" s="11"/>
      <c r="V107" s="10"/>
      <c r="W107" s="9"/>
      <c r="X107" s="3" t="s">
        <v>5</v>
      </c>
      <c r="Y107" s="14"/>
      <c r="Z107" s="11"/>
      <c r="AA107" s="135"/>
      <c r="AB107" s="135"/>
      <c r="AC107" s="143"/>
      <c r="AD107" s="143"/>
      <c r="AE107" s="133"/>
      <c r="AF107" s="143"/>
      <c r="AG107" s="143"/>
      <c r="AH107" s="133"/>
      <c r="AI107" s="145"/>
    </row>
    <row r="108" spans="1:35" ht="13.5">
      <c r="A108" s="130"/>
      <c r="B108" s="4"/>
      <c r="C108" s="4"/>
      <c r="D108" s="5" t="s">
        <v>5</v>
      </c>
      <c r="E108" s="17"/>
      <c r="F108" s="6"/>
      <c r="G108" s="20">
        <v>0</v>
      </c>
      <c r="H108" s="21"/>
      <c r="I108" s="22" t="s">
        <v>5</v>
      </c>
      <c r="J108" s="23">
        <v>2</v>
      </c>
      <c r="K108" s="24"/>
      <c r="L108" s="25">
        <v>2</v>
      </c>
      <c r="M108" s="26"/>
      <c r="N108" s="22" t="s">
        <v>5</v>
      </c>
      <c r="O108" s="23">
        <v>0</v>
      </c>
      <c r="P108" s="24"/>
      <c r="Q108" s="25">
        <v>1</v>
      </c>
      <c r="R108" s="26"/>
      <c r="S108" s="22" t="s">
        <v>5</v>
      </c>
      <c r="T108" s="23">
        <v>2</v>
      </c>
      <c r="U108" s="24"/>
      <c r="V108" s="25">
        <v>2</v>
      </c>
      <c r="W108" s="26"/>
      <c r="X108" s="22" t="s">
        <v>5</v>
      </c>
      <c r="Y108" s="23">
        <v>0</v>
      </c>
      <c r="Z108" s="24"/>
      <c r="AA108" s="135"/>
      <c r="AB108" s="135"/>
      <c r="AC108" s="144"/>
      <c r="AD108" s="144"/>
      <c r="AE108" s="133"/>
      <c r="AF108" s="144"/>
      <c r="AG108" s="144"/>
      <c r="AH108" s="133"/>
      <c r="AI108" s="145"/>
    </row>
    <row r="109" spans="1:35" ht="13.5">
      <c r="A109" s="130" t="s">
        <v>0</v>
      </c>
      <c r="B109" s="10">
        <v>4</v>
      </c>
      <c r="C109" s="9"/>
      <c r="D109" s="3" t="s">
        <v>5</v>
      </c>
      <c r="E109" s="18">
        <v>2</v>
      </c>
      <c r="F109" s="11"/>
      <c r="G109" s="4"/>
      <c r="H109" s="4"/>
      <c r="I109" s="6"/>
      <c r="J109" s="6"/>
      <c r="K109" s="6"/>
      <c r="L109" s="10">
        <v>4</v>
      </c>
      <c r="M109" s="9"/>
      <c r="N109" s="3" t="s">
        <v>5</v>
      </c>
      <c r="O109" s="14">
        <v>0</v>
      </c>
      <c r="P109" s="11"/>
      <c r="Q109" s="10">
        <v>0</v>
      </c>
      <c r="R109" s="9"/>
      <c r="S109" s="3" t="s">
        <v>5</v>
      </c>
      <c r="T109" s="14">
        <v>4</v>
      </c>
      <c r="U109" s="11"/>
      <c r="V109" s="10">
        <v>5</v>
      </c>
      <c r="W109" s="9"/>
      <c r="X109" s="3" t="s">
        <v>5</v>
      </c>
      <c r="Y109" s="14">
        <v>4</v>
      </c>
      <c r="Z109" s="11">
        <v>2</v>
      </c>
      <c r="AA109" s="135">
        <v>2</v>
      </c>
      <c r="AB109" s="135">
        <v>2</v>
      </c>
      <c r="AC109" s="142">
        <f>B112+G112+L112+Q112+V112</f>
        <v>5</v>
      </c>
      <c r="AD109" s="142">
        <f>B112+E112+G112+J112+L112+O112+Q112+T112+V112+Y112</f>
        <v>9</v>
      </c>
      <c r="AE109" s="133">
        <f>AC109/AD109</f>
        <v>0.5555555555555556</v>
      </c>
      <c r="AF109" s="142">
        <f>B109+B110+B111+G109+G110+G111+L109+L110+L111+Q109+Q110+Q111+V109+V110+V111</f>
        <v>29</v>
      </c>
      <c r="AG109" s="142">
        <f>AF109+E109+E110+E111+J109+J110+J111+O109+O110+O111+T109+T110+T111+Y109+Y110+Y111</f>
        <v>57</v>
      </c>
      <c r="AH109" s="133">
        <f>AF109/AG109</f>
        <v>0.5087719298245614</v>
      </c>
      <c r="AI109" s="145">
        <v>3</v>
      </c>
    </row>
    <row r="110" spans="1:35" ht="13.5">
      <c r="A110" s="130"/>
      <c r="B110" s="10">
        <v>4</v>
      </c>
      <c r="C110" s="9"/>
      <c r="D110" s="3" t="s">
        <v>5</v>
      </c>
      <c r="E110" s="18">
        <v>2</v>
      </c>
      <c r="F110" s="11"/>
      <c r="G110" s="4"/>
      <c r="H110" s="4"/>
      <c r="I110" s="6"/>
      <c r="J110" s="6"/>
      <c r="K110" s="6"/>
      <c r="L110" s="10">
        <v>4</v>
      </c>
      <c r="M110" s="9"/>
      <c r="N110" s="3" t="s">
        <v>5</v>
      </c>
      <c r="O110" s="14">
        <v>2</v>
      </c>
      <c r="P110" s="11"/>
      <c r="Q110" s="10">
        <v>1</v>
      </c>
      <c r="R110" s="9"/>
      <c r="S110" s="3" t="s">
        <v>5</v>
      </c>
      <c r="T110" s="14">
        <v>4</v>
      </c>
      <c r="U110" s="11"/>
      <c r="V110" s="10">
        <v>3</v>
      </c>
      <c r="W110" s="9"/>
      <c r="X110" s="3" t="s">
        <v>5</v>
      </c>
      <c r="Y110" s="14">
        <v>5</v>
      </c>
      <c r="Z110" s="11"/>
      <c r="AA110" s="135"/>
      <c r="AB110" s="135"/>
      <c r="AC110" s="143"/>
      <c r="AD110" s="143"/>
      <c r="AE110" s="133"/>
      <c r="AF110" s="143"/>
      <c r="AG110" s="143"/>
      <c r="AH110" s="133"/>
      <c r="AI110" s="145"/>
    </row>
    <row r="111" spans="1:35" ht="13.5">
      <c r="A111" s="130"/>
      <c r="B111" s="10"/>
      <c r="C111" s="9"/>
      <c r="D111" s="3" t="s">
        <v>5</v>
      </c>
      <c r="E111" s="18"/>
      <c r="F111" s="11"/>
      <c r="G111" s="4"/>
      <c r="H111" s="4"/>
      <c r="I111" s="6"/>
      <c r="J111" s="6"/>
      <c r="K111" s="6"/>
      <c r="L111" s="10"/>
      <c r="M111" s="9"/>
      <c r="N111" s="3" t="s">
        <v>5</v>
      </c>
      <c r="O111" s="14"/>
      <c r="P111" s="11"/>
      <c r="Q111" s="10"/>
      <c r="R111" s="9"/>
      <c r="S111" s="3" t="s">
        <v>5</v>
      </c>
      <c r="T111" s="14"/>
      <c r="U111" s="11"/>
      <c r="V111" s="10">
        <v>4</v>
      </c>
      <c r="W111" s="9">
        <v>3</v>
      </c>
      <c r="X111" s="3" t="s">
        <v>5</v>
      </c>
      <c r="Y111" s="14">
        <v>5</v>
      </c>
      <c r="Z111" s="11"/>
      <c r="AA111" s="135"/>
      <c r="AB111" s="135"/>
      <c r="AC111" s="143"/>
      <c r="AD111" s="143"/>
      <c r="AE111" s="133"/>
      <c r="AF111" s="143"/>
      <c r="AG111" s="143"/>
      <c r="AH111" s="133"/>
      <c r="AI111" s="145"/>
    </row>
    <row r="112" spans="1:35" ht="13.5">
      <c r="A112" s="130"/>
      <c r="B112" s="25">
        <v>2</v>
      </c>
      <c r="C112" s="26"/>
      <c r="D112" s="22" t="s">
        <v>5</v>
      </c>
      <c r="E112" s="27">
        <v>0</v>
      </c>
      <c r="F112" s="24"/>
      <c r="G112" s="4"/>
      <c r="H112" s="4"/>
      <c r="I112" s="6"/>
      <c r="J112" s="6"/>
      <c r="K112" s="6"/>
      <c r="L112" s="25">
        <v>2</v>
      </c>
      <c r="M112" s="26"/>
      <c r="N112" s="22" t="s">
        <v>5</v>
      </c>
      <c r="O112" s="23">
        <v>0</v>
      </c>
      <c r="P112" s="24"/>
      <c r="Q112" s="25">
        <v>0</v>
      </c>
      <c r="R112" s="26"/>
      <c r="S112" s="22" t="s">
        <v>5</v>
      </c>
      <c r="T112" s="23">
        <v>2</v>
      </c>
      <c r="U112" s="24"/>
      <c r="V112" s="25">
        <v>1</v>
      </c>
      <c r="W112" s="26"/>
      <c r="X112" s="22" t="s">
        <v>5</v>
      </c>
      <c r="Y112" s="23">
        <v>2</v>
      </c>
      <c r="Z112" s="24"/>
      <c r="AA112" s="135"/>
      <c r="AB112" s="135"/>
      <c r="AC112" s="144"/>
      <c r="AD112" s="144"/>
      <c r="AE112" s="133"/>
      <c r="AF112" s="144"/>
      <c r="AG112" s="144"/>
      <c r="AH112" s="133"/>
      <c r="AI112" s="145"/>
    </row>
    <row r="113" spans="1:35" ht="13.5">
      <c r="A113" s="130" t="s">
        <v>2</v>
      </c>
      <c r="B113" s="10">
        <v>0</v>
      </c>
      <c r="C113" s="9"/>
      <c r="D113" s="3" t="s">
        <v>5</v>
      </c>
      <c r="E113" s="18">
        <v>4</v>
      </c>
      <c r="F113" s="11"/>
      <c r="G113" s="10">
        <v>0</v>
      </c>
      <c r="H113" s="9"/>
      <c r="I113" s="3" t="s">
        <v>5</v>
      </c>
      <c r="J113" s="14">
        <v>4</v>
      </c>
      <c r="K113" s="11"/>
      <c r="L113" s="4"/>
      <c r="M113" s="4"/>
      <c r="N113" s="6"/>
      <c r="O113" s="6"/>
      <c r="P113" s="6"/>
      <c r="Q113" s="10">
        <v>0</v>
      </c>
      <c r="R113" s="9"/>
      <c r="S113" s="3" t="s">
        <v>5</v>
      </c>
      <c r="T113" s="14">
        <v>4</v>
      </c>
      <c r="U113" s="11"/>
      <c r="V113" s="10">
        <v>1</v>
      </c>
      <c r="W113" s="9"/>
      <c r="X113" s="3" t="s">
        <v>5</v>
      </c>
      <c r="Y113" s="14">
        <v>4</v>
      </c>
      <c r="Z113" s="11"/>
      <c r="AA113" s="135">
        <v>0</v>
      </c>
      <c r="AB113" s="135">
        <v>4</v>
      </c>
      <c r="AC113" s="142">
        <f>B116+G116+L116+Q116+V116</f>
        <v>0</v>
      </c>
      <c r="AD113" s="142">
        <f>B116+E116+G116+J116+L116+O116+Q116+T116+V116+Y116</f>
        <v>8</v>
      </c>
      <c r="AE113" s="133">
        <f>AC113/AD113</f>
        <v>0</v>
      </c>
      <c r="AF113" s="142">
        <f>B113+B114+B115+G113+G114+G115+L113+L114+L115+Q113+Q114+Q115+V113+V114+V115</f>
        <v>9</v>
      </c>
      <c r="AG113" s="142">
        <f>AF113+E113+E114+E115+J113+J114+J115+O113+O114+O115+T113+T114+T115+Y113+Y114+Y115</f>
        <v>41</v>
      </c>
      <c r="AH113" s="133">
        <f>AF113/AG113</f>
        <v>0.21951219512195122</v>
      </c>
      <c r="AI113" s="145">
        <v>5</v>
      </c>
    </row>
    <row r="114" spans="1:35" ht="13.5">
      <c r="A114" s="130"/>
      <c r="B114" s="10">
        <v>2</v>
      </c>
      <c r="C114" s="9"/>
      <c r="D114" s="3" t="s">
        <v>5</v>
      </c>
      <c r="E114" s="18">
        <v>4</v>
      </c>
      <c r="F114" s="11"/>
      <c r="G114" s="10">
        <v>2</v>
      </c>
      <c r="H114" s="9"/>
      <c r="I114" s="3" t="s">
        <v>5</v>
      </c>
      <c r="J114" s="14">
        <v>4</v>
      </c>
      <c r="K114" s="11"/>
      <c r="L114" s="4"/>
      <c r="M114" s="4"/>
      <c r="N114" s="6"/>
      <c r="O114" s="6"/>
      <c r="P114" s="6"/>
      <c r="Q114" s="10">
        <v>2</v>
      </c>
      <c r="R114" s="9"/>
      <c r="S114" s="3" t="s">
        <v>5</v>
      </c>
      <c r="T114" s="14">
        <v>4</v>
      </c>
      <c r="U114" s="11"/>
      <c r="V114" s="10">
        <v>2</v>
      </c>
      <c r="W114" s="9"/>
      <c r="X114" s="3" t="s">
        <v>5</v>
      </c>
      <c r="Y114" s="14">
        <v>4</v>
      </c>
      <c r="Z114" s="11"/>
      <c r="AA114" s="135"/>
      <c r="AB114" s="135"/>
      <c r="AC114" s="143"/>
      <c r="AD114" s="143"/>
      <c r="AE114" s="133"/>
      <c r="AF114" s="143"/>
      <c r="AG114" s="143"/>
      <c r="AH114" s="133"/>
      <c r="AI114" s="145"/>
    </row>
    <row r="115" spans="1:35" ht="13.5">
      <c r="A115" s="130"/>
      <c r="B115" s="10"/>
      <c r="C115" s="9"/>
      <c r="D115" s="3" t="s">
        <v>5</v>
      </c>
      <c r="E115" s="18"/>
      <c r="F115" s="11"/>
      <c r="G115" s="10"/>
      <c r="H115" s="9"/>
      <c r="I115" s="3" t="s">
        <v>5</v>
      </c>
      <c r="J115" s="14"/>
      <c r="K115" s="11"/>
      <c r="L115" s="4"/>
      <c r="M115" s="4"/>
      <c r="N115" s="6"/>
      <c r="O115" s="6"/>
      <c r="P115" s="6"/>
      <c r="Q115" s="10"/>
      <c r="R115" s="9"/>
      <c r="S115" s="3" t="s">
        <v>5</v>
      </c>
      <c r="T115" s="14"/>
      <c r="U115" s="11"/>
      <c r="V115" s="10"/>
      <c r="W115" s="9"/>
      <c r="X115" s="3" t="s">
        <v>5</v>
      </c>
      <c r="Y115" s="14"/>
      <c r="Z115" s="11"/>
      <c r="AA115" s="135"/>
      <c r="AB115" s="135"/>
      <c r="AC115" s="143"/>
      <c r="AD115" s="143"/>
      <c r="AE115" s="133"/>
      <c r="AF115" s="143"/>
      <c r="AG115" s="143"/>
      <c r="AH115" s="133"/>
      <c r="AI115" s="145"/>
    </row>
    <row r="116" spans="1:35" ht="13.5">
      <c r="A116" s="130"/>
      <c r="B116" s="25">
        <v>0</v>
      </c>
      <c r="C116" s="26"/>
      <c r="D116" s="22" t="s">
        <v>5</v>
      </c>
      <c r="E116" s="27">
        <v>2</v>
      </c>
      <c r="F116" s="24"/>
      <c r="G116" s="25">
        <v>0</v>
      </c>
      <c r="H116" s="26"/>
      <c r="I116" s="22" t="s">
        <v>5</v>
      </c>
      <c r="J116" s="23">
        <v>2</v>
      </c>
      <c r="K116" s="24"/>
      <c r="L116" s="4"/>
      <c r="M116" s="4"/>
      <c r="N116" s="6"/>
      <c r="O116" s="6"/>
      <c r="P116" s="6"/>
      <c r="Q116" s="25">
        <v>0</v>
      </c>
      <c r="R116" s="26"/>
      <c r="S116" s="22" t="s">
        <v>5</v>
      </c>
      <c r="T116" s="23">
        <v>2</v>
      </c>
      <c r="U116" s="24"/>
      <c r="V116" s="25">
        <v>0</v>
      </c>
      <c r="W116" s="26"/>
      <c r="X116" s="22" t="s">
        <v>5</v>
      </c>
      <c r="Y116" s="23">
        <v>2</v>
      </c>
      <c r="Z116" s="24"/>
      <c r="AA116" s="135"/>
      <c r="AB116" s="135"/>
      <c r="AC116" s="144"/>
      <c r="AD116" s="144"/>
      <c r="AE116" s="133"/>
      <c r="AF116" s="144"/>
      <c r="AG116" s="144"/>
      <c r="AH116" s="133"/>
      <c r="AI116" s="145"/>
    </row>
    <row r="117" spans="1:35" ht="13.5">
      <c r="A117" s="130" t="s">
        <v>3</v>
      </c>
      <c r="B117" s="10">
        <v>0</v>
      </c>
      <c r="C117" s="9"/>
      <c r="D117" s="3" t="s">
        <v>5</v>
      </c>
      <c r="E117" s="18">
        <v>4</v>
      </c>
      <c r="F117" s="11"/>
      <c r="G117" s="10">
        <v>4</v>
      </c>
      <c r="H117" s="9"/>
      <c r="I117" s="3" t="s">
        <v>5</v>
      </c>
      <c r="J117" s="14">
        <v>0</v>
      </c>
      <c r="K117" s="11"/>
      <c r="L117" s="10">
        <v>4</v>
      </c>
      <c r="M117" s="9"/>
      <c r="N117" s="3" t="s">
        <v>5</v>
      </c>
      <c r="O117" s="14">
        <v>0</v>
      </c>
      <c r="P117" s="11"/>
      <c r="Q117" s="4"/>
      <c r="R117" s="4"/>
      <c r="S117" s="6"/>
      <c r="T117" s="6"/>
      <c r="U117" s="6"/>
      <c r="V117" s="10">
        <v>4</v>
      </c>
      <c r="W117" s="9"/>
      <c r="X117" s="3" t="s">
        <v>5</v>
      </c>
      <c r="Y117" s="14">
        <v>1</v>
      </c>
      <c r="Z117" s="11"/>
      <c r="AA117" s="135">
        <v>4</v>
      </c>
      <c r="AB117" s="135">
        <v>0</v>
      </c>
      <c r="AC117" s="142">
        <f>B120+G120+L120+Q120+V120</f>
        <v>8</v>
      </c>
      <c r="AD117" s="142">
        <f>B120+E120+G120+J120+L120+O120+Q120+T120+V120+Y120</f>
        <v>10</v>
      </c>
      <c r="AE117" s="133">
        <f>AC117/AD117</f>
        <v>0.8</v>
      </c>
      <c r="AF117" s="142">
        <f>B117+B118+B119+G117+G118+G119+L117+L118+L119+Q117+Q118+Q119+V117+V118+V119</f>
        <v>35</v>
      </c>
      <c r="AG117" s="142">
        <f>AF117+E117+E118+E119+J117+J118+J119+O117+O118+O119+T117+T118+T119+Y117+Y118+Y119</f>
        <v>52</v>
      </c>
      <c r="AH117" s="133">
        <f>AF117/AG117</f>
        <v>0.6730769230769231</v>
      </c>
      <c r="AI117" s="145">
        <v>1</v>
      </c>
    </row>
    <row r="118" spans="1:35" ht="13.5">
      <c r="A118" s="130"/>
      <c r="B118" s="10">
        <v>5</v>
      </c>
      <c r="C118" s="9"/>
      <c r="D118" s="3" t="s">
        <v>5</v>
      </c>
      <c r="E118" s="18">
        <v>3</v>
      </c>
      <c r="F118" s="11"/>
      <c r="G118" s="10">
        <v>4</v>
      </c>
      <c r="H118" s="9"/>
      <c r="I118" s="3" t="s">
        <v>5</v>
      </c>
      <c r="J118" s="14">
        <v>0</v>
      </c>
      <c r="K118" s="11"/>
      <c r="L118" s="10">
        <v>4</v>
      </c>
      <c r="M118" s="9"/>
      <c r="N118" s="3" t="s">
        <v>5</v>
      </c>
      <c r="O118" s="14">
        <v>2</v>
      </c>
      <c r="P118" s="11"/>
      <c r="Q118" s="4"/>
      <c r="R118" s="4"/>
      <c r="S118" s="6"/>
      <c r="T118" s="6"/>
      <c r="U118" s="6"/>
      <c r="V118" s="10">
        <v>5</v>
      </c>
      <c r="W118" s="9"/>
      <c r="X118" s="3" t="s">
        <v>5</v>
      </c>
      <c r="Y118" s="14">
        <v>4</v>
      </c>
      <c r="Z118" s="11">
        <v>2</v>
      </c>
      <c r="AA118" s="135"/>
      <c r="AB118" s="135"/>
      <c r="AC118" s="143"/>
      <c r="AD118" s="143"/>
      <c r="AE118" s="133"/>
      <c r="AF118" s="143"/>
      <c r="AG118" s="143"/>
      <c r="AH118" s="133"/>
      <c r="AI118" s="145"/>
    </row>
    <row r="119" spans="1:35" ht="13.5">
      <c r="A119" s="130"/>
      <c r="B119" s="10">
        <v>5</v>
      </c>
      <c r="C119" s="9"/>
      <c r="D119" s="3" t="s">
        <v>5</v>
      </c>
      <c r="E119" s="18">
        <v>3</v>
      </c>
      <c r="F119" s="11"/>
      <c r="G119" s="10"/>
      <c r="H119" s="9"/>
      <c r="I119" s="3" t="s">
        <v>5</v>
      </c>
      <c r="J119" s="14"/>
      <c r="K119" s="11"/>
      <c r="L119" s="10"/>
      <c r="M119" s="9"/>
      <c r="N119" s="3" t="s">
        <v>5</v>
      </c>
      <c r="O119" s="14"/>
      <c r="P119" s="11"/>
      <c r="Q119" s="4"/>
      <c r="R119" s="4"/>
      <c r="S119" s="6"/>
      <c r="T119" s="6"/>
      <c r="U119" s="6"/>
      <c r="V119" s="10"/>
      <c r="W119" s="9"/>
      <c r="X119" s="3" t="s">
        <v>5</v>
      </c>
      <c r="Y119" s="14"/>
      <c r="Z119" s="11"/>
      <c r="AA119" s="135"/>
      <c r="AB119" s="135"/>
      <c r="AC119" s="143"/>
      <c r="AD119" s="143"/>
      <c r="AE119" s="133"/>
      <c r="AF119" s="143"/>
      <c r="AG119" s="143"/>
      <c r="AH119" s="133"/>
      <c r="AI119" s="145"/>
    </row>
    <row r="120" spans="1:35" ht="13.5">
      <c r="A120" s="130"/>
      <c r="B120" s="25">
        <v>2</v>
      </c>
      <c r="C120" s="26"/>
      <c r="D120" s="22" t="s">
        <v>5</v>
      </c>
      <c r="E120" s="27">
        <v>1</v>
      </c>
      <c r="F120" s="24"/>
      <c r="G120" s="25">
        <v>2</v>
      </c>
      <c r="H120" s="26"/>
      <c r="I120" s="22" t="s">
        <v>5</v>
      </c>
      <c r="J120" s="23">
        <v>0</v>
      </c>
      <c r="K120" s="24"/>
      <c r="L120" s="25">
        <v>2</v>
      </c>
      <c r="M120" s="26"/>
      <c r="N120" s="22" t="s">
        <v>5</v>
      </c>
      <c r="O120" s="23">
        <v>1</v>
      </c>
      <c r="P120" s="24"/>
      <c r="Q120" s="4"/>
      <c r="R120" s="4"/>
      <c r="S120" s="6"/>
      <c r="T120" s="6"/>
      <c r="U120" s="6"/>
      <c r="V120" s="25">
        <v>2</v>
      </c>
      <c r="W120" s="26"/>
      <c r="X120" s="22" t="s">
        <v>5</v>
      </c>
      <c r="Y120" s="23">
        <v>0</v>
      </c>
      <c r="Z120" s="24"/>
      <c r="AA120" s="135"/>
      <c r="AB120" s="135"/>
      <c r="AC120" s="144"/>
      <c r="AD120" s="144"/>
      <c r="AE120" s="133"/>
      <c r="AF120" s="144"/>
      <c r="AG120" s="144"/>
      <c r="AH120" s="133"/>
      <c r="AI120" s="145"/>
    </row>
    <row r="121" spans="1:35" ht="13.5">
      <c r="A121" s="130" t="s">
        <v>4</v>
      </c>
      <c r="B121" s="10">
        <v>2</v>
      </c>
      <c r="C121" s="9"/>
      <c r="D121" s="3" t="s">
        <v>5</v>
      </c>
      <c r="E121" s="18">
        <v>4</v>
      </c>
      <c r="F121" s="11"/>
      <c r="G121" s="10">
        <v>4</v>
      </c>
      <c r="H121" s="9">
        <v>2</v>
      </c>
      <c r="I121" s="3" t="s">
        <v>5</v>
      </c>
      <c r="J121" s="14">
        <v>5</v>
      </c>
      <c r="K121" s="11"/>
      <c r="L121" s="10">
        <v>4</v>
      </c>
      <c r="M121" s="9"/>
      <c r="N121" s="3" t="s">
        <v>5</v>
      </c>
      <c r="O121" s="14">
        <v>1</v>
      </c>
      <c r="P121" s="11"/>
      <c r="Q121" s="10">
        <v>1</v>
      </c>
      <c r="R121" s="9"/>
      <c r="S121" s="3" t="s">
        <v>5</v>
      </c>
      <c r="T121" s="14">
        <v>4</v>
      </c>
      <c r="U121" s="11"/>
      <c r="V121" s="4"/>
      <c r="W121" s="4"/>
      <c r="X121" s="6"/>
      <c r="Y121" s="6"/>
      <c r="Z121" s="6"/>
      <c r="AA121" s="135">
        <v>2</v>
      </c>
      <c r="AB121" s="135">
        <v>2</v>
      </c>
      <c r="AC121" s="142">
        <f>B124+G124+L124+Q124+V124</f>
        <v>4</v>
      </c>
      <c r="AD121" s="142">
        <f>B124+E124+G124+J124+L124+O124+Q124+T124+V124+Y124</f>
        <v>9</v>
      </c>
      <c r="AE121" s="133">
        <f>AC121/AD121</f>
        <v>0.4444444444444444</v>
      </c>
      <c r="AF121" s="142">
        <f>B121+B122+B123+G121+G122+G123+L121+L122+L123+Q121+Q122+Q123+V121+V122+V123</f>
        <v>31</v>
      </c>
      <c r="AG121" s="142">
        <f>AF121+E121+E122+E123+J121+J122+J123+O121+O122+O123+T121+T122+T123+Y121+Y122+Y123</f>
        <v>63</v>
      </c>
      <c r="AH121" s="133">
        <f>AF121/AG121</f>
        <v>0.49206349206349204</v>
      </c>
      <c r="AI121" s="145">
        <v>4</v>
      </c>
    </row>
    <row r="122" spans="1:35" ht="13.5">
      <c r="A122" s="130"/>
      <c r="B122" s="10">
        <v>2</v>
      </c>
      <c r="C122" s="9"/>
      <c r="D122" s="3" t="s">
        <v>5</v>
      </c>
      <c r="E122" s="18">
        <v>4</v>
      </c>
      <c r="F122" s="11"/>
      <c r="G122" s="10">
        <v>5</v>
      </c>
      <c r="H122" s="9"/>
      <c r="I122" s="3" t="s">
        <v>5</v>
      </c>
      <c r="J122" s="14">
        <v>3</v>
      </c>
      <c r="K122" s="11"/>
      <c r="L122" s="10">
        <v>4</v>
      </c>
      <c r="M122" s="9"/>
      <c r="N122" s="3" t="s">
        <v>5</v>
      </c>
      <c r="O122" s="14">
        <v>2</v>
      </c>
      <c r="P122" s="11"/>
      <c r="Q122" s="10">
        <v>4</v>
      </c>
      <c r="R122" s="9">
        <v>2</v>
      </c>
      <c r="S122" s="3" t="s">
        <v>5</v>
      </c>
      <c r="T122" s="14">
        <v>5</v>
      </c>
      <c r="U122" s="11"/>
      <c r="V122" s="4"/>
      <c r="W122" s="4"/>
      <c r="X122" s="6"/>
      <c r="Y122" s="6"/>
      <c r="Z122" s="6"/>
      <c r="AA122" s="135"/>
      <c r="AB122" s="135"/>
      <c r="AC122" s="143"/>
      <c r="AD122" s="143"/>
      <c r="AE122" s="133"/>
      <c r="AF122" s="143"/>
      <c r="AG122" s="143"/>
      <c r="AH122" s="133"/>
      <c r="AI122" s="145"/>
    </row>
    <row r="123" spans="1:35" ht="13.5">
      <c r="A123" s="130"/>
      <c r="B123" s="10"/>
      <c r="C123" s="9"/>
      <c r="D123" s="3" t="s">
        <v>5</v>
      </c>
      <c r="E123" s="18"/>
      <c r="F123" s="11"/>
      <c r="G123" s="10">
        <v>5</v>
      </c>
      <c r="H123" s="9"/>
      <c r="I123" s="3" t="s">
        <v>5</v>
      </c>
      <c r="J123" s="14">
        <v>4</v>
      </c>
      <c r="K123" s="11">
        <v>3</v>
      </c>
      <c r="L123" s="10"/>
      <c r="M123" s="9"/>
      <c r="N123" s="3" t="s">
        <v>5</v>
      </c>
      <c r="O123" s="14"/>
      <c r="P123" s="11"/>
      <c r="Q123" s="10"/>
      <c r="R123" s="9"/>
      <c r="S123" s="3" t="s">
        <v>5</v>
      </c>
      <c r="T123" s="14"/>
      <c r="U123" s="11"/>
      <c r="V123" s="4"/>
      <c r="W123" s="4"/>
      <c r="X123" s="6"/>
      <c r="Y123" s="6"/>
      <c r="Z123" s="6"/>
      <c r="AA123" s="135"/>
      <c r="AB123" s="135"/>
      <c r="AC123" s="143"/>
      <c r="AD123" s="143"/>
      <c r="AE123" s="133"/>
      <c r="AF123" s="143"/>
      <c r="AG123" s="143"/>
      <c r="AH123" s="133"/>
      <c r="AI123" s="145"/>
    </row>
    <row r="124" spans="1:35" ht="14.25" thickBot="1">
      <c r="A124" s="131"/>
      <c r="B124" s="28">
        <v>0</v>
      </c>
      <c r="C124" s="29"/>
      <c r="D124" s="30" t="s">
        <v>5</v>
      </c>
      <c r="E124" s="31">
        <v>2</v>
      </c>
      <c r="F124" s="32"/>
      <c r="G124" s="28">
        <v>2</v>
      </c>
      <c r="H124" s="29"/>
      <c r="I124" s="30" t="s">
        <v>5</v>
      </c>
      <c r="J124" s="33">
        <v>1</v>
      </c>
      <c r="K124" s="32"/>
      <c r="L124" s="28">
        <v>2</v>
      </c>
      <c r="M124" s="29"/>
      <c r="N124" s="30" t="s">
        <v>5</v>
      </c>
      <c r="O124" s="33">
        <v>0</v>
      </c>
      <c r="P124" s="32"/>
      <c r="Q124" s="28">
        <v>0</v>
      </c>
      <c r="R124" s="29"/>
      <c r="S124" s="30" t="s">
        <v>5</v>
      </c>
      <c r="T124" s="33">
        <v>2</v>
      </c>
      <c r="U124" s="32"/>
      <c r="V124" s="7"/>
      <c r="W124" s="7"/>
      <c r="X124" s="8"/>
      <c r="Y124" s="8"/>
      <c r="Z124" s="8"/>
      <c r="AA124" s="132"/>
      <c r="AB124" s="132"/>
      <c r="AC124" s="149"/>
      <c r="AD124" s="149"/>
      <c r="AE124" s="134"/>
      <c r="AF124" s="149"/>
      <c r="AG124" s="149"/>
      <c r="AH124" s="134"/>
      <c r="AI124" s="146"/>
    </row>
    <row r="125" spans="27:28" ht="13.5">
      <c r="AA125" s="1">
        <f>AA105+AA109+AA113+AA117+AA121</f>
        <v>10</v>
      </c>
      <c r="AB125" s="1">
        <f>AB105+AB109+AB113+AB117+AB121</f>
        <v>10</v>
      </c>
    </row>
  </sheetData>
  <sheetProtection password="CDF2" sheet="1" objects="1" scenarios="1"/>
  <mergeCells count="315">
    <mergeCell ref="AF121:AF124"/>
    <mergeCell ref="AG121:AG124"/>
    <mergeCell ref="AC105:AC108"/>
    <mergeCell ref="AD105:AD108"/>
    <mergeCell ref="AF105:AF108"/>
    <mergeCell ref="AG105:AG108"/>
    <mergeCell ref="AF109:AF112"/>
    <mergeCell ref="AG109:AG112"/>
    <mergeCell ref="AF113:AF116"/>
    <mergeCell ref="AG113:AG116"/>
    <mergeCell ref="AF96:AF99"/>
    <mergeCell ref="AG96:AG99"/>
    <mergeCell ref="AC103:AC104"/>
    <mergeCell ref="AD103:AD104"/>
    <mergeCell ref="AF103:AF104"/>
    <mergeCell ref="AG103:AG104"/>
    <mergeCell ref="AF84:AF87"/>
    <mergeCell ref="AG84:AG87"/>
    <mergeCell ref="AC88:AC91"/>
    <mergeCell ref="AD88:AD91"/>
    <mergeCell ref="AF88:AF91"/>
    <mergeCell ref="AG88:AG91"/>
    <mergeCell ref="AC80:AC83"/>
    <mergeCell ref="AD80:AD83"/>
    <mergeCell ref="AF80:AF83"/>
    <mergeCell ref="AG80:AG83"/>
    <mergeCell ref="AF70:AF73"/>
    <mergeCell ref="AG70:AG73"/>
    <mergeCell ref="AC78:AC79"/>
    <mergeCell ref="AD78:AD79"/>
    <mergeCell ref="AF78:AF79"/>
    <mergeCell ref="AG78:AG79"/>
    <mergeCell ref="AF58:AF61"/>
    <mergeCell ref="AG58:AG61"/>
    <mergeCell ref="AC62:AC65"/>
    <mergeCell ref="AD62:AD65"/>
    <mergeCell ref="AF62:AF65"/>
    <mergeCell ref="AG62:AG65"/>
    <mergeCell ref="AC54:AC57"/>
    <mergeCell ref="AD54:AD57"/>
    <mergeCell ref="AF54:AF57"/>
    <mergeCell ref="AG54:AG57"/>
    <mergeCell ref="AF45:AF48"/>
    <mergeCell ref="AG45:AG48"/>
    <mergeCell ref="AC52:AC53"/>
    <mergeCell ref="AD52:AD53"/>
    <mergeCell ref="AF52:AF53"/>
    <mergeCell ref="AG52:AG53"/>
    <mergeCell ref="AF33:AF36"/>
    <mergeCell ref="AG33:AG36"/>
    <mergeCell ref="AF37:AF40"/>
    <mergeCell ref="AG37:AG40"/>
    <mergeCell ref="AF27:AF28"/>
    <mergeCell ref="AG27:AG28"/>
    <mergeCell ref="AF29:AF32"/>
    <mergeCell ref="AG29:AG32"/>
    <mergeCell ref="AC27:AC28"/>
    <mergeCell ref="AD27:AD28"/>
    <mergeCell ref="AC29:AC32"/>
    <mergeCell ref="AD29:AD32"/>
    <mergeCell ref="AF20:AF23"/>
    <mergeCell ref="AG8:AG11"/>
    <mergeCell ref="AG12:AG15"/>
    <mergeCell ref="AG16:AG19"/>
    <mergeCell ref="AG20:AG23"/>
    <mergeCell ref="AF2:AF3"/>
    <mergeCell ref="AG2:AG3"/>
    <mergeCell ref="AC2:AC3"/>
    <mergeCell ref="AD2:AD3"/>
    <mergeCell ref="AD20:AD23"/>
    <mergeCell ref="AF4:AF7"/>
    <mergeCell ref="AG4:AG7"/>
    <mergeCell ref="AF8:AF11"/>
    <mergeCell ref="AF12:AF15"/>
    <mergeCell ref="AD4:AD7"/>
    <mergeCell ref="AD8:AD11"/>
    <mergeCell ref="AD12:AD15"/>
    <mergeCell ref="AD16:AD19"/>
    <mergeCell ref="AF16:AF19"/>
    <mergeCell ref="AC8:AC11"/>
    <mergeCell ref="AC12:AC15"/>
    <mergeCell ref="AC16:AC19"/>
    <mergeCell ref="AC20:AC23"/>
    <mergeCell ref="AH121:AH124"/>
    <mergeCell ref="AI121:AI124"/>
    <mergeCell ref="A117:A120"/>
    <mergeCell ref="AA117:AA120"/>
    <mergeCell ref="AC117:AC120"/>
    <mergeCell ref="AD117:AD120"/>
    <mergeCell ref="AF117:AF120"/>
    <mergeCell ref="AG117:AG120"/>
    <mergeCell ref="AC121:AC124"/>
    <mergeCell ref="AD121:AD124"/>
    <mergeCell ref="A121:A124"/>
    <mergeCell ref="AA121:AA124"/>
    <mergeCell ref="AB121:AB124"/>
    <mergeCell ref="AE121:AE124"/>
    <mergeCell ref="AB117:AB120"/>
    <mergeCell ref="AE117:AE120"/>
    <mergeCell ref="AH109:AH112"/>
    <mergeCell ref="AI109:AI112"/>
    <mergeCell ref="AH113:AH116"/>
    <mergeCell ref="AI113:AI116"/>
    <mergeCell ref="AH117:AH120"/>
    <mergeCell ref="AI117:AI120"/>
    <mergeCell ref="AC109:AC112"/>
    <mergeCell ref="AD109:AD112"/>
    <mergeCell ref="A113:A116"/>
    <mergeCell ref="AA113:AA116"/>
    <mergeCell ref="AB113:AB116"/>
    <mergeCell ref="AE113:AE116"/>
    <mergeCell ref="AC113:AC116"/>
    <mergeCell ref="AD113:AD116"/>
    <mergeCell ref="A109:A112"/>
    <mergeCell ref="AA109:AA112"/>
    <mergeCell ref="AB109:AB112"/>
    <mergeCell ref="AE109:AE112"/>
    <mergeCell ref="AI103:AI104"/>
    <mergeCell ref="A105:A108"/>
    <mergeCell ref="AA105:AA108"/>
    <mergeCell ref="AB105:AB108"/>
    <mergeCell ref="AE105:AE108"/>
    <mergeCell ref="AH105:AH108"/>
    <mergeCell ref="AI105:AI108"/>
    <mergeCell ref="Q103:U104"/>
    <mergeCell ref="V103:Z104"/>
    <mergeCell ref="AA103:AA104"/>
    <mergeCell ref="AB103:AB104"/>
    <mergeCell ref="A103:A104"/>
    <mergeCell ref="B103:F104"/>
    <mergeCell ref="G103:K104"/>
    <mergeCell ref="L103:P104"/>
    <mergeCell ref="AH96:AH99"/>
    <mergeCell ref="AI96:AI99"/>
    <mergeCell ref="A92:A95"/>
    <mergeCell ref="AA92:AA95"/>
    <mergeCell ref="AC92:AC95"/>
    <mergeCell ref="AD92:AD95"/>
    <mergeCell ref="AF92:AF95"/>
    <mergeCell ref="AG92:AG95"/>
    <mergeCell ref="AC96:AC99"/>
    <mergeCell ref="AD96:AD99"/>
    <mergeCell ref="A96:A99"/>
    <mergeCell ref="AA96:AA99"/>
    <mergeCell ref="AB96:AB99"/>
    <mergeCell ref="AE96:AE99"/>
    <mergeCell ref="AB92:AB95"/>
    <mergeCell ref="AE92:AE95"/>
    <mergeCell ref="AH84:AH87"/>
    <mergeCell ref="AI84:AI87"/>
    <mergeCell ref="AH88:AH91"/>
    <mergeCell ref="AI88:AI91"/>
    <mergeCell ref="AH92:AH95"/>
    <mergeCell ref="AI92:AI95"/>
    <mergeCell ref="AC84:AC87"/>
    <mergeCell ref="AD84:AD87"/>
    <mergeCell ref="A88:A91"/>
    <mergeCell ref="AA88:AA91"/>
    <mergeCell ref="AB88:AB91"/>
    <mergeCell ref="AE88:AE91"/>
    <mergeCell ref="A84:A87"/>
    <mergeCell ref="AA84:AA87"/>
    <mergeCell ref="AB84:AB87"/>
    <mergeCell ref="AE84:AE87"/>
    <mergeCell ref="AI78:AI79"/>
    <mergeCell ref="A80:A83"/>
    <mergeCell ref="AA80:AA83"/>
    <mergeCell ref="AB80:AB83"/>
    <mergeCell ref="AE80:AE83"/>
    <mergeCell ref="AH80:AH83"/>
    <mergeCell ref="AI80:AI83"/>
    <mergeCell ref="Q78:U79"/>
    <mergeCell ref="V78:Z79"/>
    <mergeCell ref="AA78:AA79"/>
    <mergeCell ref="AB78:AB79"/>
    <mergeCell ref="A78:A79"/>
    <mergeCell ref="B78:F79"/>
    <mergeCell ref="G78:K79"/>
    <mergeCell ref="L78:P79"/>
    <mergeCell ref="AH70:AH73"/>
    <mergeCell ref="AI70:AI73"/>
    <mergeCell ref="A66:A69"/>
    <mergeCell ref="AA66:AA69"/>
    <mergeCell ref="AC66:AC69"/>
    <mergeCell ref="AD66:AD69"/>
    <mergeCell ref="AF66:AF69"/>
    <mergeCell ref="AG66:AG69"/>
    <mergeCell ref="AC70:AC73"/>
    <mergeCell ref="AD70:AD73"/>
    <mergeCell ref="A70:A73"/>
    <mergeCell ref="AA70:AA73"/>
    <mergeCell ref="AB70:AB73"/>
    <mergeCell ref="AE70:AE73"/>
    <mergeCell ref="AB66:AB69"/>
    <mergeCell ref="AE66:AE69"/>
    <mergeCell ref="AH58:AH61"/>
    <mergeCell ref="AI58:AI61"/>
    <mergeCell ref="AH62:AH65"/>
    <mergeCell ref="AI62:AI65"/>
    <mergeCell ref="AH66:AH69"/>
    <mergeCell ref="AI66:AI69"/>
    <mergeCell ref="AC58:AC61"/>
    <mergeCell ref="AD58:AD61"/>
    <mergeCell ref="A62:A65"/>
    <mergeCell ref="AA62:AA65"/>
    <mergeCell ref="AB62:AB65"/>
    <mergeCell ref="AE62:AE65"/>
    <mergeCell ref="A58:A61"/>
    <mergeCell ref="AA58:AA61"/>
    <mergeCell ref="AB58:AB61"/>
    <mergeCell ref="AE58:AE61"/>
    <mergeCell ref="AI52:AI53"/>
    <mergeCell ref="A54:A57"/>
    <mergeCell ref="AA54:AA57"/>
    <mergeCell ref="AB54:AB57"/>
    <mergeCell ref="AE54:AE57"/>
    <mergeCell ref="AH54:AH57"/>
    <mergeCell ref="AI54:AI57"/>
    <mergeCell ref="Q52:U53"/>
    <mergeCell ref="V52:Z53"/>
    <mergeCell ref="AA52:AA53"/>
    <mergeCell ref="AB52:AB53"/>
    <mergeCell ref="A52:A53"/>
    <mergeCell ref="B52:F53"/>
    <mergeCell ref="G52:K53"/>
    <mergeCell ref="L52:P53"/>
    <mergeCell ref="AH45:AH48"/>
    <mergeCell ref="AI45:AI48"/>
    <mergeCell ref="A41:A44"/>
    <mergeCell ref="AA41:AA44"/>
    <mergeCell ref="AC41:AC44"/>
    <mergeCell ref="AD41:AD44"/>
    <mergeCell ref="AC45:AC48"/>
    <mergeCell ref="AD45:AD48"/>
    <mergeCell ref="AF41:AF44"/>
    <mergeCell ref="AG41:AG44"/>
    <mergeCell ref="A45:A48"/>
    <mergeCell ref="AA45:AA48"/>
    <mergeCell ref="AB45:AB48"/>
    <mergeCell ref="AE45:AE48"/>
    <mergeCell ref="AB41:AB44"/>
    <mergeCell ref="AE41:AE44"/>
    <mergeCell ref="AH33:AH36"/>
    <mergeCell ref="AI33:AI36"/>
    <mergeCell ref="AH37:AH40"/>
    <mergeCell ref="AI37:AI40"/>
    <mergeCell ref="AH41:AH44"/>
    <mergeCell ref="AI41:AI44"/>
    <mergeCell ref="AC33:AC36"/>
    <mergeCell ref="AD33:AD36"/>
    <mergeCell ref="A37:A40"/>
    <mergeCell ref="AA37:AA40"/>
    <mergeCell ref="AB37:AB40"/>
    <mergeCell ref="AE37:AE40"/>
    <mergeCell ref="AC37:AC40"/>
    <mergeCell ref="AD37:AD40"/>
    <mergeCell ref="A33:A36"/>
    <mergeCell ref="AA33:AA36"/>
    <mergeCell ref="AB33:AB36"/>
    <mergeCell ref="AE33:AE36"/>
    <mergeCell ref="AI27:AI28"/>
    <mergeCell ref="A29:A32"/>
    <mergeCell ref="AA29:AA32"/>
    <mergeCell ref="AB29:AB32"/>
    <mergeCell ref="AE29:AE32"/>
    <mergeCell ref="AH29:AH32"/>
    <mergeCell ref="AI29:AI32"/>
    <mergeCell ref="Q27:U28"/>
    <mergeCell ref="V27:Z28"/>
    <mergeCell ref="AA27:AA28"/>
    <mergeCell ref="AB27:AB28"/>
    <mergeCell ref="A27:A28"/>
    <mergeCell ref="B27:F28"/>
    <mergeCell ref="G27:K28"/>
    <mergeCell ref="L27:P28"/>
    <mergeCell ref="AI20:AI23"/>
    <mergeCell ref="AI2:AI3"/>
    <mergeCell ref="AI4:AI7"/>
    <mergeCell ref="AI8:AI11"/>
    <mergeCell ref="AI12:AI15"/>
    <mergeCell ref="AI16:AI19"/>
    <mergeCell ref="AH16:AH19"/>
    <mergeCell ref="AH20:AH23"/>
    <mergeCell ref="A2:A3"/>
    <mergeCell ref="B2:F3"/>
    <mergeCell ref="G2:K3"/>
    <mergeCell ref="L2:P3"/>
    <mergeCell ref="Q2:U3"/>
    <mergeCell ref="V2:Z3"/>
    <mergeCell ref="AA2:AA3"/>
    <mergeCell ref="AC4:AC7"/>
    <mergeCell ref="AA20:AA23"/>
    <mergeCell ref="AB20:AB23"/>
    <mergeCell ref="AE4:AE7"/>
    <mergeCell ref="AH4:AH7"/>
    <mergeCell ref="AE8:AE11"/>
    <mergeCell ref="AH8:AH11"/>
    <mergeCell ref="AE12:AE15"/>
    <mergeCell ref="AH12:AH15"/>
    <mergeCell ref="AE16:AE19"/>
    <mergeCell ref="AE20:AE23"/>
    <mergeCell ref="AA12:AA15"/>
    <mergeCell ref="AB12:AB15"/>
    <mergeCell ref="AA16:AA19"/>
    <mergeCell ref="AB16:AB19"/>
    <mergeCell ref="AA4:AA7"/>
    <mergeCell ref="AB4:AB7"/>
    <mergeCell ref="AB2:AB3"/>
    <mergeCell ref="A20:A23"/>
    <mergeCell ref="A4:A7"/>
    <mergeCell ref="A8:A11"/>
    <mergeCell ref="A12:A15"/>
    <mergeCell ref="A16:A19"/>
    <mergeCell ref="AA8:AA11"/>
    <mergeCell ref="AB8:AB11"/>
  </mergeCells>
  <printOptions/>
  <pageMargins left="0.27" right="0.28" top="0.8" bottom="0.42" header="0.512" footer="0.28"/>
  <pageSetup horizontalDpi="600" verticalDpi="600" orientation="portrait" paperSize="9" scale="80" r:id="rId1"/>
  <headerFooter alignWithMargins="0">
    <oddHeader>&amp;L&amp;D&amp;T&amp;C&amp;A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95"/>
  <sheetViews>
    <sheetView tabSelected="1" zoomScale="75" zoomScaleNormal="75" workbookViewId="0" topLeftCell="A1">
      <selection activeCell="A1" sqref="A1"/>
    </sheetView>
  </sheetViews>
  <sheetFormatPr defaultColWidth="9.00390625" defaultRowHeight="13.5" outlineLevelRow="1" outlineLevelCol="1"/>
  <cols>
    <col min="1" max="1" width="6.75390625" style="39" customWidth="1"/>
    <col min="2" max="2" width="3.50390625" style="36" customWidth="1"/>
    <col min="3" max="3" width="3.50390625" style="37" customWidth="1"/>
    <col min="4" max="4" width="2.125" style="38" customWidth="1"/>
    <col min="5" max="5" width="3.50390625" style="39" customWidth="1"/>
    <col min="6" max="6" width="3.50390625" style="40" customWidth="1"/>
    <col min="7" max="7" width="3.50390625" style="36" customWidth="1"/>
    <col min="8" max="8" width="3.50390625" style="41" customWidth="1"/>
    <col min="9" max="9" width="2.125" style="38" customWidth="1"/>
    <col min="10" max="10" width="3.50390625" style="39" customWidth="1"/>
    <col min="11" max="11" width="3.50390625" style="40" customWidth="1"/>
    <col min="12" max="12" width="3.50390625" style="36" customWidth="1"/>
    <col min="13" max="13" width="3.50390625" style="41" customWidth="1"/>
    <col min="14" max="14" width="2.125" style="38" customWidth="1"/>
    <col min="15" max="15" width="3.50390625" style="39" customWidth="1"/>
    <col min="16" max="16" width="3.50390625" style="40" customWidth="1"/>
    <col min="17" max="17" width="3.50390625" style="36" customWidth="1"/>
    <col min="18" max="18" width="3.50390625" style="41" customWidth="1"/>
    <col min="19" max="19" width="2.125" style="38" customWidth="1"/>
    <col min="20" max="20" width="3.50390625" style="39" customWidth="1"/>
    <col min="21" max="21" width="3.50390625" style="40" customWidth="1"/>
    <col min="22" max="22" width="3.50390625" style="39" hidden="1" customWidth="1" outlineLevel="1"/>
    <col min="23" max="23" width="3.50390625" style="40" hidden="1" customWidth="1" outlineLevel="1"/>
    <col min="24" max="24" width="2.125" style="39" hidden="1" customWidth="1" outlineLevel="1"/>
    <col min="25" max="25" width="3.50390625" style="39" hidden="1" customWidth="1" outlineLevel="1"/>
    <col min="26" max="26" width="3.50390625" style="40" hidden="1" customWidth="1" outlineLevel="1"/>
    <col min="27" max="27" width="3.50390625" style="36" hidden="1" customWidth="1" outlineLevel="1"/>
    <col min="28" max="28" width="3.50390625" style="41" hidden="1" customWidth="1" outlineLevel="1"/>
    <col min="29" max="29" width="2.125" style="39" hidden="1" customWidth="1" outlineLevel="1"/>
    <col min="30" max="30" width="3.50390625" style="39" hidden="1" customWidth="1" outlineLevel="1"/>
    <col min="31" max="31" width="3.50390625" style="40" hidden="1" customWidth="1" outlineLevel="1"/>
    <col min="32" max="32" width="4.75390625" style="39" customWidth="1" collapsed="1"/>
    <col min="33" max="33" width="4.75390625" style="39" customWidth="1"/>
    <col min="34" max="35" width="6.25390625" style="39" customWidth="1"/>
    <col min="36" max="36" width="8.625" style="39" customWidth="1"/>
    <col min="37" max="37" width="6.50390625" style="39" customWidth="1"/>
    <col min="38" max="16384" width="9.00390625" style="39" customWidth="1"/>
  </cols>
  <sheetData>
    <row r="1" ht="21.75" customHeight="1" thickBot="1">
      <c r="A1" s="35" t="s">
        <v>28</v>
      </c>
    </row>
    <row r="2" spans="1:37" ht="21.75" customHeight="1">
      <c r="A2" s="160"/>
      <c r="B2" s="158" t="s">
        <v>40</v>
      </c>
      <c r="C2" s="158"/>
      <c r="D2" s="158"/>
      <c r="E2" s="158"/>
      <c r="F2" s="158"/>
      <c r="G2" s="158" t="s">
        <v>42</v>
      </c>
      <c r="H2" s="158"/>
      <c r="I2" s="158"/>
      <c r="J2" s="158"/>
      <c r="K2" s="158"/>
      <c r="L2" s="158" t="s">
        <v>43</v>
      </c>
      <c r="M2" s="158"/>
      <c r="N2" s="158"/>
      <c r="O2" s="158"/>
      <c r="P2" s="158"/>
      <c r="Q2" s="158" t="s">
        <v>44</v>
      </c>
      <c r="R2" s="158"/>
      <c r="S2" s="158"/>
      <c r="T2" s="158"/>
      <c r="U2" s="158"/>
      <c r="V2" s="162"/>
      <c r="W2" s="163"/>
      <c r="X2" s="163"/>
      <c r="Y2" s="163"/>
      <c r="Z2" s="164"/>
      <c r="AA2" s="162"/>
      <c r="AB2" s="163"/>
      <c r="AC2" s="163"/>
      <c r="AD2" s="163"/>
      <c r="AE2" s="164"/>
      <c r="AF2" s="152" t="s">
        <v>6</v>
      </c>
      <c r="AG2" s="152" t="s">
        <v>7</v>
      </c>
      <c r="AH2" s="154" t="s">
        <v>19</v>
      </c>
      <c r="AI2" s="154" t="s">
        <v>20</v>
      </c>
      <c r="AJ2" s="42" t="s">
        <v>14</v>
      </c>
      <c r="AK2" s="156" t="s">
        <v>8</v>
      </c>
    </row>
    <row r="3" spans="1:37" ht="21.75" customHeight="1">
      <c r="A3" s="161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65"/>
      <c r="W3" s="166"/>
      <c r="X3" s="166"/>
      <c r="Y3" s="166"/>
      <c r="Z3" s="167"/>
      <c r="AA3" s="165"/>
      <c r="AB3" s="166"/>
      <c r="AC3" s="166"/>
      <c r="AD3" s="166"/>
      <c r="AE3" s="167"/>
      <c r="AF3" s="153"/>
      <c r="AG3" s="153"/>
      <c r="AH3" s="155"/>
      <c r="AI3" s="155"/>
      <c r="AJ3" s="44" t="s">
        <v>16</v>
      </c>
      <c r="AK3" s="157"/>
    </row>
    <row r="4" spans="1:37" ht="49.5" customHeight="1">
      <c r="A4" s="45" t="str">
        <f>B2</f>
        <v>熊本</v>
      </c>
      <c r="B4" s="46"/>
      <c r="C4" s="49"/>
      <c r="D4" s="50"/>
      <c r="E4" s="50"/>
      <c r="F4" s="51"/>
      <c r="G4" s="52">
        <v>2</v>
      </c>
      <c r="H4" s="53"/>
      <c r="I4" s="54" t="s">
        <v>37</v>
      </c>
      <c r="J4" s="55">
        <v>8</v>
      </c>
      <c r="K4" s="56"/>
      <c r="L4" s="57">
        <v>5</v>
      </c>
      <c r="M4" s="58"/>
      <c r="N4" s="54" t="s">
        <v>37</v>
      </c>
      <c r="O4" s="55">
        <v>8</v>
      </c>
      <c r="P4" s="56"/>
      <c r="Q4" s="57">
        <v>3</v>
      </c>
      <c r="R4" s="58"/>
      <c r="S4" s="54" t="s">
        <v>37</v>
      </c>
      <c r="T4" s="55">
        <v>8</v>
      </c>
      <c r="U4" s="56"/>
      <c r="V4" s="57"/>
      <c r="W4" s="95"/>
      <c r="X4" s="96" t="s">
        <v>37</v>
      </c>
      <c r="Y4" s="97"/>
      <c r="Z4" s="56"/>
      <c r="AA4" s="57"/>
      <c r="AB4" s="95"/>
      <c r="AC4" s="96" t="s">
        <v>37</v>
      </c>
      <c r="AD4" s="97"/>
      <c r="AE4" s="56"/>
      <c r="AF4" s="48">
        <v>0</v>
      </c>
      <c r="AG4" s="48">
        <v>3</v>
      </c>
      <c r="AH4" s="59">
        <f aca="true" t="shared" si="0" ref="AH4:AH9">G4+L4+Q4+V4+AA4+B4</f>
        <v>10</v>
      </c>
      <c r="AI4" s="59">
        <f aca="true" t="shared" si="1" ref="AI4:AI9">AH4+J4+O4+T4+Y4+AD4+E4</f>
        <v>34</v>
      </c>
      <c r="AJ4" s="60">
        <f aca="true" t="shared" si="2" ref="AJ4:AJ9">AH4/AI4</f>
        <v>0.29411764705882354</v>
      </c>
      <c r="AK4" s="61">
        <v>4</v>
      </c>
    </row>
    <row r="5" spans="1:37" ht="49.5" customHeight="1">
      <c r="A5" s="45" t="str">
        <f>G2</f>
        <v>福岡</v>
      </c>
      <c r="B5" s="57">
        <f>J4</f>
        <v>8</v>
      </c>
      <c r="C5" s="70">
        <f>K4</f>
        <v>0</v>
      </c>
      <c r="D5" s="54" t="s">
        <v>37</v>
      </c>
      <c r="E5" s="55">
        <f>G4</f>
        <v>2</v>
      </c>
      <c r="F5" s="56">
        <f>H4</f>
        <v>0</v>
      </c>
      <c r="G5" s="46"/>
      <c r="H5" s="71"/>
      <c r="I5" s="50"/>
      <c r="J5" s="50"/>
      <c r="K5" s="51"/>
      <c r="L5" s="57">
        <v>8</v>
      </c>
      <c r="M5" s="58"/>
      <c r="N5" s="54" t="s">
        <v>37</v>
      </c>
      <c r="O5" s="55">
        <v>4</v>
      </c>
      <c r="P5" s="56"/>
      <c r="Q5" s="57">
        <v>6</v>
      </c>
      <c r="R5" s="58"/>
      <c r="S5" s="54" t="s">
        <v>37</v>
      </c>
      <c r="T5" s="55">
        <v>8</v>
      </c>
      <c r="U5" s="56"/>
      <c r="V5" s="57"/>
      <c r="W5" s="95"/>
      <c r="X5" s="96" t="s">
        <v>37</v>
      </c>
      <c r="Y5" s="97"/>
      <c r="Z5" s="56"/>
      <c r="AA5" s="57"/>
      <c r="AB5" s="95"/>
      <c r="AC5" s="96" t="s">
        <v>37</v>
      </c>
      <c r="AD5" s="97"/>
      <c r="AE5" s="56"/>
      <c r="AF5" s="48">
        <v>2</v>
      </c>
      <c r="AG5" s="48">
        <v>1</v>
      </c>
      <c r="AH5" s="59">
        <f t="shared" si="0"/>
        <v>22</v>
      </c>
      <c r="AI5" s="59">
        <f t="shared" si="1"/>
        <v>36</v>
      </c>
      <c r="AJ5" s="67">
        <f t="shared" si="2"/>
        <v>0.6111111111111112</v>
      </c>
      <c r="AK5" s="72">
        <v>2</v>
      </c>
    </row>
    <row r="6" spans="1:37" ht="49.5" customHeight="1">
      <c r="A6" s="45" t="str">
        <f>L2</f>
        <v>大分</v>
      </c>
      <c r="B6" s="57">
        <f>O4</f>
        <v>8</v>
      </c>
      <c r="C6" s="70">
        <f>P4</f>
        <v>0</v>
      </c>
      <c r="D6" s="54" t="s">
        <v>37</v>
      </c>
      <c r="E6" s="55">
        <f>L4</f>
        <v>5</v>
      </c>
      <c r="F6" s="56">
        <f>M4</f>
        <v>0</v>
      </c>
      <c r="G6" s="57">
        <f>O5</f>
        <v>4</v>
      </c>
      <c r="H6" s="58">
        <f>P5</f>
        <v>0</v>
      </c>
      <c r="I6" s="54" t="s">
        <v>37</v>
      </c>
      <c r="J6" s="55">
        <f>L5</f>
        <v>8</v>
      </c>
      <c r="K6" s="56">
        <f>M5</f>
        <v>0</v>
      </c>
      <c r="L6" s="46"/>
      <c r="M6" s="71"/>
      <c r="N6" s="50"/>
      <c r="O6" s="50"/>
      <c r="P6" s="51"/>
      <c r="Q6" s="57">
        <v>4</v>
      </c>
      <c r="R6" s="58"/>
      <c r="S6" s="54" t="s">
        <v>37</v>
      </c>
      <c r="T6" s="55">
        <v>8</v>
      </c>
      <c r="U6" s="56"/>
      <c r="V6" s="57"/>
      <c r="W6" s="95"/>
      <c r="X6" s="96" t="s">
        <v>37</v>
      </c>
      <c r="Y6" s="97"/>
      <c r="Z6" s="56"/>
      <c r="AA6" s="57"/>
      <c r="AB6" s="95"/>
      <c r="AC6" s="96" t="s">
        <v>37</v>
      </c>
      <c r="AD6" s="97"/>
      <c r="AE6" s="56"/>
      <c r="AF6" s="48">
        <v>1</v>
      </c>
      <c r="AG6" s="48">
        <v>2</v>
      </c>
      <c r="AH6" s="59">
        <f t="shared" si="0"/>
        <v>16</v>
      </c>
      <c r="AI6" s="59">
        <f t="shared" si="1"/>
        <v>37</v>
      </c>
      <c r="AJ6" s="67">
        <f t="shared" si="2"/>
        <v>0.43243243243243246</v>
      </c>
      <c r="AK6" s="72">
        <v>3</v>
      </c>
    </row>
    <row r="7" spans="1:37" ht="49.5" customHeight="1" thickBot="1">
      <c r="A7" s="74" t="str">
        <f>Q2</f>
        <v>宮崎</v>
      </c>
      <c r="B7" s="75">
        <f>T4</f>
        <v>8</v>
      </c>
      <c r="C7" s="76">
        <f>U4</f>
        <v>0</v>
      </c>
      <c r="D7" s="77" t="s">
        <v>37</v>
      </c>
      <c r="E7" s="79">
        <f>Q4</f>
        <v>3</v>
      </c>
      <c r="F7" s="80">
        <f>R4</f>
        <v>0</v>
      </c>
      <c r="G7" s="75">
        <f>T5</f>
        <v>8</v>
      </c>
      <c r="H7" s="81">
        <f>U5</f>
        <v>0</v>
      </c>
      <c r="I7" s="77" t="s">
        <v>37</v>
      </c>
      <c r="J7" s="79">
        <f>Q5</f>
        <v>6</v>
      </c>
      <c r="K7" s="80">
        <f>R5</f>
        <v>0</v>
      </c>
      <c r="L7" s="75">
        <f>T6</f>
        <v>8</v>
      </c>
      <c r="M7" s="81">
        <f>U6</f>
        <v>0</v>
      </c>
      <c r="N7" s="77" t="s">
        <v>37</v>
      </c>
      <c r="O7" s="79">
        <f>Q6</f>
        <v>4</v>
      </c>
      <c r="P7" s="80">
        <f>R6</f>
        <v>0</v>
      </c>
      <c r="Q7" s="82"/>
      <c r="R7" s="83"/>
      <c r="S7" s="84"/>
      <c r="T7" s="84"/>
      <c r="U7" s="85"/>
      <c r="V7" s="75"/>
      <c r="W7" s="98"/>
      <c r="X7" s="99" t="s">
        <v>37</v>
      </c>
      <c r="Y7" s="100"/>
      <c r="Z7" s="80"/>
      <c r="AA7" s="75"/>
      <c r="AB7" s="98"/>
      <c r="AC7" s="99" t="s">
        <v>37</v>
      </c>
      <c r="AD7" s="100"/>
      <c r="AE7" s="80"/>
      <c r="AF7" s="78">
        <v>3</v>
      </c>
      <c r="AG7" s="78">
        <v>0</v>
      </c>
      <c r="AH7" s="86">
        <f t="shared" si="0"/>
        <v>24</v>
      </c>
      <c r="AI7" s="86">
        <f t="shared" si="1"/>
        <v>37</v>
      </c>
      <c r="AJ7" s="47">
        <f t="shared" si="2"/>
        <v>0.6486486486486487</v>
      </c>
      <c r="AK7" s="87">
        <v>1</v>
      </c>
    </row>
    <row r="8" spans="1:37" ht="49.5" customHeight="1" hidden="1" outlineLevel="1">
      <c r="A8" s="62">
        <f>V2</f>
        <v>0</v>
      </c>
      <c r="B8" s="88">
        <f>Y4</f>
        <v>0</v>
      </c>
      <c r="C8" s="89">
        <f>Z4</f>
        <v>0</v>
      </c>
      <c r="D8" s="90" t="s">
        <v>37</v>
      </c>
      <c r="E8" s="91">
        <f>V4</f>
        <v>0</v>
      </c>
      <c r="F8" s="92">
        <f>W4</f>
        <v>0</v>
      </c>
      <c r="G8" s="88">
        <f>Y5</f>
        <v>0</v>
      </c>
      <c r="H8" s="93">
        <f>Z5</f>
        <v>0</v>
      </c>
      <c r="I8" s="90" t="s">
        <v>37</v>
      </c>
      <c r="J8" s="91">
        <f>V5</f>
        <v>0</v>
      </c>
      <c r="K8" s="92">
        <f>W5</f>
        <v>0</v>
      </c>
      <c r="L8" s="88">
        <f>Y6</f>
        <v>0</v>
      </c>
      <c r="M8" s="93">
        <f>Z6</f>
        <v>0</v>
      </c>
      <c r="N8" s="90" t="s">
        <v>37</v>
      </c>
      <c r="O8" s="91">
        <f>V6</f>
        <v>0</v>
      </c>
      <c r="P8" s="92">
        <f>W6</f>
        <v>0</v>
      </c>
      <c r="Q8" s="88">
        <f>Y7</f>
        <v>0</v>
      </c>
      <c r="R8" s="93">
        <f>Z7</f>
        <v>0</v>
      </c>
      <c r="S8" s="90" t="s">
        <v>37</v>
      </c>
      <c r="T8" s="91">
        <f>V7</f>
        <v>0</v>
      </c>
      <c r="U8" s="92">
        <f>W7</f>
        <v>0</v>
      </c>
      <c r="V8" s="63"/>
      <c r="W8" s="73"/>
      <c r="X8" s="64"/>
      <c r="Y8" s="64"/>
      <c r="Z8" s="65"/>
      <c r="AA8" s="88"/>
      <c r="AB8" s="101"/>
      <c r="AC8" s="102" t="s">
        <v>37</v>
      </c>
      <c r="AD8" s="103"/>
      <c r="AE8" s="92"/>
      <c r="AF8" s="34"/>
      <c r="AG8" s="34"/>
      <c r="AH8" s="66">
        <f t="shared" si="0"/>
        <v>0</v>
      </c>
      <c r="AI8" s="66">
        <f t="shared" si="1"/>
        <v>0</v>
      </c>
      <c r="AJ8" s="68" t="e">
        <f t="shared" si="2"/>
        <v>#DIV/0!</v>
      </c>
      <c r="AK8" s="69"/>
    </row>
    <row r="9" spans="1:37" ht="49.5" customHeight="1" hidden="1" outlineLevel="1" thickBot="1">
      <c r="A9" s="74">
        <f>AA2</f>
        <v>0</v>
      </c>
      <c r="B9" s="75">
        <f>AD4</f>
        <v>0</v>
      </c>
      <c r="C9" s="76">
        <f>AE4</f>
        <v>0</v>
      </c>
      <c r="D9" s="77" t="s">
        <v>37</v>
      </c>
      <c r="E9" s="79">
        <f>AA4</f>
        <v>0</v>
      </c>
      <c r="F9" s="80">
        <f>AB4</f>
        <v>0</v>
      </c>
      <c r="G9" s="75">
        <f>AD5</f>
        <v>0</v>
      </c>
      <c r="H9" s="81">
        <f>AE5</f>
        <v>0</v>
      </c>
      <c r="I9" s="77" t="s">
        <v>37</v>
      </c>
      <c r="J9" s="79">
        <f>AA5</f>
        <v>0</v>
      </c>
      <c r="K9" s="80">
        <f>AB5</f>
        <v>0</v>
      </c>
      <c r="L9" s="75">
        <f>AD6</f>
        <v>0</v>
      </c>
      <c r="M9" s="81">
        <f>AE6</f>
        <v>0</v>
      </c>
      <c r="N9" s="77" t="s">
        <v>37</v>
      </c>
      <c r="O9" s="79">
        <f>AA6</f>
        <v>0</v>
      </c>
      <c r="P9" s="80">
        <f>AB6</f>
        <v>0</v>
      </c>
      <c r="Q9" s="75">
        <f>AD7</f>
        <v>0</v>
      </c>
      <c r="R9" s="81">
        <f>AE7</f>
        <v>0</v>
      </c>
      <c r="S9" s="77" t="s">
        <v>37</v>
      </c>
      <c r="T9" s="79">
        <f>AA7</f>
        <v>0</v>
      </c>
      <c r="U9" s="80">
        <f>AB7</f>
        <v>0</v>
      </c>
      <c r="V9" s="75">
        <f>AD8</f>
        <v>0</v>
      </c>
      <c r="W9" s="98">
        <f>AE8</f>
        <v>0</v>
      </c>
      <c r="X9" s="99" t="s">
        <v>37</v>
      </c>
      <c r="Y9" s="100">
        <f>AA8</f>
        <v>0</v>
      </c>
      <c r="Z9" s="80">
        <f>AB8</f>
        <v>0</v>
      </c>
      <c r="AA9" s="82"/>
      <c r="AB9" s="83"/>
      <c r="AC9" s="84"/>
      <c r="AD9" s="84"/>
      <c r="AE9" s="85"/>
      <c r="AF9" s="78"/>
      <c r="AG9" s="78"/>
      <c r="AH9" s="86">
        <f t="shared" si="0"/>
        <v>0</v>
      </c>
      <c r="AI9" s="86">
        <f t="shared" si="1"/>
        <v>0</v>
      </c>
      <c r="AJ9" s="47" t="e">
        <f t="shared" si="2"/>
        <v>#DIV/0!</v>
      </c>
      <c r="AK9" s="87"/>
    </row>
    <row r="10" spans="32:33" ht="21.75" customHeight="1" collapsed="1">
      <c r="AF10" s="39">
        <f>AF4+AF5+AF6+AF7+AF8+AF9</f>
        <v>6</v>
      </c>
      <c r="AG10" s="39">
        <f>AG4+AG5+AG6+AG7+AG8+AG9</f>
        <v>6</v>
      </c>
    </row>
    <row r="11" ht="21.75" customHeight="1" thickBot="1">
      <c r="A11" s="35" t="s">
        <v>29</v>
      </c>
    </row>
    <row r="12" spans="1:37" ht="21.75" customHeight="1">
      <c r="A12" s="160"/>
      <c r="B12" s="158" t="s">
        <v>41</v>
      </c>
      <c r="C12" s="158"/>
      <c r="D12" s="158"/>
      <c r="E12" s="158"/>
      <c r="F12" s="158"/>
      <c r="G12" s="158" t="s">
        <v>38</v>
      </c>
      <c r="H12" s="158"/>
      <c r="I12" s="158"/>
      <c r="J12" s="158"/>
      <c r="K12" s="158"/>
      <c r="L12" s="158" t="s">
        <v>39</v>
      </c>
      <c r="M12" s="158"/>
      <c r="N12" s="158"/>
      <c r="O12" s="158"/>
      <c r="P12" s="158"/>
      <c r="Q12" s="158" t="s">
        <v>45</v>
      </c>
      <c r="R12" s="158"/>
      <c r="S12" s="158"/>
      <c r="T12" s="158"/>
      <c r="U12" s="158"/>
      <c r="V12" s="162"/>
      <c r="W12" s="163"/>
      <c r="X12" s="163"/>
      <c r="Y12" s="163"/>
      <c r="Z12" s="164"/>
      <c r="AA12" s="162"/>
      <c r="AB12" s="163"/>
      <c r="AC12" s="163"/>
      <c r="AD12" s="163"/>
      <c r="AE12" s="164"/>
      <c r="AF12" s="152" t="s">
        <v>6</v>
      </c>
      <c r="AG12" s="152" t="s">
        <v>7</v>
      </c>
      <c r="AH12" s="154" t="s">
        <v>19</v>
      </c>
      <c r="AI12" s="154" t="s">
        <v>20</v>
      </c>
      <c r="AJ12" s="42" t="s">
        <v>14</v>
      </c>
      <c r="AK12" s="156" t="s">
        <v>8</v>
      </c>
    </row>
    <row r="13" spans="1:37" ht="21.75" customHeight="1">
      <c r="A13" s="161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65"/>
      <c r="W13" s="166"/>
      <c r="X13" s="166"/>
      <c r="Y13" s="166"/>
      <c r="Z13" s="167"/>
      <c r="AA13" s="165"/>
      <c r="AB13" s="166"/>
      <c r="AC13" s="166"/>
      <c r="AD13" s="166"/>
      <c r="AE13" s="167"/>
      <c r="AF13" s="153"/>
      <c r="AG13" s="153"/>
      <c r="AH13" s="155"/>
      <c r="AI13" s="155"/>
      <c r="AJ13" s="44" t="s">
        <v>16</v>
      </c>
      <c r="AK13" s="157"/>
    </row>
    <row r="14" spans="1:37" ht="49.5" customHeight="1">
      <c r="A14" s="45" t="str">
        <f>B12</f>
        <v>沖縄</v>
      </c>
      <c r="B14" s="46"/>
      <c r="C14" s="49"/>
      <c r="D14" s="50"/>
      <c r="E14" s="50"/>
      <c r="F14" s="51"/>
      <c r="G14" s="52">
        <v>8</v>
      </c>
      <c r="H14" s="53"/>
      <c r="I14" s="54" t="s">
        <v>37</v>
      </c>
      <c r="J14" s="55">
        <v>9</v>
      </c>
      <c r="K14" s="56">
        <v>3</v>
      </c>
      <c r="L14" s="57">
        <v>4</v>
      </c>
      <c r="M14" s="58"/>
      <c r="N14" s="54" t="s">
        <v>37</v>
      </c>
      <c r="O14" s="55">
        <v>8</v>
      </c>
      <c r="P14" s="56"/>
      <c r="Q14" s="57">
        <v>6</v>
      </c>
      <c r="R14" s="58"/>
      <c r="S14" s="54" t="s">
        <v>37</v>
      </c>
      <c r="T14" s="55">
        <v>8</v>
      </c>
      <c r="U14" s="56"/>
      <c r="V14" s="57"/>
      <c r="W14" s="95"/>
      <c r="X14" s="96" t="s">
        <v>37</v>
      </c>
      <c r="Y14" s="97"/>
      <c r="Z14" s="56"/>
      <c r="AA14" s="57"/>
      <c r="AB14" s="95"/>
      <c r="AC14" s="96" t="s">
        <v>37</v>
      </c>
      <c r="AD14" s="97"/>
      <c r="AE14" s="56"/>
      <c r="AF14" s="48">
        <v>0</v>
      </c>
      <c r="AG14" s="48">
        <v>3</v>
      </c>
      <c r="AH14" s="59">
        <f aca="true" t="shared" si="3" ref="AH14:AH19">G14+L14+Q14+V14+AA14+B14</f>
        <v>18</v>
      </c>
      <c r="AI14" s="59">
        <f aca="true" t="shared" si="4" ref="AI14:AI19">AH14+J14+O14+T14+Y14+AD14+E14</f>
        <v>43</v>
      </c>
      <c r="AJ14" s="60">
        <f aca="true" t="shared" si="5" ref="AJ14:AJ19">AH14/AI14</f>
        <v>0.4186046511627907</v>
      </c>
      <c r="AK14" s="61">
        <v>4</v>
      </c>
    </row>
    <row r="15" spans="1:37" ht="49.5" customHeight="1">
      <c r="A15" s="45" t="str">
        <f>G12</f>
        <v>佐賀</v>
      </c>
      <c r="B15" s="57">
        <f>J14</f>
        <v>9</v>
      </c>
      <c r="C15" s="70">
        <f>K14</f>
        <v>3</v>
      </c>
      <c r="D15" s="54" t="s">
        <v>37</v>
      </c>
      <c r="E15" s="55">
        <f>G14</f>
        <v>8</v>
      </c>
      <c r="F15" s="56">
        <f>H14</f>
        <v>0</v>
      </c>
      <c r="G15" s="46"/>
      <c r="H15" s="71"/>
      <c r="I15" s="50"/>
      <c r="J15" s="50"/>
      <c r="K15" s="51"/>
      <c r="L15" s="57">
        <v>8</v>
      </c>
      <c r="M15" s="58">
        <v>2</v>
      </c>
      <c r="N15" s="54" t="s">
        <v>37</v>
      </c>
      <c r="O15" s="55">
        <v>9</v>
      </c>
      <c r="P15" s="56"/>
      <c r="Q15" s="57">
        <v>9</v>
      </c>
      <c r="R15" s="58"/>
      <c r="S15" s="54" t="s">
        <v>37</v>
      </c>
      <c r="T15" s="55">
        <v>7</v>
      </c>
      <c r="U15" s="56"/>
      <c r="V15" s="57"/>
      <c r="W15" s="95"/>
      <c r="X15" s="96" t="s">
        <v>37</v>
      </c>
      <c r="Y15" s="97"/>
      <c r="Z15" s="56"/>
      <c r="AA15" s="57"/>
      <c r="AB15" s="95"/>
      <c r="AC15" s="96" t="s">
        <v>37</v>
      </c>
      <c r="AD15" s="97"/>
      <c r="AE15" s="56"/>
      <c r="AF15" s="48">
        <v>2</v>
      </c>
      <c r="AG15" s="48">
        <v>1</v>
      </c>
      <c r="AH15" s="59">
        <f t="shared" si="3"/>
        <v>26</v>
      </c>
      <c r="AI15" s="59">
        <f t="shared" si="4"/>
        <v>50</v>
      </c>
      <c r="AJ15" s="67">
        <f t="shared" si="5"/>
        <v>0.52</v>
      </c>
      <c r="AK15" s="72">
        <v>2</v>
      </c>
    </row>
    <row r="16" spans="1:37" ht="49.5" customHeight="1">
      <c r="A16" s="45" t="str">
        <f>L12</f>
        <v>鹿児島</v>
      </c>
      <c r="B16" s="57">
        <f>O14</f>
        <v>8</v>
      </c>
      <c r="C16" s="70">
        <f>P14</f>
        <v>0</v>
      </c>
      <c r="D16" s="54" t="s">
        <v>37</v>
      </c>
      <c r="E16" s="55">
        <f>L14</f>
        <v>4</v>
      </c>
      <c r="F16" s="56">
        <f>M14</f>
        <v>0</v>
      </c>
      <c r="G16" s="57">
        <f>O15</f>
        <v>9</v>
      </c>
      <c r="H16" s="58">
        <f>P15</f>
        <v>0</v>
      </c>
      <c r="I16" s="54" t="s">
        <v>37</v>
      </c>
      <c r="J16" s="55">
        <f>L15</f>
        <v>8</v>
      </c>
      <c r="K16" s="56">
        <f>M15</f>
        <v>2</v>
      </c>
      <c r="L16" s="46"/>
      <c r="M16" s="71"/>
      <c r="N16" s="50"/>
      <c r="O16" s="50"/>
      <c r="P16" s="51"/>
      <c r="Q16" s="57">
        <v>8</v>
      </c>
      <c r="R16" s="58"/>
      <c r="S16" s="54" t="s">
        <v>37</v>
      </c>
      <c r="T16" s="55">
        <v>2</v>
      </c>
      <c r="U16" s="56"/>
      <c r="V16" s="57"/>
      <c r="W16" s="95"/>
      <c r="X16" s="96" t="s">
        <v>37</v>
      </c>
      <c r="Y16" s="97"/>
      <c r="Z16" s="56"/>
      <c r="AA16" s="57"/>
      <c r="AB16" s="95"/>
      <c r="AC16" s="96" t="s">
        <v>37</v>
      </c>
      <c r="AD16" s="97"/>
      <c r="AE16" s="56"/>
      <c r="AF16" s="48">
        <v>3</v>
      </c>
      <c r="AG16" s="48">
        <v>0</v>
      </c>
      <c r="AH16" s="59">
        <f t="shared" si="3"/>
        <v>25</v>
      </c>
      <c r="AI16" s="59">
        <f t="shared" si="4"/>
        <v>39</v>
      </c>
      <c r="AJ16" s="67">
        <f t="shared" si="5"/>
        <v>0.6410256410256411</v>
      </c>
      <c r="AK16" s="72">
        <v>1</v>
      </c>
    </row>
    <row r="17" spans="1:37" ht="49.5" customHeight="1" thickBot="1">
      <c r="A17" s="74" t="str">
        <f>Q12</f>
        <v>長崎</v>
      </c>
      <c r="B17" s="75">
        <f>T14</f>
        <v>8</v>
      </c>
      <c r="C17" s="76">
        <f>U14</f>
        <v>0</v>
      </c>
      <c r="D17" s="77" t="s">
        <v>37</v>
      </c>
      <c r="E17" s="79">
        <f>Q14</f>
        <v>6</v>
      </c>
      <c r="F17" s="80">
        <f>R14</f>
        <v>0</v>
      </c>
      <c r="G17" s="75">
        <f>T15</f>
        <v>7</v>
      </c>
      <c r="H17" s="81">
        <f>U15</f>
        <v>0</v>
      </c>
      <c r="I17" s="77" t="s">
        <v>37</v>
      </c>
      <c r="J17" s="79">
        <f>Q15</f>
        <v>9</v>
      </c>
      <c r="K17" s="80">
        <f>R15</f>
        <v>0</v>
      </c>
      <c r="L17" s="75">
        <f>T16</f>
        <v>2</v>
      </c>
      <c r="M17" s="81">
        <f>U16</f>
        <v>0</v>
      </c>
      <c r="N17" s="77" t="s">
        <v>37</v>
      </c>
      <c r="O17" s="79">
        <f>Q16</f>
        <v>8</v>
      </c>
      <c r="P17" s="80">
        <f>R16</f>
        <v>0</v>
      </c>
      <c r="Q17" s="82"/>
      <c r="R17" s="83"/>
      <c r="S17" s="84"/>
      <c r="T17" s="84"/>
      <c r="U17" s="85"/>
      <c r="V17" s="75"/>
      <c r="W17" s="98"/>
      <c r="X17" s="99" t="s">
        <v>37</v>
      </c>
      <c r="Y17" s="100"/>
      <c r="Z17" s="80"/>
      <c r="AA17" s="75"/>
      <c r="AB17" s="98"/>
      <c r="AC17" s="99" t="s">
        <v>37</v>
      </c>
      <c r="AD17" s="100"/>
      <c r="AE17" s="80"/>
      <c r="AF17" s="78">
        <v>1</v>
      </c>
      <c r="AG17" s="78">
        <v>2</v>
      </c>
      <c r="AH17" s="86">
        <f t="shared" si="3"/>
        <v>17</v>
      </c>
      <c r="AI17" s="86">
        <f t="shared" si="4"/>
        <v>40</v>
      </c>
      <c r="AJ17" s="47">
        <f t="shared" si="5"/>
        <v>0.425</v>
      </c>
      <c r="AK17" s="87">
        <v>3</v>
      </c>
    </row>
    <row r="18" spans="1:37" ht="49.5" customHeight="1" hidden="1" outlineLevel="1">
      <c r="A18" s="62">
        <f>V12</f>
        <v>0</v>
      </c>
      <c r="B18" s="88">
        <f>Y14</f>
        <v>0</v>
      </c>
      <c r="C18" s="89">
        <f>Z14</f>
        <v>0</v>
      </c>
      <c r="D18" s="90" t="s">
        <v>37</v>
      </c>
      <c r="E18" s="91">
        <f>V14</f>
        <v>0</v>
      </c>
      <c r="F18" s="92">
        <f>W14</f>
        <v>0</v>
      </c>
      <c r="G18" s="88">
        <f>Y15</f>
        <v>0</v>
      </c>
      <c r="H18" s="93">
        <f>Z15</f>
        <v>0</v>
      </c>
      <c r="I18" s="90" t="s">
        <v>37</v>
      </c>
      <c r="J18" s="91">
        <f>V15</f>
        <v>0</v>
      </c>
      <c r="K18" s="92">
        <f>W15</f>
        <v>0</v>
      </c>
      <c r="L18" s="88">
        <f>Y16</f>
        <v>0</v>
      </c>
      <c r="M18" s="93">
        <f>Z16</f>
        <v>0</v>
      </c>
      <c r="N18" s="90" t="s">
        <v>37</v>
      </c>
      <c r="O18" s="91">
        <f>V16</f>
        <v>0</v>
      </c>
      <c r="P18" s="92">
        <f>W16</f>
        <v>0</v>
      </c>
      <c r="Q18" s="88">
        <f>Y17</f>
        <v>0</v>
      </c>
      <c r="R18" s="93">
        <f>Z17</f>
        <v>0</v>
      </c>
      <c r="S18" s="90" t="s">
        <v>37</v>
      </c>
      <c r="T18" s="91">
        <f>V17</f>
        <v>0</v>
      </c>
      <c r="U18" s="92">
        <f>W17</f>
        <v>0</v>
      </c>
      <c r="V18" s="63"/>
      <c r="W18" s="73"/>
      <c r="X18" s="64"/>
      <c r="Y18" s="64"/>
      <c r="Z18" s="65"/>
      <c r="AA18" s="88"/>
      <c r="AB18" s="101"/>
      <c r="AC18" s="102" t="s">
        <v>37</v>
      </c>
      <c r="AD18" s="103"/>
      <c r="AE18" s="92"/>
      <c r="AF18" s="34"/>
      <c r="AG18" s="34"/>
      <c r="AH18" s="66">
        <f t="shared" si="3"/>
        <v>0</v>
      </c>
      <c r="AI18" s="66">
        <f t="shared" si="4"/>
        <v>0</v>
      </c>
      <c r="AJ18" s="68" t="e">
        <f t="shared" si="5"/>
        <v>#DIV/0!</v>
      </c>
      <c r="AK18" s="69"/>
    </row>
    <row r="19" spans="1:37" ht="49.5" customHeight="1" hidden="1" outlineLevel="1" thickBot="1">
      <c r="A19" s="74">
        <f>AA12</f>
        <v>0</v>
      </c>
      <c r="B19" s="75">
        <f>AD14</f>
        <v>0</v>
      </c>
      <c r="C19" s="76">
        <f>AE14</f>
        <v>0</v>
      </c>
      <c r="D19" s="77" t="s">
        <v>37</v>
      </c>
      <c r="E19" s="79">
        <f>AA14</f>
        <v>0</v>
      </c>
      <c r="F19" s="80">
        <f>AB14</f>
        <v>0</v>
      </c>
      <c r="G19" s="75">
        <f>AD15</f>
        <v>0</v>
      </c>
      <c r="H19" s="81">
        <f>AE15</f>
        <v>0</v>
      </c>
      <c r="I19" s="77" t="s">
        <v>37</v>
      </c>
      <c r="J19" s="79">
        <f>AA15</f>
        <v>0</v>
      </c>
      <c r="K19" s="80">
        <f>AB15</f>
        <v>0</v>
      </c>
      <c r="L19" s="75">
        <f>AD16</f>
        <v>0</v>
      </c>
      <c r="M19" s="81">
        <f>AE16</f>
        <v>0</v>
      </c>
      <c r="N19" s="77" t="s">
        <v>37</v>
      </c>
      <c r="O19" s="79">
        <f>AA16</f>
        <v>0</v>
      </c>
      <c r="P19" s="80">
        <f>AB16</f>
        <v>0</v>
      </c>
      <c r="Q19" s="75">
        <f>AD17</f>
        <v>0</v>
      </c>
      <c r="R19" s="81">
        <f>AE17</f>
        <v>0</v>
      </c>
      <c r="S19" s="77" t="s">
        <v>37</v>
      </c>
      <c r="T19" s="79">
        <f>AA17</f>
        <v>0</v>
      </c>
      <c r="U19" s="80">
        <f>AB17</f>
        <v>0</v>
      </c>
      <c r="V19" s="75">
        <f>AD18</f>
        <v>0</v>
      </c>
      <c r="W19" s="98">
        <f>AE18</f>
        <v>0</v>
      </c>
      <c r="X19" s="99" t="s">
        <v>37</v>
      </c>
      <c r="Y19" s="100">
        <f>AA18</f>
        <v>0</v>
      </c>
      <c r="Z19" s="80">
        <f>AB18</f>
        <v>0</v>
      </c>
      <c r="AA19" s="82"/>
      <c r="AB19" s="83"/>
      <c r="AC19" s="84"/>
      <c r="AD19" s="84"/>
      <c r="AE19" s="85"/>
      <c r="AF19" s="78"/>
      <c r="AG19" s="78"/>
      <c r="AH19" s="86">
        <f t="shared" si="3"/>
        <v>0</v>
      </c>
      <c r="AI19" s="86">
        <f t="shared" si="4"/>
        <v>0</v>
      </c>
      <c r="AJ19" s="47" t="e">
        <f t="shared" si="5"/>
        <v>#DIV/0!</v>
      </c>
      <c r="AK19" s="87"/>
    </row>
    <row r="20" spans="32:33" ht="21.75" customHeight="1" collapsed="1">
      <c r="AF20" s="39">
        <f>AF14+AF15+AF16+AF17+AF18+AF19</f>
        <v>6</v>
      </c>
      <c r="AG20" s="39">
        <f>AG14+AG15+AG16+AG17+AG18+AG19</f>
        <v>6</v>
      </c>
    </row>
    <row r="21" ht="21.75" customHeight="1" thickBot="1">
      <c r="A21" s="35" t="s">
        <v>30</v>
      </c>
    </row>
    <row r="22" spans="1:37" ht="21.75" customHeight="1">
      <c r="A22" s="160"/>
      <c r="B22" s="158" t="s">
        <v>45</v>
      </c>
      <c r="C22" s="158"/>
      <c r="D22" s="158"/>
      <c r="E22" s="158"/>
      <c r="F22" s="158"/>
      <c r="G22" s="158" t="s">
        <v>44</v>
      </c>
      <c r="H22" s="158"/>
      <c r="I22" s="158"/>
      <c r="J22" s="158"/>
      <c r="K22" s="158"/>
      <c r="L22" s="158" t="s">
        <v>42</v>
      </c>
      <c r="M22" s="158"/>
      <c r="N22" s="158"/>
      <c r="O22" s="158"/>
      <c r="P22" s="158"/>
      <c r="Q22" s="158" t="s">
        <v>40</v>
      </c>
      <c r="R22" s="158"/>
      <c r="S22" s="158"/>
      <c r="T22" s="158"/>
      <c r="U22" s="158"/>
      <c r="V22" s="158">
        <f>V2</f>
        <v>0</v>
      </c>
      <c r="W22" s="158"/>
      <c r="X22" s="158"/>
      <c r="Y22" s="158"/>
      <c r="Z22" s="158"/>
      <c r="AA22" s="158">
        <f>AA2</f>
        <v>0</v>
      </c>
      <c r="AB22" s="158"/>
      <c r="AC22" s="158"/>
      <c r="AD22" s="158"/>
      <c r="AE22" s="158"/>
      <c r="AF22" s="152" t="s">
        <v>6</v>
      </c>
      <c r="AG22" s="152" t="s">
        <v>7</v>
      </c>
      <c r="AH22" s="154" t="s">
        <v>19</v>
      </c>
      <c r="AI22" s="154" t="s">
        <v>20</v>
      </c>
      <c r="AJ22" s="42" t="s">
        <v>14</v>
      </c>
      <c r="AK22" s="156" t="s">
        <v>8</v>
      </c>
    </row>
    <row r="23" spans="1:37" ht="21.75" customHeight="1">
      <c r="A23" s="161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3"/>
      <c r="AG23" s="153"/>
      <c r="AH23" s="155"/>
      <c r="AI23" s="155"/>
      <c r="AJ23" s="44" t="s">
        <v>16</v>
      </c>
      <c r="AK23" s="157"/>
    </row>
    <row r="24" spans="1:37" ht="49.5" customHeight="1">
      <c r="A24" s="45" t="str">
        <f>B22</f>
        <v>長崎</v>
      </c>
      <c r="B24" s="46"/>
      <c r="C24" s="49"/>
      <c r="D24" s="50"/>
      <c r="E24" s="50"/>
      <c r="F24" s="51"/>
      <c r="G24" s="52">
        <v>4</v>
      </c>
      <c r="H24" s="53"/>
      <c r="I24" s="54" t="s">
        <v>37</v>
      </c>
      <c r="J24" s="55">
        <v>8</v>
      </c>
      <c r="K24" s="56"/>
      <c r="L24" s="57">
        <v>8</v>
      </c>
      <c r="M24" s="58"/>
      <c r="N24" s="54" t="s">
        <v>37</v>
      </c>
      <c r="O24" s="55">
        <v>6</v>
      </c>
      <c r="P24" s="56"/>
      <c r="Q24" s="57">
        <v>8</v>
      </c>
      <c r="R24" s="58"/>
      <c r="S24" s="54" t="s">
        <v>37</v>
      </c>
      <c r="T24" s="55">
        <v>4</v>
      </c>
      <c r="U24" s="56"/>
      <c r="V24" s="57"/>
      <c r="W24" s="95"/>
      <c r="X24" s="96" t="s">
        <v>37</v>
      </c>
      <c r="Y24" s="97"/>
      <c r="Z24" s="56"/>
      <c r="AA24" s="57"/>
      <c r="AB24" s="95"/>
      <c r="AC24" s="96" t="s">
        <v>37</v>
      </c>
      <c r="AD24" s="97"/>
      <c r="AE24" s="56"/>
      <c r="AF24" s="48">
        <v>2</v>
      </c>
      <c r="AG24" s="48">
        <v>1</v>
      </c>
      <c r="AH24" s="59">
        <f aca="true" t="shared" si="6" ref="AH24:AH29">G24+L24+Q24+V24+AA24+B24</f>
        <v>20</v>
      </c>
      <c r="AI24" s="59">
        <f aca="true" t="shared" si="7" ref="AI24:AI29">AH24+J24+O24+T24+Y24+AD24+E24</f>
        <v>38</v>
      </c>
      <c r="AJ24" s="60">
        <f aca="true" t="shared" si="8" ref="AJ24:AJ29">AH24/AI24</f>
        <v>0.5263157894736842</v>
      </c>
      <c r="AK24" s="61">
        <v>2</v>
      </c>
    </row>
    <row r="25" spans="1:37" ht="49.5" customHeight="1">
      <c r="A25" s="45" t="str">
        <f>G22</f>
        <v>宮崎</v>
      </c>
      <c r="B25" s="57">
        <f>J24</f>
        <v>8</v>
      </c>
      <c r="C25" s="70">
        <f>K24</f>
        <v>0</v>
      </c>
      <c r="D25" s="54" t="s">
        <v>37</v>
      </c>
      <c r="E25" s="55">
        <f>G24</f>
        <v>4</v>
      </c>
      <c r="F25" s="56">
        <f>H24</f>
        <v>0</v>
      </c>
      <c r="G25" s="46"/>
      <c r="H25" s="71"/>
      <c r="I25" s="50"/>
      <c r="J25" s="50"/>
      <c r="K25" s="51"/>
      <c r="L25" s="57">
        <v>8</v>
      </c>
      <c r="M25" s="58"/>
      <c r="N25" s="54" t="s">
        <v>37</v>
      </c>
      <c r="O25" s="55">
        <v>5</v>
      </c>
      <c r="P25" s="56"/>
      <c r="Q25" s="57">
        <v>8</v>
      </c>
      <c r="R25" s="58"/>
      <c r="S25" s="54" t="s">
        <v>37</v>
      </c>
      <c r="T25" s="55">
        <v>6</v>
      </c>
      <c r="U25" s="56"/>
      <c r="V25" s="57"/>
      <c r="W25" s="95"/>
      <c r="X25" s="96" t="s">
        <v>37</v>
      </c>
      <c r="Y25" s="97"/>
      <c r="Z25" s="56"/>
      <c r="AA25" s="57"/>
      <c r="AB25" s="95"/>
      <c r="AC25" s="96" t="s">
        <v>37</v>
      </c>
      <c r="AD25" s="97"/>
      <c r="AE25" s="56"/>
      <c r="AF25" s="48">
        <v>3</v>
      </c>
      <c r="AG25" s="48">
        <v>0</v>
      </c>
      <c r="AH25" s="59">
        <f t="shared" si="6"/>
        <v>24</v>
      </c>
      <c r="AI25" s="59">
        <f t="shared" si="7"/>
        <v>39</v>
      </c>
      <c r="AJ25" s="67">
        <f t="shared" si="8"/>
        <v>0.6153846153846154</v>
      </c>
      <c r="AK25" s="72">
        <v>1</v>
      </c>
    </row>
    <row r="26" spans="1:37" ht="49.5" customHeight="1">
      <c r="A26" s="45" t="str">
        <f>L22</f>
        <v>福岡</v>
      </c>
      <c r="B26" s="57">
        <f>O24</f>
        <v>6</v>
      </c>
      <c r="C26" s="70">
        <f>P24</f>
        <v>0</v>
      </c>
      <c r="D26" s="54" t="s">
        <v>37</v>
      </c>
      <c r="E26" s="55">
        <f>L24</f>
        <v>8</v>
      </c>
      <c r="F26" s="56">
        <f>M24</f>
        <v>0</v>
      </c>
      <c r="G26" s="57">
        <f>O25</f>
        <v>5</v>
      </c>
      <c r="H26" s="58">
        <f>P25</f>
        <v>0</v>
      </c>
      <c r="I26" s="54" t="s">
        <v>37</v>
      </c>
      <c r="J26" s="55">
        <f>L25</f>
        <v>8</v>
      </c>
      <c r="K26" s="56">
        <f>M25</f>
        <v>0</v>
      </c>
      <c r="L26" s="46"/>
      <c r="M26" s="71"/>
      <c r="N26" s="50"/>
      <c r="O26" s="50"/>
      <c r="P26" s="51"/>
      <c r="Q26" s="57">
        <v>6</v>
      </c>
      <c r="R26" s="58"/>
      <c r="S26" s="54" t="s">
        <v>37</v>
      </c>
      <c r="T26" s="55">
        <v>8</v>
      </c>
      <c r="U26" s="56"/>
      <c r="V26" s="57"/>
      <c r="W26" s="95"/>
      <c r="X26" s="96" t="s">
        <v>37</v>
      </c>
      <c r="Y26" s="97"/>
      <c r="Z26" s="56"/>
      <c r="AA26" s="57"/>
      <c r="AB26" s="95"/>
      <c r="AC26" s="96" t="s">
        <v>37</v>
      </c>
      <c r="AD26" s="97"/>
      <c r="AE26" s="56"/>
      <c r="AF26" s="48">
        <v>0</v>
      </c>
      <c r="AG26" s="48">
        <v>3</v>
      </c>
      <c r="AH26" s="59">
        <f t="shared" si="6"/>
        <v>17</v>
      </c>
      <c r="AI26" s="59">
        <f t="shared" si="7"/>
        <v>41</v>
      </c>
      <c r="AJ26" s="67">
        <f t="shared" si="8"/>
        <v>0.4146341463414634</v>
      </c>
      <c r="AK26" s="72">
        <v>4</v>
      </c>
    </row>
    <row r="27" spans="1:37" ht="49.5" customHeight="1" thickBot="1">
      <c r="A27" s="74" t="str">
        <f>Q22</f>
        <v>熊本</v>
      </c>
      <c r="B27" s="75">
        <f>T24</f>
        <v>4</v>
      </c>
      <c r="C27" s="76">
        <f>U24</f>
        <v>0</v>
      </c>
      <c r="D27" s="77" t="s">
        <v>37</v>
      </c>
      <c r="E27" s="79">
        <f>Q24</f>
        <v>8</v>
      </c>
      <c r="F27" s="80">
        <f>R24</f>
        <v>0</v>
      </c>
      <c r="G27" s="75">
        <f>T25</f>
        <v>6</v>
      </c>
      <c r="H27" s="81">
        <f>U25</f>
        <v>0</v>
      </c>
      <c r="I27" s="77" t="s">
        <v>37</v>
      </c>
      <c r="J27" s="79">
        <f>Q25</f>
        <v>8</v>
      </c>
      <c r="K27" s="80">
        <f>R25</f>
        <v>0</v>
      </c>
      <c r="L27" s="75">
        <f>T26</f>
        <v>8</v>
      </c>
      <c r="M27" s="81">
        <f>U26</f>
        <v>0</v>
      </c>
      <c r="N27" s="77" t="s">
        <v>37</v>
      </c>
      <c r="O27" s="79">
        <f>Q26</f>
        <v>6</v>
      </c>
      <c r="P27" s="80">
        <f>R26</f>
        <v>0</v>
      </c>
      <c r="Q27" s="82"/>
      <c r="R27" s="83"/>
      <c r="S27" s="84"/>
      <c r="T27" s="84"/>
      <c r="U27" s="85"/>
      <c r="V27" s="75"/>
      <c r="W27" s="98"/>
      <c r="X27" s="99" t="s">
        <v>37</v>
      </c>
      <c r="Y27" s="100"/>
      <c r="Z27" s="80"/>
      <c r="AA27" s="75"/>
      <c r="AB27" s="98"/>
      <c r="AC27" s="99" t="s">
        <v>37</v>
      </c>
      <c r="AD27" s="100"/>
      <c r="AE27" s="80"/>
      <c r="AF27" s="78">
        <v>1</v>
      </c>
      <c r="AG27" s="78">
        <v>2</v>
      </c>
      <c r="AH27" s="86">
        <f t="shared" si="6"/>
        <v>18</v>
      </c>
      <c r="AI27" s="86">
        <f t="shared" si="7"/>
        <v>40</v>
      </c>
      <c r="AJ27" s="47">
        <f t="shared" si="8"/>
        <v>0.45</v>
      </c>
      <c r="AK27" s="87">
        <v>3</v>
      </c>
    </row>
    <row r="28" spans="1:37" ht="49.5" customHeight="1" hidden="1" outlineLevel="1">
      <c r="A28" s="62">
        <f>V22</f>
        <v>0</v>
      </c>
      <c r="B28" s="88">
        <f>Y24</f>
        <v>0</v>
      </c>
      <c r="C28" s="89">
        <f>Z24</f>
        <v>0</v>
      </c>
      <c r="D28" s="90" t="s">
        <v>37</v>
      </c>
      <c r="E28" s="91">
        <f>V24</f>
        <v>0</v>
      </c>
      <c r="F28" s="92">
        <f>W24</f>
        <v>0</v>
      </c>
      <c r="G28" s="88">
        <f>Y25</f>
        <v>0</v>
      </c>
      <c r="H28" s="93">
        <f>Z25</f>
        <v>0</v>
      </c>
      <c r="I28" s="90" t="s">
        <v>37</v>
      </c>
      <c r="J28" s="91">
        <f>V25</f>
        <v>0</v>
      </c>
      <c r="K28" s="92">
        <f>W25</f>
        <v>0</v>
      </c>
      <c r="L28" s="88">
        <f>Y26</f>
        <v>0</v>
      </c>
      <c r="M28" s="93">
        <f>Z26</f>
        <v>0</v>
      </c>
      <c r="N28" s="90" t="s">
        <v>37</v>
      </c>
      <c r="O28" s="91">
        <f>V26</f>
        <v>0</v>
      </c>
      <c r="P28" s="92">
        <f>W26</f>
        <v>0</v>
      </c>
      <c r="Q28" s="88">
        <f>Y27</f>
        <v>0</v>
      </c>
      <c r="R28" s="93">
        <f>Z27</f>
        <v>0</v>
      </c>
      <c r="S28" s="90" t="s">
        <v>37</v>
      </c>
      <c r="T28" s="91">
        <f>V27</f>
        <v>0</v>
      </c>
      <c r="U28" s="92">
        <f>W27</f>
        <v>0</v>
      </c>
      <c r="V28" s="63"/>
      <c r="W28" s="73"/>
      <c r="X28" s="64"/>
      <c r="Y28" s="64"/>
      <c r="Z28" s="65"/>
      <c r="AA28" s="88"/>
      <c r="AB28" s="101"/>
      <c r="AC28" s="102" t="s">
        <v>37</v>
      </c>
      <c r="AD28" s="103"/>
      <c r="AE28" s="92"/>
      <c r="AF28" s="34"/>
      <c r="AG28" s="34"/>
      <c r="AH28" s="66">
        <f t="shared" si="6"/>
        <v>0</v>
      </c>
      <c r="AI28" s="66">
        <f t="shared" si="7"/>
        <v>0</v>
      </c>
      <c r="AJ28" s="68" t="e">
        <f t="shared" si="8"/>
        <v>#DIV/0!</v>
      </c>
      <c r="AK28" s="69"/>
    </row>
    <row r="29" spans="1:37" ht="49.5" customHeight="1" hidden="1" outlineLevel="1" thickBot="1">
      <c r="A29" s="74">
        <f>AA22</f>
        <v>0</v>
      </c>
      <c r="B29" s="75">
        <f>AD24</f>
        <v>0</v>
      </c>
      <c r="C29" s="76">
        <f>AE24</f>
        <v>0</v>
      </c>
      <c r="D29" s="77" t="s">
        <v>37</v>
      </c>
      <c r="E29" s="79">
        <f>AA24</f>
        <v>0</v>
      </c>
      <c r="F29" s="80">
        <f>AB24</f>
        <v>0</v>
      </c>
      <c r="G29" s="75">
        <f>AD25</f>
        <v>0</v>
      </c>
      <c r="H29" s="81">
        <f>AE25</f>
        <v>0</v>
      </c>
      <c r="I29" s="77" t="s">
        <v>37</v>
      </c>
      <c r="J29" s="79">
        <f>AA25</f>
        <v>0</v>
      </c>
      <c r="K29" s="80">
        <f>AB25</f>
        <v>0</v>
      </c>
      <c r="L29" s="75">
        <f>AD26</f>
        <v>0</v>
      </c>
      <c r="M29" s="81">
        <f>AE26</f>
        <v>0</v>
      </c>
      <c r="N29" s="77" t="s">
        <v>37</v>
      </c>
      <c r="O29" s="79">
        <f>AA26</f>
        <v>0</v>
      </c>
      <c r="P29" s="80">
        <f>AB26</f>
        <v>0</v>
      </c>
      <c r="Q29" s="75">
        <f>AD27</f>
        <v>0</v>
      </c>
      <c r="R29" s="81">
        <f>AE27</f>
        <v>0</v>
      </c>
      <c r="S29" s="77" t="s">
        <v>37</v>
      </c>
      <c r="T29" s="79">
        <f>AA27</f>
        <v>0</v>
      </c>
      <c r="U29" s="80">
        <f>AB27</f>
        <v>0</v>
      </c>
      <c r="V29" s="75">
        <f>AD28</f>
        <v>0</v>
      </c>
      <c r="W29" s="98">
        <f>AE28</f>
        <v>0</v>
      </c>
      <c r="X29" s="99" t="s">
        <v>37</v>
      </c>
      <c r="Y29" s="100">
        <f>AA28</f>
        <v>0</v>
      </c>
      <c r="Z29" s="80">
        <f>AB28</f>
        <v>0</v>
      </c>
      <c r="AA29" s="82"/>
      <c r="AB29" s="83"/>
      <c r="AC29" s="84"/>
      <c r="AD29" s="84"/>
      <c r="AE29" s="85"/>
      <c r="AF29" s="78"/>
      <c r="AG29" s="78"/>
      <c r="AH29" s="86">
        <f t="shared" si="6"/>
        <v>0</v>
      </c>
      <c r="AI29" s="86">
        <f t="shared" si="7"/>
        <v>0</v>
      </c>
      <c r="AJ29" s="47" t="e">
        <f t="shared" si="8"/>
        <v>#DIV/0!</v>
      </c>
      <c r="AK29" s="87"/>
    </row>
    <row r="30" spans="32:33" ht="21.75" customHeight="1" collapsed="1">
      <c r="AF30" s="39">
        <f>AF24+AF25+AF26+AF27+AF28+AF29</f>
        <v>6</v>
      </c>
      <c r="AG30" s="39">
        <f>AG24+AG25+AG26+AG27+AG28+AG29</f>
        <v>6</v>
      </c>
    </row>
    <row r="31" ht="21.75" customHeight="1" thickBot="1">
      <c r="A31" s="35" t="s">
        <v>31</v>
      </c>
    </row>
    <row r="32" spans="1:37" ht="21.75" customHeight="1">
      <c r="A32" s="160"/>
      <c r="B32" s="158" t="s">
        <v>39</v>
      </c>
      <c r="C32" s="158"/>
      <c r="D32" s="158"/>
      <c r="E32" s="158"/>
      <c r="F32" s="158"/>
      <c r="G32" s="158" t="s">
        <v>41</v>
      </c>
      <c r="H32" s="158"/>
      <c r="I32" s="158"/>
      <c r="J32" s="158"/>
      <c r="K32" s="158"/>
      <c r="L32" s="158" t="s">
        <v>38</v>
      </c>
      <c r="M32" s="158"/>
      <c r="N32" s="158"/>
      <c r="O32" s="158"/>
      <c r="P32" s="158"/>
      <c r="Q32" s="158" t="s">
        <v>43</v>
      </c>
      <c r="R32" s="158"/>
      <c r="S32" s="158"/>
      <c r="T32" s="158"/>
      <c r="U32" s="158"/>
      <c r="V32" s="158">
        <f>V12</f>
        <v>0</v>
      </c>
      <c r="W32" s="158"/>
      <c r="X32" s="158"/>
      <c r="Y32" s="158"/>
      <c r="Z32" s="158"/>
      <c r="AA32" s="158">
        <f>AA12</f>
        <v>0</v>
      </c>
      <c r="AB32" s="158"/>
      <c r="AC32" s="158"/>
      <c r="AD32" s="158"/>
      <c r="AE32" s="158"/>
      <c r="AF32" s="152" t="s">
        <v>6</v>
      </c>
      <c r="AG32" s="152" t="s">
        <v>7</v>
      </c>
      <c r="AH32" s="154" t="s">
        <v>19</v>
      </c>
      <c r="AI32" s="154" t="s">
        <v>20</v>
      </c>
      <c r="AJ32" s="42" t="s">
        <v>14</v>
      </c>
      <c r="AK32" s="156" t="s">
        <v>8</v>
      </c>
    </row>
    <row r="33" spans="1:37" ht="21.75" customHeight="1">
      <c r="A33" s="161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3"/>
      <c r="AG33" s="153"/>
      <c r="AH33" s="155"/>
      <c r="AI33" s="155"/>
      <c r="AJ33" s="44" t="s">
        <v>16</v>
      </c>
      <c r="AK33" s="157"/>
    </row>
    <row r="34" spans="1:37" ht="49.5" customHeight="1">
      <c r="A34" s="45" t="str">
        <f>B32</f>
        <v>鹿児島</v>
      </c>
      <c r="B34" s="46"/>
      <c r="C34" s="49"/>
      <c r="D34" s="50"/>
      <c r="E34" s="50"/>
      <c r="F34" s="51"/>
      <c r="G34" s="52">
        <v>8</v>
      </c>
      <c r="H34" s="53"/>
      <c r="I34" s="54" t="s">
        <v>37</v>
      </c>
      <c r="J34" s="55">
        <v>4</v>
      </c>
      <c r="K34" s="56"/>
      <c r="L34" s="57">
        <v>8</v>
      </c>
      <c r="M34" s="58"/>
      <c r="N34" s="54" t="s">
        <v>37</v>
      </c>
      <c r="O34" s="55">
        <v>2</v>
      </c>
      <c r="P34" s="56"/>
      <c r="Q34" s="57">
        <v>8</v>
      </c>
      <c r="R34" s="58"/>
      <c r="S34" s="54" t="s">
        <v>37</v>
      </c>
      <c r="T34" s="55">
        <v>3</v>
      </c>
      <c r="U34" s="56"/>
      <c r="V34" s="57"/>
      <c r="W34" s="95"/>
      <c r="X34" s="96" t="s">
        <v>37</v>
      </c>
      <c r="Y34" s="97"/>
      <c r="Z34" s="56"/>
      <c r="AA34" s="57"/>
      <c r="AB34" s="95"/>
      <c r="AC34" s="96" t="s">
        <v>37</v>
      </c>
      <c r="AD34" s="97"/>
      <c r="AE34" s="56"/>
      <c r="AF34" s="48">
        <v>3</v>
      </c>
      <c r="AG34" s="48">
        <v>0</v>
      </c>
      <c r="AH34" s="59">
        <f aca="true" t="shared" si="9" ref="AH34:AH39">G34+L34+Q34+V34+AA34+B34</f>
        <v>24</v>
      </c>
      <c r="AI34" s="59">
        <f aca="true" t="shared" si="10" ref="AI34:AI39">AH34+J34+O34+T34+Y34+AD34+E34</f>
        <v>33</v>
      </c>
      <c r="AJ34" s="60">
        <f aca="true" t="shared" si="11" ref="AJ34:AJ39">AH34/AI34</f>
        <v>0.7272727272727273</v>
      </c>
      <c r="AK34" s="61">
        <v>1</v>
      </c>
    </row>
    <row r="35" spans="1:37" ht="49.5" customHeight="1">
      <c r="A35" s="45" t="str">
        <f>G32</f>
        <v>沖縄</v>
      </c>
      <c r="B35" s="57">
        <f>J34</f>
        <v>4</v>
      </c>
      <c r="C35" s="70">
        <f>K34</f>
        <v>0</v>
      </c>
      <c r="D35" s="54" t="s">
        <v>37</v>
      </c>
      <c r="E35" s="55">
        <f>G34</f>
        <v>8</v>
      </c>
      <c r="F35" s="56">
        <f>H34</f>
        <v>0</v>
      </c>
      <c r="G35" s="46"/>
      <c r="H35" s="71"/>
      <c r="I35" s="50"/>
      <c r="J35" s="50"/>
      <c r="K35" s="51"/>
      <c r="L35" s="57">
        <v>7</v>
      </c>
      <c r="M35" s="58"/>
      <c r="N35" s="54" t="s">
        <v>37</v>
      </c>
      <c r="O35" s="55">
        <v>9</v>
      </c>
      <c r="P35" s="56"/>
      <c r="Q35" s="57">
        <v>8</v>
      </c>
      <c r="R35" s="58"/>
      <c r="S35" s="54" t="s">
        <v>37</v>
      </c>
      <c r="T35" s="55">
        <v>1</v>
      </c>
      <c r="U35" s="56"/>
      <c r="V35" s="57"/>
      <c r="W35" s="95"/>
      <c r="X35" s="96" t="s">
        <v>37</v>
      </c>
      <c r="Y35" s="97"/>
      <c r="Z35" s="56"/>
      <c r="AA35" s="57"/>
      <c r="AB35" s="95"/>
      <c r="AC35" s="96" t="s">
        <v>37</v>
      </c>
      <c r="AD35" s="97"/>
      <c r="AE35" s="56"/>
      <c r="AF35" s="48">
        <v>1</v>
      </c>
      <c r="AG35" s="48">
        <v>2</v>
      </c>
      <c r="AH35" s="59">
        <f t="shared" si="9"/>
        <v>19</v>
      </c>
      <c r="AI35" s="59">
        <f t="shared" si="10"/>
        <v>37</v>
      </c>
      <c r="AJ35" s="67">
        <f t="shared" si="11"/>
        <v>0.5135135135135135</v>
      </c>
      <c r="AK35" s="72">
        <v>3</v>
      </c>
    </row>
    <row r="36" spans="1:37" ht="49.5" customHeight="1">
      <c r="A36" s="45" t="str">
        <f>L32</f>
        <v>佐賀</v>
      </c>
      <c r="B36" s="57">
        <f>O34</f>
        <v>2</v>
      </c>
      <c r="C36" s="70">
        <f>P34</f>
        <v>0</v>
      </c>
      <c r="D36" s="54" t="s">
        <v>37</v>
      </c>
      <c r="E36" s="55">
        <f>L34</f>
        <v>8</v>
      </c>
      <c r="F36" s="56">
        <f>M34</f>
        <v>0</v>
      </c>
      <c r="G36" s="57">
        <f>O35</f>
        <v>9</v>
      </c>
      <c r="H36" s="58">
        <f>P35</f>
        <v>0</v>
      </c>
      <c r="I36" s="54" t="s">
        <v>37</v>
      </c>
      <c r="J36" s="55">
        <f>L35</f>
        <v>7</v>
      </c>
      <c r="K36" s="56">
        <f>M35</f>
        <v>0</v>
      </c>
      <c r="L36" s="46"/>
      <c r="M36" s="71"/>
      <c r="N36" s="50"/>
      <c r="O36" s="50"/>
      <c r="P36" s="51"/>
      <c r="Q36" s="57">
        <v>8</v>
      </c>
      <c r="R36" s="58"/>
      <c r="S36" s="54" t="s">
        <v>37</v>
      </c>
      <c r="T36" s="55">
        <v>6</v>
      </c>
      <c r="U36" s="56"/>
      <c r="V36" s="57"/>
      <c r="W36" s="95"/>
      <c r="X36" s="96" t="s">
        <v>37</v>
      </c>
      <c r="Y36" s="97"/>
      <c r="Z36" s="56"/>
      <c r="AA36" s="57"/>
      <c r="AB36" s="95"/>
      <c r="AC36" s="96" t="s">
        <v>37</v>
      </c>
      <c r="AD36" s="97"/>
      <c r="AE36" s="56"/>
      <c r="AF36" s="48">
        <v>2</v>
      </c>
      <c r="AG36" s="48">
        <v>1</v>
      </c>
      <c r="AH36" s="59">
        <f t="shared" si="9"/>
        <v>19</v>
      </c>
      <c r="AI36" s="59">
        <f t="shared" si="10"/>
        <v>40</v>
      </c>
      <c r="AJ36" s="67">
        <f t="shared" si="11"/>
        <v>0.475</v>
      </c>
      <c r="AK36" s="72">
        <v>2</v>
      </c>
    </row>
    <row r="37" spans="1:37" ht="49.5" customHeight="1" thickBot="1">
      <c r="A37" s="74" t="str">
        <f>Q32</f>
        <v>大分</v>
      </c>
      <c r="B37" s="75">
        <f>T34</f>
        <v>3</v>
      </c>
      <c r="C37" s="76">
        <f>U34</f>
        <v>0</v>
      </c>
      <c r="D37" s="77" t="s">
        <v>37</v>
      </c>
      <c r="E37" s="79">
        <f>Q34</f>
        <v>8</v>
      </c>
      <c r="F37" s="80">
        <f>R34</f>
        <v>0</v>
      </c>
      <c r="G37" s="75">
        <f>T35</f>
        <v>1</v>
      </c>
      <c r="H37" s="81">
        <f>U35</f>
        <v>0</v>
      </c>
      <c r="I37" s="77" t="s">
        <v>37</v>
      </c>
      <c r="J37" s="79">
        <f>Q35</f>
        <v>8</v>
      </c>
      <c r="K37" s="80">
        <f>R35</f>
        <v>0</v>
      </c>
      <c r="L37" s="75">
        <f>T36</f>
        <v>6</v>
      </c>
      <c r="M37" s="81">
        <f>U36</f>
        <v>0</v>
      </c>
      <c r="N37" s="77" t="s">
        <v>37</v>
      </c>
      <c r="O37" s="79">
        <f>Q36</f>
        <v>8</v>
      </c>
      <c r="P37" s="80">
        <f>R36</f>
        <v>0</v>
      </c>
      <c r="Q37" s="82"/>
      <c r="R37" s="83"/>
      <c r="S37" s="84"/>
      <c r="T37" s="84"/>
      <c r="U37" s="85"/>
      <c r="V37" s="75"/>
      <c r="W37" s="98"/>
      <c r="X37" s="99" t="s">
        <v>37</v>
      </c>
      <c r="Y37" s="100"/>
      <c r="Z37" s="80"/>
      <c r="AA37" s="75"/>
      <c r="AB37" s="98"/>
      <c r="AC37" s="99" t="s">
        <v>37</v>
      </c>
      <c r="AD37" s="100"/>
      <c r="AE37" s="80"/>
      <c r="AF37" s="78">
        <v>0</v>
      </c>
      <c r="AG37" s="78">
        <v>3</v>
      </c>
      <c r="AH37" s="86">
        <f t="shared" si="9"/>
        <v>10</v>
      </c>
      <c r="AI37" s="86">
        <f t="shared" si="10"/>
        <v>34</v>
      </c>
      <c r="AJ37" s="47">
        <f t="shared" si="11"/>
        <v>0.29411764705882354</v>
      </c>
      <c r="AK37" s="87">
        <v>4</v>
      </c>
    </row>
    <row r="38" spans="1:37" ht="49.5" customHeight="1" hidden="1" outlineLevel="1">
      <c r="A38" s="62">
        <f>V32</f>
        <v>0</v>
      </c>
      <c r="B38" s="88">
        <f>Y34</f>
        <v>0</v>
      </c>
      <c r="C38" s="89">
        <f>Z34</f>
        <v>0</v>
      </c>
      <c r="D38" s="90" t="s">
        <v>37</v>
      </c>
      <c r="E38" s="91">
        <f>V34</f>
        <v>0</v>
      </c>
      <c r="F38" s="92">
        <f>W34</f>
        <v>0</v>
      </c>
      <c r="G38" s="88">
        <f>Y35</f>
        <v>0</v>
      </c>
      <c r="H38" s="93">
        <f>Z35</f>
        <v>0</v>
      </c>
      <c r="I38" s="90" t="s">
        <v>37</v>
      </c>
      <c r="J38" s="91">
        <f>V35</f>
        <v>0</v>
      </c>
      <c r="K38" s="92">
        <f>W35</f>
        <v>0</v>
      </c>
      <c r="L38" s="88">
        <f>Y36</f>
        <v>0</v>
      </c>
      <c r="M38" s="93">
        <f>Z36</f>
        <v>0</v>
      </c>
      <c r="N38" s="90" t="s">
        <v>37</v>
      </c>
      <c r="O38" s="91">
        <f>V36</f>
        <v>0</v>
      </c>
      <c r="P38" s="92">
        <f>W36</f>
        <v>0</v>
      </c>
      <c r="Q38" s="88">
        <f>Y37</f>
        <v>0</v>
      </c>
      <c r="R38" s="93">
        <f>Z37</f>
        <v>0</v>
      </c>
      <c r="S38" s="90" t="s">
        <v>37</v>
      </c>
      <c r="T38" s="91">
        <f>V37</f>
        <v>0</v>
      </c>
      <c r="U38" s="92">
        <f>W37</f>
        <v>0</v>
      </c>
      <c r="V38" s="63"/>
      <c r="W38" s="73"/>
      <c r="X38" s="64"/>
      <c r="Y38" s="64"/>
      <c r="Z38" s="65"/>
      <c r="AA38" s="88"/>
      <c r="AB38" s="101"/>
      <c r="AC38" s="102" t="s">
        <v>37</v>
      </c>
      <c r="AD38" s="103"/>
      <c r="AE38" s="92"/>
      <c r="AF38" s="34"/>
      <c r="AG38" s="34"/>
      <c r="AH38" s="66">
        <f t="shared" si="9"/>
        <v>0</v>
      </c>
      <c r="AI38" s="66">
        <f t="shared" si="10"/>
        <v>0</v>
      </c>
      <c r="AJ38" s="68" t="e">
        <f t="shared" si="11"/>
        <v>#DIV/0!</v>
      </c>
      <c r="AK38" s="69"/>
    </row>
    <row r="39" spans="1:37" ht="49.5" customHeight="1" hidden="1" outlineLevel="1" thickBot="1">
      <c r="A39" s="74">
        <f>AA32</f>
        <v>0</v>
      </c>
      <c r="B39" s="75">
        <f>AD34</f>
        <v>0</v>
      </c>
      <c r="C39" s="76">
        <f>AE34</f>
        <v>0</v>
      </c>
      <c r="D39" s="77" t="s">
        <v>37</v>
      </c>
      <c r="E39" s="79">
        <f>AA34</f>
        <v>0</v>
      </c>
      <c r="F39" s="80">
        <f>AB34</f>
        <v>0</v>
      </c>
      <c r="G39" s="75">
        <f>AD35</f>
        <v>0</v>
      </c>
      <c r="H39" s="81">
        <f>AE35</f>
        <v>0</v>
      </c>
      <c r="I39" s="77" t="s">
        <v>37</v>
      </c>
      <c r="J39" s="79">
        <f>AA35</f>
        <v>0</v>
      </c>
      <c r="K39" s="80">
        <f>AB35</f>
        <v>0</v>
      </c>
      <c r="L39" s="75">
        <f>AD36</f>
        <v>0</v>
      </c>
      <c r="M39" s="81">
        <f>AE36</f>
        <v>0</v>
      </c>
      <c r="N39" s="77" t="s">
        <v>37</v>
      </c>
      <c r="O39" s="79">
        <f>AA36</f>
        <v>0</v>
      </c>
      <c r="P39" s="80">
        <f>AB36</f>
        <v>0</v>
      </c>
      <c r="Q39" s="75">
        <f>AD37</f>
        <v>0</v>
      </c>
      <c r="R39" s="81">
        <f>AE37</f>
        <v>0</v>
      </c>
      <c r="S39" s="77" t="s">
        <v>37</v>
      </c>
      <c r="T39" s="79">
        <f>AA37</f>
        <v>0</v>
      </c>
      <c r="U39" s="80">
        <f>AB37</f>
        <v>0</v>
      </c>
      <c r="V39" s="75">
        <f>AD38</f>
        <v>0</v>
      </c>
      <c r="W39" s="98">
        <f>AE38</f>
        <v>0</v>
      </c>
      <c r="X39" s="99" t="s">
        <v>37</v>
      </c>
      <c r="Y39" s="100">
        <f>AA38</f>
        <v>0</v>
      </c>
      <c r="Z39" s="80">
        <f>AB38</f>
        <v>0</v>
      </c>
      <c r="AA39" s="82"/>
      <c r="AB39" s="83"/>
      <c r="AC39" s="84"/>
      <c r="AD39" s="84"/>
      <c r="AE39" s="85"/>
      <c r="AF39" s="78"/>
      <c r="AG39" s="78"/>
      <c r="AH39" s="86">
        <f t="shared" si="9"/>
        <v>0</v>
      </c>
      <c r="AI39" s="86">
        <f t="shared" si="10"/>
        <v>0</v>
      </c>
      <c r="AJ39" s="47" t="e">
        <f t="shared" si="11"/>
        <v>#DIV/0!</v>
      </c>
      <c r="AK39" s="87"/>
    </row>
    <row r="40" spans="32:33" ht="21.75" customHeight="1" collapsed="1">
      <c r="AF40" s="39">
        <f>AF34+AF35+AF36+AF37+AF38+AF39</f>
        <v>6</v>
      </c>
      <c r="AG40" s="39">
        <f>AG34+AG35+AG36+AG37+AG38+AG39</f>
        <v>6</v>
      </c>
    </row>
    <row r="41" ht="21.75" customHeight="1" thickBot="1">
      <c r="A41" s="35" t="s">
        <v>32</v>
      </c>
    </row>
    <row r="42" spans="1:37" ht="21.75" customHeight="1">
      <c r="A42" s="160"/>
      <c r="B42" s="158" t="s">
        <v>38</v>
      </c>
      <c r="C42" s="158"/>
      <c r="D42" s="158"/>
      <c r="E42" s="158"/>
      <c r="F42" s="158"/>
      <c r="G42" s="158" t="s">
        <v>41</v>
      </c>
      <c r="H42" s="158"/>
      <c r="I42" s="158"/>
      <c r="J42" s="158"/>
      <c r="K42" s="158"/>
      <c r="L42" s="158" t="s">
        <v>44</v>
      </c>
      <c r="M42" s="158"/>
      <c r="N42" s="158"/>
      <c r="O42" s="158"/>
      <c r="P42" s="158"/>
      <c r="Q42" s="158" t="s">
        <v>39</v>
      </c>
      <c r="R42" s="158"/>
      <c r="S42" s="158"/>
      <c r="T42" s="158"/>
      <c r="U42" s="158"/>
      <c r="V42" s="158">
        <f>V2</f>
        <v>0</v>
      </c>
      <c r="W42" s="158"/>
      <c r="X42" s="158"/>
      <c r="Y42" s="158"/>
      <c r="Z42" s="158"/>
      <c r="AA42" s="158">
        <f>AA2</f>
        <v>0</v>
      </c>
      <c r="AB42" s="158"/>
      <c r="AC42" s="158"/>
      <c r="AD42" s="158"/>
      <c r="AE42" s="158"/>
      <c r="AF42" s="152" t="s">
        <v>6</v>
      </c>
      <c r="AG42" s="152" t="s">
        <v>7</v>
      </c>
      <c r="AH42" s="154" t="s">
        <v>19</v>
      </c>
      <c r="AI42" s="154" t="s">
        <v>20</v>
      </c>
      <c r="AJ42" s="42" t="s">
        <v>14</v>
      </c>
      <c r="AK42" s="156" t="s">
        <v>8</v>
      </c>
    </row>
    <row r="43" spans="1:37" ht="21.75" customHeight="1">
      <c r="A43" s="161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3"/>
      <c r="AG43" s="153"/>
      <c r="AH43" s="155"/>
      <c r="AI43" s="155"/>
      <c r="AJ43" s="44" t="s">
        <v>16</v>
      </c>
      <c r="AK43" s="157"/>
    </row>
    <row r="44" spans="1:37" ht="49.5" customHeight="1">
      <c r="A44" s="45" t="str">
        <f>B42</f>
        <v>佐賀</v>
      </c>
      <c r="B44" s="46"/>
      <c r="C44" s="49"/>
      <c r="D44" s="50"/>
      <c r="E44" s="50"/>
      <c r="F44" s="51"/>
      <c r="G44" s="52">
        <v>8</v>
      </c>
      <c r="H44" s="53"/>
      <c r="I44" s="54" t="s">
        <v>37</v>
      </c>
      <c r="J44" s="55">
        <v>2</v>
      </c>
      <c r="K44" s="56"/>
      <c r="L44" s="57">
        <v>2</v>
      </c>
      <c r="M44" s="58"/>
      <c r="N44" s="54" t="s">
        <v>37</v>
      </c>
      <c r="O44" s="55">
        <v>8</v>
      </c>
      <c r="P44" s="56"/>
      <c r="Q44" s="57">
        <v>2</v>
      </c>
      <c r="R44" s="58"/>
      <c r="S44" s="54" t="s">
        <v>37</v>
      </c>
      <c r="T44" s="55">
        <v>8</v>
      </c>
      <c r="U44" s="56"/>
      <c r="V44" s="57"/>
      <c r="W44" s="95"/>
      <c r="X44" s="96" t="s">
        <v>37</v>
      </c>
      <c r="Y44" s="97"/>
      <c r="Z44" s="56"/>
      <c r="AA44" s="57"/>
      <c r="AB44" s="95"/>
      <c r="AC44" s="96" t="s">
        <v>37</v>
      </c>
      <c r="AD44" s="97"/>
      <c r="AE44" s="56"/>
      <c r="AF44" s="48">
        <v>1</v>
      </c>
      <c r="AG44" s="48">
        <v>2</v>
      </c>
      <c r="AH44" s="59">
        <f aca="true" t="shared" si="12" ref="AH44:AH49">G44+L44+Q44+V44+AA44+B44</f>
        <v>12</v>
      </c>
      <c r="AI44" s="59">
        <f aca="true" t="shared" si="13" ref="AI44:AI49">AH44+J44+O44+T44+Y44+AD44+E44</f>
        <v>30</v>
      </c>
      <c r="AJ44" s="60">
        <f aca="true" t="shared" si="14" ref="AJ44:AJ49">AH44/AI44</f>
        <v>0.4</v>
      </c>
      <c r="AK44" s="61">
        <v>3</v>
      </c>
    </row>
    <row r="45" spans="1:37" ht="49.5" customHeight="1">
      <c r="A45" s="45" t="str">
        <f>G42</f>
        <v>沖縄</v>
      </c>
      <c r="B45" s="57">
        <f>J44</f>
        <v>2</v>
      </c>
      <c r="C45" s="70">
        <f>K44</f>
        <v>0</v>
      </c>
      <c r="D45" s="54" t="s">
        <v>37</v>
      </c>
      <c r="E45" s="55">
        <f>G44</f>
        <v>8</v>
      </c>
      <c r="F45" s="56">
        <f>H44</f>
        <v>0</v>
      </c>
      <c r="G45" s="46"/>
      <c r="H45" s="71"/>
      <c r="I45" s="50"/>
      <c r="J45" s="50"/>
      <c r="K45" s="51"/>
      <c r="L45" s="57">
        <v>1</v>
      </c>
      <c r="M45" s="58"/>
      <c r="N45" s="54" t="s">
        <v>37</v>
      </c>
      <c r="O45" s="55">
        <v>8</v>
      </c>
      <c r="P45" s="56"/>
      <c r="Q45" s="57">
        <v>1</v>
      </c>
      <c r="R45" s="58"/>
      <c r="S45" s="54" t="s">
        <v>37</v>
      </c>
      <c r="T45" s="55">
        <v>8</v>
      </c>
      <c r="U45" s="56"/>
      <c r="V45" s="57"/>
      <c r="W45" s="95"/>
      <c r="X45" s="96" t="s">
        <v>37</v>
      </c>
      <c r="Y45" s="97"/>
      <c r="Z45" s="56"/>
      <c r="AA45" s="57"/>
      <c r="AB45" s="95"/>
      <c r="AC45" s="96" t="s">
        <v>37</v>
      </c>
      <c r="AD45" s="97"/>
      <c r="AE45" s="56"/>
      <c r="AF45" s="48">
        <v>0</v>
      </c>
      <c r="AG45" s="48">
        <v>3</v>
      </c>
      <c r="AH45" s="59">
        <f t="shared" si="12"/>
        <v>4</v>
      </c>
      <c r="AI45" s="59">
        <f t="shared" si="13"/>
        <v>28</v>
      </c>
      <c r="AJ45" s="67">
        <f t="shared" si="14"/>
        <v>0.14285714285714285</v>
      </c>
      <c r="AK45" s="72">
        <v>4</v>
      </c>
    </row>
    <row r="46" spans="1:37" ht="49.5" customHeight="1">
      <c r="A46" s="45" t="str">
        <f>L42</f>
        <v>宮崎</v>
      </c>
      <c r="B46" s="57">
        <f>O44</f>
        <v>8</v>
      </c>
      <c r="C46" s="70">
        <f>P44</f>
        <v>0</v>
      </c>
      <c r="D46" s="54" t="s">
        <v>37</v>
      </c>
      <c r="E46" s="55">
        <f>L44</f>
        <v>2</v>
      </c>
      <c r="F46" s="56">
        <f>M44</f>
        <v>0</v>
      </c>
      <c r="G46" s="57">
        <f>O45</f>
        <v>8</v>
      </c>
      <c r="H46" s="58">
        <f>P45</f>
        <v>0</v>
      </c>
      <c r="I46" s="54" t="s">
        <v>37</v>
      </c>
      <c r="J46" s="55">
        <f>L45</f>
        <v>1</v>
      </c>
      <c r="K46" s="56">
        <f>M45</f>
        <v>0</v>
      </c>
      <c r="L46" s="46"/>
      <c r="M46" s="71"/>
      <c r="N46" s="50"/>
      <c r="O46" s="50"/>
      <c r="P46" s="51"/>
      <c r="Q46" s="57">
        <v>8</v>
      </c>
      <c r="R46" s="58"/>
      <c r="S46" s="54" t="s">
        <v>37</v>
      </c>
      <c r="T46" s="55">
        <v>6</v>
      </c>
      <c r="U46" s="56"/>
      <c r="V46" s="57"/>
      <c r="W46" s="95"/>
      <c r="X46" s="96" t="s">
        <v>37</v>
      </c>
      <c r="Y46" s="97"/>
      <c r="Z46" s="56"/>
      <c r="AA46" s="57"/>
      <c r="AB46" s="95"/>
      <c r="AC46" s="96" t="s">
        <v>37</v>
      </c>
      <c r="AD46" s="97"/>
      <c r="AE46" s="56"/>
      <c r="AF46" s="48">
        <v>3</v>
      </c>
      <c r="AG46" s="48">
        <v>0</v>
      </c>
      <c r="AH46" s="59">
        <f t="shared" si="12"/>
        <v>24</v>
      </c>
      <c r="AI46" s="59">
        <f t="shared" si="13"/>
        <v>33</v>
      </c>
      <c r="AJ46" s="67">
        <f t="shared" si="14"/>
        <v>0.7272727272727273</v>
      </c>
      <c r="AK46" s="72">
        <v>1</v>
      </c>
    </row>
    <row r="47" spans="1:37" ht="49.5" customHeight="1" thickBot="1">
      <c r="A47" s="74" t="str">
        <f>Q42</f>
        <v>鹿児島</v>
      </c>
      <c r="B47" s="75">
        <f>T44</f>
        <v>8</v>
      </c>
      <c r="C47" s="76">
        <f>U44</f>
        <v>0</v>
      </c>
      <c r="D47" s="77" t="s">
        <v>37</v>
      </c>
      <c r="E47" s="79">
        <f>Q44</f>
        <v>2</v>
      </c>
      <c r="F47" s="80">
        <f>R44</f>
        <v>0</v>
      </c>
      <c r="G47" s="75">
        <f>T45</f>
        <v>8</v>
      </c>
      <c r="H47" s="81">
        <f>U45</f>
        <v>0</v>
      </c>
      <c r="I47" s="77" t="s">
        <v>37</v>
      </c>
      <c r="J47" s="79">
        <f>Q45</f>
        <v>1</v>
      </c>
      <c r="K47" s="80">
        <f>R45</f>
        <v>0</v>
      </c>
      <c r="L47" s="75">
        <f>T46</f>
        <v>6</v>
      </c>
      <c r="M47" s="81">
        <f>U46</f>
        <v>0</v>
      </c>
      <c r="N47" s="77" t="s">
        <v>37</v>
      </c>
      <c r="O47" s="79">
        <f>Q46</f>
        <v>8</v>
      </c>
      <c r="P47" s="80">
        <f>R46</f>
        <v>0</v>
      </c>
      <c r="Q47" s="82"/>
      <c r="R47" s="83"/>
      <c r="S47" s="84"/>
      <c r="T47" s="84"/>
      <c r="U47" s="85"/>
      <c r="V47" s="75"/>
      <c r="W47" s="98"/>
      <c r="X47" s="99" t="s">
        <v>37</v>
      </c>
      <c r="Y47" s="100"/>
      <c r="Z47" s="80"/>
      <c r="AA47" s="75"/>
      <c r="AB47" s="98"/>
      <c r="AC47" s="99" t="s">
        <v>37</v>
      </c>
      <c r="AD47" s="100"/>
      <c r="AE47" s="80"/>
      <c r="AF47" s="78">
        <v>2</v>
      </c>
      <c r="AG47" s="78">
        <v>1</v>
      </c>
      <c r="AH47" s="86">
        <f t="shared" si="12"/>
        <v>22</v>
      </c>
      <c r="AI47" s="86">
        <f t="shared" si="13"/>
        <v>33</v>
      </c>
      <c r="AJ47" s="47">
        <f t="shared" si="14"/>
        <v>0.6666666666666666</v>
      </c>
      <c r="AK47" s="87">
        <v>2</v>
      </c>
    </row>
    <row r="48" spans="1:37" ht="49.5" customHeight="1" hidden="1" outlineLevel="1">
      <c r="A48" s="62">
        <f>V42</f>
        <v>0</v>
      </c>
      <c r="B48" s="88">
        <f>Y44</f>
        <v>0</v>
      </c>
      <c r="C48" s="89">
        <f>Z44</f>
        <v>0</v>
      </c>
      <c r="D48" s="90" t="s">
        <v>37</v>
      </c>
      <c r="E48" s="91">
        <f>V44</f>
        <v>0</v>
      </c>
      <c r="F48" s="92">
        <f>W44</f>
        <v>0</v>
      </c>
      <c r="G48" s="88">
        <f>Y45</f>
        <v>0</v>
      </c>
      <c r="H48" s="93">
        <f>Z45</f>
        <v>0</v>
      </c>
      <c r="I48" s="90" t="s">
        <v>37</v>
      </c>
      <c r="J48" s="91">
        <f>V45</f>
        <v>0</v>
      </c>
      <c r="K48" s="92">
        <f>W45</f>
        <v>0</v>
      </c>
      <c r="L48" s="88">
        <f>Y46</f>
        <v>0</v>
      </c>
      <c r="M48" s="93">
        <f>Z46</f>
        <v>0</v>
      </c>
      <c r="N48" s="90" t="s">
        <v>37</v>
      </c>
      <c r="O48" s="91">
        <f>V46</f>
        <v>0</v>
      </c>
      <c r="P48" s="92">
        <f>W46</f>
        <v>0</v>
      </c>
      <c r="Q48" s="88">
        <f>Y47</f>
        <v>0</v>
      </c>
      <c r="R48" s="93">
        <f>Z47</f>
        <v>0</v>
      </c>
      <c r="S48" s="90" t="s">
        <v>37</v>
      </c>
      <c r="T48" s="91">
        <f>V47</f>
        <v>0</v>
      </c>
      <c r="U48" s="92">
        <f>W47</f>
        <v>0</v>
      </c>
      <c r="V48" s="63"/>
      <c r="W48" s="73"/>
      <c r="X48" s="64"/>
      <c r="Y48" s="64"/>
      <c r="Z48" s="65"/>
      <c r="AA48" s="88"/>
      <c r="AB48" s="101"/>
      <c r="AC48" s="102" t="s">
        <v>37</v>
      </c>
      <c r="AD48" s="103"/>
      <c r="AE48" s="92"/>
      <c r="AF48" s="34"/>
      <c r="AG48" s="34"/>
      <c r="AH48" s="66">
        <f t="shared" si="12"/>
        <v>0</v>
      </c>
      <c r="AI48" s="66">
        <f t="shared" si="13"/>
        <v>0</v>
      </c>
      <c r="AJ48" s="68" t="e">
        <f t="shared" si="14"/>
        <v>#DIV/0!</v>
      </c>
      <c r="AK48" s="69"/>
    </row>
    <row r="49" spans="1:37" ht="49.5" customHeight="1" hidden="1" outlineLevel="1" thickBot="1">
      <c r="A49" s="74">
        <f>AA42</f>
        <v>0</v>
      </c>
      <c r="B49" s="75">
        <f>AD44</f>
        <v>0</v>
      </c>
      <c r="C49" s="76">
        <f>AE44</f>
        <v>0</v>
      </c>
      <c r="D49" s="77" t="s">
        <v>37</v>
      </c>
      <c r="E49" s="79">
        <f>AA44</f>
        <v>0</v>
      </c>
      <c r="F49" s="80">
        <f>AB44</f>
        <v>0</v>
      </c>
      <c r="G49" s="75">
        <f>AD45</f>
        <v>0</v>
      </c>
      <c r="H49" s="81">
        <f>AE45</f>
        <v>0</v>
      </c>
      <c r="I49" s="77" t="s">
        <v>37</v>
      </c>
      <c r="J49" s="79">
        <f>AA45</f>
        <v>0</v>
      </c>
      <c r="K49" s="80">
        <f>AB45</f>
        <v>0</v>
      </c>
      <c r="L49" s="75">
        <f>AD46</f>
        <v>0</v>
      </c>
      <c r="M49" s="81">
        <f>AE46</f>
        <v>0</v>
      </c>
      <c r="N49" s="77" t="s">
        <v>37</v>
      </c>
      <c r="O49" s="79">
        <f>AA46</f>
        <v>0</v>
      </c>
      <c r="P49" s="80">
        <f>AB46</f>
        <v>0</v>
      </c>
      <c r="Q49" s="75">
        <f>AD47</f>
        <v>0</v>
      </c>
      <c r="R49" s="81">
        <f>AE47</f>
        <v>0</v>
      </c>
      <c r="S49" s="77" t="s">
        <v>37</v>
      </c>
      <c r="T49" s="79">
        <f>AA47</f>
        <v>0</v>
      </c>
      <c r="U49" s="80">
        <f>AB47</f>
        <v>0</v>
      </c>
      <c r="V49" s="75">
        <f>AD48</f>
        <v>0</v>
      </c>
      <c r="W49" s="98">
        <f>AE48</f>
        <v>0</v>
      </c>
      <c r="X49" s="99" t="s">
        <v>37</v>
      </c>
      <c r="Y49" s="100">
        <f>AA48</f>
        <v>0</v>
      </c>
      <c r="Z49" s="80">
        <f>AB48</f>
        <v>0</v>
      </c>
      <c r="AA49" s="82"/>
      <c r="AB49" s="83"/>
      <c r="AC49" s="84"/>
      <c r="AD49" s="84"/>
      <c r="AE49" s="85"/>
      <c r="AF49" s="78"/>
      <c r="AG49" s="78"/>
      <c r="AH49" s="86">
        <f t="shared" si="12"/>
        <v>0</v>
      </c>
      <c r="AI49" s="86">
        <f t="shared" si="13"/>
        <v>0</v>
      </c>
      <c r="AJ49" s="47" t="e">
        <f t="shared" si="14"/>
        <v>#DIV/0!</v>
      </c>
      <c r="AK49" s="87"/>
    </row>
    <row r="50" spans="32:33" ht="21.75" customHeight="1" collapsed="1">
      <c r="AF50" s="39">
        <f>AF44+AF45+AF46+AF47+AF48+AF49</f>
        <v>6</v>
      </c>
      <c r="AG50" s="39">
        <f>AG44+AG45+AG46+AG47+AG48+AG49</f>
        <v>6</v>
      </c>
    </row>
    <row r="51" ht="21.75" customHeight="1" thickBot="1">
      <c r="A51" s="35" t="s">
        <v>33</v>
      </c>
    </row>
    <row r="52" spans="1:37" ht="21.75" customHeight="1">
      <c r="A52" s="160"/>
      <c r="B52" s="158" t="s">
        <v>45</v>
      </c>
      <c r="C52" s="158"/>
      <c r="D52" s="158"/>
      <c r="E52" s="158"/>
      <c r="F52" s="158"/>
      <c r="G52" s="158" t="s">
        <v>40</v>
      </c>
      <c r="H52" s="158"/>
      <c r="I52" s="158"/>
      <c r="J52" s="158"/>
      <c r="K52" s="158"/>
      <c r="L52" s="158" t="s">
        <v>42</v>
      </c>
      <c r="M52" s="158"/>
      <c r="N52" s="158"/>
      <c r="O52" s="158"/>
      <c r="P52" s="158"/>
      <c r="Q52" s="158" t="s">
        <v>43</v>
      </c>
      <c r="R52" s="158"/>
      <c r="S52" s="158"/>
      <c r="T52" s="158"/>
      <c r="U52" s="158"/>
      <c r="V52" s="158">
        <f>V12</f>
        <v>0</v>
      </c>
      <c r="W52" s="158"/>
      <c r="X52" s="158"/>
      <c r="Y52" s="158"/>
      <c r="Z52" s="158"/>
      <c r="AA52" s="158">
        <f>AA12</f>
        <v>0</v>
      </c>
      <c r="AB52" s="158"/>
      <c r="AC52" s="158"/>
      <c r="AD52" s="158"/>
      <c r="AE52" s="158"/>
      <c r="AF52" s="152" t="s">
        <v>6</v>
      </c>
      <c r="AG52" s="152" t="s">
        <v>7</v>
      </c>
      <c r="AH52" s="154" t="s">
        <v>19</v>
      </c>
      <c r="AI52" s="154" t="s">
        <v>20</v>
      </c>
      <c r="AJ52" s="42" t="s">
        <v>14</v>
      </c>
      <c r="AK52" s="156" t="s">
        <v>8</v>
      </c>
    </row>
    <row r="53" spans="1:37" ht="21.75" customHeight="1">
      <c r="A53" s="161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3"/>
      <c r="AG53" s="153"/>
      <c r="AH53" s="155"/>
      <c r="AI53" s="155"/>
      <c r="AJ53" s="44" t="s">
        <v>16</v>
      </c>
      <c r="AK53" s="157"/>
    </row>
    <row r="54" spans="1:37" ht="49.5" customHeight="1">
      <c r="A54" s="45" t="str">
        <f>B52</f>
        <v>長崎</v>
      </c>
      <c r="B54" s="46"/>
      <c r="C54" s="49"/>
      <c r="D54" s="50"/>
      <c r="E54" s="50"/>
      <c r="F54" s="51"/>
      <c r="G54" s="52">
        <v>5</v>
      </c>
      <c r="H54" s="53"/>
      <c r="I54" s="54" t="s">
        <v>37</v>
      </c>
      <c r="J54" s="55">
        <v>8</v>
      </c>
      <c r="K54" s="56"/>
      <c r="L54" s="57">
        <v>8</v>
      </c>
      <c r="M54" s="58"/>
      <c r="N54" s="54" t="s">
        <v>37</v>
      </c>
      <c r="O54" s="55">
        <v>6</v>
      </c>
      <c r="P54" s="56"/>
      <c r="Q54" s="57">
        <v>4</v>
      </c>
      <c r="R54" s="58"/>
      <c r="S54" s="54" t="s">
        <v>37</v>
      </c>
      <c r="T54" s="55">
        <v>8</v>
      </c>
      <c r="U54" s="56"/>
      <c r="V54" s="57"/>
      <c r="W54" s="95"/>
      <c r="X54" s="96" t="s">
        <v>37</v>
      </c>
      <c r="Y54" s="97"/>
      <c r="Z54" s="56"/>
      <c r="AA54" s="57"/>
      <c r="AB54" s="95"/>
      <c r="AC54" s="96" t="s">
        <v>37</v>
      </c>
      <c r="AD54" s="97"/>
      <c r="AE54" s="56"/>
      <c r="AF54" s="48">
        <v>1</v>
      </c>
      <c r="AG54" s="48">
        <v>2</v>
      </c>
      <c r="AH54" s="59">
        <f aca="true" t="shared" si="15" ref="AH54:AH59">G54+L54+Q54+V54+AA54+B54</f>
        <v>17</v>
      </c>
      <c r="AI54" s="59">
        <f aca="true" t="shared" si="16" ref="AI54:AI59">AH54+J54+O54+T54+Y54+AD54+E54</f>
        <v>39</v>
      </c>
      <c r="AJ54" s="60">
        <f aca="true" t="shared" si="17" ref="AJ54:AJ59">AH54/AI54</f>
        <v>0.4358974358974359</v>
      </c>
      <c r="AK54" s="61">
        <v>3</v>
      </c>
    </row>
    <row r="55" spans="1:37" ht="49.5" customHeight="1">
      <c r="A55" s="45" t="str">
        <f>G52</f>
        <v>熊本</v>
      </c>
      <c r="B55" s="57">
        <f>J54</f>
        <v>8</v>
      </c>
      <c r="C55" s="70">
        <f>K54</f>
        <v>0</v>
      </c>
      <c r="D55" s="54" t="s">
        <v>37</v>
      </c>
      <c r="E55" s="55">
        <f>G54</f>
        <v>5</v>
      </c>
      <c r="F55" s="56">
        <f>H54</f>
        <v>0</v>
      </c>
      <c r="G55" s="46"/>
      <c r="H55" s="71"/>
      <c r="I55" s="50"/>
      <c r="J55" s="50"/>
      <c r="K55" s="51"/>
      <c r="L55" s="57">
        <v>9</v>
      </c>
      <c r="M55" s="58"/>
      <c r="N55" s="54" t="s">
        <v>37</v>
      </c>
      <c r="O55" s="55">
        <v>8</v>
      </c>
      <c r="P55" s="56">
        <v>8</v>
      </c>
      <c r="Q55" s="57">
        <v>5</v>
      </c>
      <c r="R55" s="58"/>
      <c r="S55" s="54" t="s">
        <v>37</v>
      </c>
      <c r="T55" s="55">
        <v>8</v>
      </c>
      <c r="U55" s="56"/>
      <c r="V55" s="57"/>
      <c r="W55" s="95"/>
      <c r="X55" s="96" t="s">
        <v>37</v>
      </c>
      <c r="Y55" s="97"/>
      <c r="Z55" s="56"/>
      <c r="AA55" s="57"/>
      <c r="AB55" s="95"/>
      <c r="AC55" s="96" t="s">
        <v>37</v>
      </c>
      <c r="AD55" s="97"/>
      <c r="AE55" s="56"/>
      <c r="AF55" s="48">
        <v>2</v>
      </c>
      <c r="AG55" s="48">
        <v>1</v>
      </c>
      <c r="AH55" s="59">
        <f t="shared" si="15"/>
        <v>22</v>
      </c>
      <c r="AI55" s="59">
        <f t="shared" si="16"/>
        <v>43</v>
      </c>
      <c r="AJ55" s="67">
        <f t="shared" si="17"/>
        <v>0.5116279069767442</v>
      </c>
      <c r="AK55" s="72">
        <v>2</v>
      </c>
    </row>
    <row r="56" spans="1:37" ht="49.5" customHeight="1">
      <c r="A56" s="45" t="str">
        <f>L52</f>
        <v>福岡</v>
      </c>
      <c r="B56" s="57">
        <f>O54</f>
        <v>6</v>
      </c>
      <c r="C56" s="70">
        <f>P54</f>
        <v>0</v>
      </c>
      <c r="D56" s="54" t="s">
        <v>37</v>
      </c>
      <c r="E56" s="55">
        <f>L54</f>
        <v>8</v>
      </c>
      <c r="F56" s="56">
        <f>M54</f>
        <v>0</v>
      </c>
      <c r="G56" s="57">
        <f>O55</f>
        <v>8</v>
      </c>
      <c r="H56" s="58">
        <f>P55</f>
        <v>8</v>
      </c>
      <c r="I56" s="54" t="s">
        <v>37</v>
      </c>
      <c r="J56" s="55">
        <f>L55</f>
        <v>9</v>
      </c>
      <c r="K56" s="56">
        <f>M55</f>
        <v>0</v>
      </c>
      <c r="L56" s="46"/>
      <c r="M56" s="71"/>
      <c r="N56" s="50"/>
      <c r="O56" s="50"/>
      <c r="P56" s="51"/>
      <c r="Q56" s="57">
        <v>4</v>
      </c>
      <c r="R56" s="58"/>
      <c r="S56" s="54" t="s">
        <v>37</v>
      </c>
      <c r="T56" s="55">
        <v>8</v>
      </c>
      <c r="U56" s="56"/>
      <c r="V56" s="57"/>
      <c r="W56" s="95"/>
      <c r="X56" s="96" t="s">
        <v>37</v>
      </c>
      <c r="Y56" s="97"/>
      <c r="Z56" s="56"/>
      <c r="AA56" s="57"/>
      <c r="AB56" s="95"/>
      <c r="AC56" s="96" t="s">
        <v>37</v>
      </c>
      <c r="AD56" s="97"/>
      <c r="AE56" s="56"/>
      <c r="AF56" s="48">
        <v>0</v>
      </c>
      <c r="AG56" s="48">
        <v>3</v>
      </c>
      <c r="AH56" s="59">
        <f t="shared" si="15"/>
        <v>18</v>
      </c>
      <c r="AI56" s="59">
        <f t="shared" si="16"/>
        <v>43</v>
      </c>
      <c r="AJ56" s="67">
        <f t="shared" si="17"/>
        <v>0.4186046511627907</v>
      </c>
      <c r="AK56" s="72">
        <v>4</v>
      </c>
    </row>
    <row r="57" spans="1:37" ht="49.5" customHeight="1" thickBot="1">
      <c r="A57" s="74" t="str">
        <f>Q52</f>
        <v>大分</v>
      </c>
      <c r="B57" s="75">
        <f>T54</f>
        <v>8</v>
      </c>
      <c r="C57" s="76">
        <f>U54</f>
        <v>0</v>
      </c>
      <c r="D57" s="77" t="s">
        <v>37</v>
      </c>
      <c r="E57" s="79">
        <f>Q54</f>
        <v>4</v>
      </c>
      <c r="F57" s="80">
        <f>R54</f>
        <v>0</v>
      </c>
      <c r="G57" s="75">
        <f>T55</f>
        <v>8</v>
      </c>
      <c r="H57" s="81">
        <f>U55</f>
        <v>0</v>
      </c>
      <c r="I57" s="77" t="s">
        <v>37</v>
      </c>
      <c r="J57" s="79">
        <f>Q55</f>
        <v>5</v>
      </c>
      <c r="K57" s="80">
        <f>R55</f>
        <v>0</v>
      </c>
      <c r="L57" s="75">
        <f>T56</f>
        <v>8</v>
      </c>
      <c r="M57" s="81">
        <f>U56</f>
        <v>0</v>
      </c>
      <c r="N57" s="77" t="s">
        <v>37</v>
      </c>
      <c r="O57" s="79">
        <f>Q56</f>
        <v>4</v>
      </c>
      <c r="P57" s="80">
        <f>R56</f>
        <v>0</v>
      </c>
      <c r="Q57" s="82"/>
      <c r="R57" s="83"/>
      <c r="S57" s="84"/>
      <c r="T57" s="84"/>
      <c r="U57" s="85"/>
      <c r="V57" s="75"/>
      <c r="W57" s="98"/>
      <c r="X57" s="99" t="s">
        <v>37</v>
      </c>
      <c r="Y57" s="100"/>
      <c r="Z57" s="80"/>
      <c r="AA57" s="75"/>
      <c r="AB57" s="98"/>
      <c r="AC57" s="99" t="s">
        <v>37</v>
      </c>
      <c r="AD57" s="100"/>
      <c r="AE57" s="80"/>
      <c r="AF57" s="78">
        <v>3</v>
      </c>
      <c r="AG57" s="78">
        <v>0</v>
      </c>
      <c r="AH57" s="86">
        <f t="shared" si="15"/>
        <v>24</v>
      </c>
      <c r="AI57" s="86">
        <f t="shared" si="16"/>
        <v>37</v>
      </c>
      <c r="AJ57" s="47">
        <f t="shared" si="17"/>
        <v>0.6486486486486487</v>
      </c>
      <c r="AK57" s="87">
        <v>1</v>
      </c>
    </row>
    <row r="58" spans="1:37" ht="49.5" customHeight="1" hidden="1" outlineLevel="1">
      <c r="A58" s="62">
        <f>V52</f>
        <v>0</v>
      </c>
      <c r="B58" s="88">
        <f>Y54</f>
        <v>0</v>
      </c>
      <c r="C58" s="89">
        <f>Z54</f>
        <v>0</v>
      </c>
      <c r="D58" s="90" t="s">
        <v>37</v>
      </c>
      <c r="E58" s="91">
        <f>V54</f>
        <v>0</v>
      </c>
      <c r="F58" s="92">
        <f>W54</f>
        <v>0</v>
      </c>
      <c r="G58" s="88">
        <f>Y55</f>
        <v>0</v>
      </c>
      <c r="H58" s="93">
        <f>Z55</f>
        <v>0</v>
      </c>
      <c r="I58" s="90" t="s">
        <v>37</v>
      </c>
      <c r="J58" s="91">
        <f>V55</f>
        <v>0</v>
      </c>
      <c r="K58" s="92">
        <f>W55</f>
        <v>0</v>
      </c>
      <c r="L58" s="88">
        <f>Y56</f>
        <v>0</v>
      </c>
      <c r="M58" s="93">
        <f>Z56</f>
        <v>0</v>
      </c>
      <c r="N58" s="90" t="s">
        <v>37</v>
      </c>
      <c r="O58" s="91">
        <f>V56</f>
        <v>0</v>
      </c>
      <c r="P58" s="92">
        <f>W56</f>
        <v>0</v>
      </c>
      <c r="Q58" s="88">
        <f>Y57</f>
        <v>0</v>
      </c>
      <c r="R58" s="93">
        <f>Z57</f>
        <v>0</v>
      </c>
      <c r="S58" s="90" t="s">
        <v>37</v>
      </c>
      <c r="T58" s="91">
        <f>V57</f>
        <v>0</v>
      </c>
      <c r="U58" s="92">
        <f>W57</f>
        <v>0</v>
      </c>
      <c r="V58" s="63"/>
      <c r="W58" s="73"/>
      <c r="X58" s="64"/>
      <c r="Y58" s="64"/>
      <c r="Z58" s="65"/>
      <c r="AA58" s="88"/>
      <c r="AB58" s="101"/>
      <c r="AC58" s="102" t="s">
        <v>37</v>
      </c>
      <c r="AD58" s="103"/>
      <c r="AE58" s="92"/>
      <c r="AF58" s="34"/>
      <c r="AG58" s="34"/>
      <c r="AH58" s="66">
        <f t="shared" si="15"/>
        <v>0</v>
      </c>
      <c r="AI58" s="66">
        <f t="shared" si="16"/>
        <v>0</v>
      </c>
      <c r="AJ58" s="68" t="e">
        <f t="shared" si="17"/>
        <v>#DIV/0!</v>
      </c>
      <c r="AK58" s="69"/>
    </row>
    <row r="59" spans="1:37" ht="49.5" customHeight="1" hidden="1" outlineLevel="1" thickBot="1">
      <c r="A59" s="74">
        <f>AA52</f>
        <v>0</v>
      </c>
      <c r="B59" s="75">
        <f>AD54</f>
        <v>0</v>
      </c>
      <c r="C59" s="76">
        <f>AE54</f>
        <v>0</v>
      </c>
      <c r="D59" s="77" t="s">
        <v>37</v>
      </c>
      <c r="E59" s="79">
        <f>AA54</f>
        <v>0</v>
      </c>
      <c r="F59" s="80">
        <f>AB54</f>
        <v>0</v>
      </c>
      <c r="G59" s="75">
        <f>AD55</f>
        <v>0</v>
      </c>
      <c r="H59" s="81">
        <f>AE55</f>
        <v>0</v>
      </c>
      <c r="I59" s="77" t="s">
        <v>37</v>
      </c>
      <c r="J59" s="79">
        <f>AA55</f>
        <v>0</v>
      </c>
      <c r="K59" s="80">
        <f>AB55</f>
        <v>0</v>
      </c>
      <c r="L59" s="75">
        <f>AD56</f>
        <v>0</v>
      </c>
      <c r="M59" s="81">
        <f>AE56</f>
        <v>0</v>
      </c>
      <c r="N59" s="77" t="s">
        <v>37</v>
      </c>
      <c r="O59" s="79">
        <f>AA56</f>
        <v>0</v>
      </c>
      <c r="P59" s="80">
        <f>AB56</f>
        <v>0</v>
      </c>
      <c r="Q59" s="75">
        <f>AD57</f>
        <v>0</v>
      </c>
      <c r="R59" s="81">
        <f>AE57</f>
        <v>0</v>
      </c>
      <c r="S59" s="77" t="s">
        <v>37</v>
      </c>
      <c r="T59" s="79">
        <f>AA57</f>
        <v>0</v>
      </c>
      <c r="U59" s="80">
        <f>AB57</f>
        <v>0</v>
      </c>
      <c r="V59" s="75">
        <f>AD58</f>
        <v>0</v>
      </c>
      <c r="W59" s="98">
        <f>AE58</f>
        <v>0</v>
      </c>
      <c r="X59" s="99" t="s">
        <v>37</v>
      </c>
      <c r="Y59" s="100">
        <f>AA58</f>
        <v>0</v>
      </c>
      <c r="Z59" s="80">
        <f>AB58</f>
        <v>0</v>
      </c>
      <c r="AA59" s="82"/>
      <c r="AB59" s="83"/>
      <c r="AC59" s="84"/>
      <c r="AD59" s="84"/>
      <c r="AE59" s="85"/>
      <c r="AF59" s="78"/>
      <c r="AG59" s="78"/>
      <c r="AH59" s="86">
        <f t="shared" si="15"/>
        <v>0</v>
      </c>
      <c r="AI59" s="86">
        <f t="shared" si="16"/>
        <v>0</v>
      </c>
      <c r="AJ59" s="47" t="e">
        <f t="shared" si="17"/>
        <v>#DIV/0!</v>
      </c>
      <c r="AK59" s="87"/>
    </row>
    <row r="60" spans="32:33" ht="21.75" customHeight="1" collapsed="1">
      <c r="AF60" s="39">
        <f>AF54+AF55+AF56+AF57+AF58+AF59</f>
        <v>6</v>
      </c>
      <c r="AG60" s="39">
        <f>AG54+AG55+AG56+AG57+AG58+AG59</f>
        <v>6</v>
      </c>
    </row>
    <row r="61" ht="21.75" customHeight="1" thickBot="1">
      <c r="A61" s="35" t="s">
        <v>34</v>
      </c>
    </row>
    <row r="62" spans="1:37" ht="21.75" customHeight="1">
      <c r="A62" s="160"/>
      <c r="B62" s="158" t="s">
        <v>39</v>
      </c>
      <c r="C62" s="158"/>
      <c r="D62" s="158"/>
      <c r="E62" s="158"/>
      <c r="F62" s="158"/>
      <c r="G62" s="158" t="s">
        <v>38</v>
      </c>
      <c r="H62" s="158"/>
      <c r="I62" s="158"/>
      <c r="J62" s="158"/>
      <c r="K62" s="158"/>
      <c r="L62" s="158" t="s">
        <v>45</v>
      </c>
      <c r="M62" s="158"/>
      <c r="N62" s="158"/>
      <c r="O62" s="158"/>
      <c r="P62" s="158"/>
      <c r="Q62" s="158" t="s">
        <v>43</v>
      </c>
      <c r="R62" s="158"/>
      <c r="S62" s="158"/>
      <c r="T62" s="158"/>
      <c r="U62" s="158"/>
      <c r="V62" s="158">
        <f>V2</f>
        <v>0</v>
      </c>
      <c r="W62" s="158"/>
      <c r="X62" s="158"/>
      <c r="Y62" s="158"/>
      <c r="Z62" s="158"/>
      <c r="AA62" s="158">
        <f>AA2</f>
        <v>0</v>
      </c>
      <c r="AB62" s="158"/>
      <c r="AC62" s="158"/>
      <c r="AD62" s="158"/>
      <c r="AE62" s="158"/>
      <c r="AF62" s="152" t="s">
        <v>6</v>
      </c>
      <c r="AG62" s="152" t="s">
        <v>7</v>
      </c>
      <c r="AH62" s="154" t="s">
        <v>19</v>
      </c>
      <c r="AI62" s="154" t="s">
        <v>20</v>
      </c>
      <c r="AJ62" s="42" t="s">
        <v>14</v>
      </c>
      <c r="AK62" s="156" t="s">
        <v>8</v>
      </c>
    </row>
    <row r="63" spans="1:37" ht="21.75" customHeight="1">
      <c r="A63" s="161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3"/>
      <c r="AG63" s="153"/>
      <c r="AH63" s="155"/>
      <c r="AI63" s="155"/>
      <c r="AJ63" s="44" t="s">
        <v>16</v>
      </c>
      <c r="AK63" s="157"/>
    </row>
    <row r="64" spans="1:37" ht="49.5" customHeight="1">
      <c r="A64" s="45" t="str">
        <f>B62</f>
        <v>鹿児島</v>
      </c>
      <c r="B64" s="46"/>
      <c r="C64" s="49"/>
      <c r="D64" s="50"/>
      <c r="E64" s="50"/>
      <c r="F64" s="51"/>
      <c r="G64" s="52">
        <v>8</v>
      </c>
      <c r="H64" s="53"/>
      <c r="I64" s="54" t="s">
        <v>37</v>
      </c>
      <c r="J64" s="55">
        <v>1</v>
      </c>
      <c r="K64" s="56"/>
      <c r="L64" s="57">
        <v>8</v>
      </c>
      <c r="M64" s="58"/>
      <c r="N64" s="54" t="s">
        <v>37</v>
      </c>
      <c r="O64" s="55">
        <v>0</v>
      </c>
      <c r="P64" s="56"/>
      <c r="Q64" s="57">
        <v>8</v>
      </c>
      <c r="R64" s="58"/>
      <c r="S64" s="54" t="s">
        <v>37</v>
      </c>
      <c r="T64" s="55">
        <v>1</v>
      </c>
      <c r="U64" s="56"/>
      <c r="V64" s="57"/>
      <c r="W64" s="95"/>
      <c r="X64" s="96" t="s">
        <v>37</v>
      </c>
      <c r="Y64" s="97"/>
      <c r="Z64" s="56"/>
      <c r="AA64" s="57"/>
      <c r="AB64" s="95"/>
      <c r="AC64" s="96" t="s">
        <v>37</v>
      </c>
      <c r="AD64" s="97"/>
      <c r="AE64" s="56"/>
      <c r="AF64" s="48">
        <v>3</v>
      </c>
      <c r="AG64" s="48">
        <v>0</v>
      </c>
      <c r="AH64" s="59">
        <f aca="true" t="shared" si="18" ref="AH64:AH69">G64+L64+Q64+V64+AA64+B64</f>
        <v>24</v>
      </c>
      <c r="AI64" s="59">
        <f aca="true" t="shared" si="19" ref="AI64:AI69">AH64+J64+O64+T64+Y64+AD64+E64</f>
        <v>26</v>
      </c>
      <c r="AJ64" s="60">
        <f aca="true" t="shared" si="20" ref="AJ64:AJ69">AH64/AI64</f>
        <v>0.9230769230769231</v>
      </c>
      <c r="AK64" s="61">
        <v>1</v>
      </c>
    </row>
    <row r="65" spans="1:37" ht="49.5" customHeight="1">
      <c r="A65" s="45" t="str">
        <f>G62</f>
        <v>佐賀</v>
      </c>
      <c r="B65" s="57">
        <f>J64</f>
        <v>1</v>
      </c>
      <c r="C65" s="70">
        <f>K64</f>
        <v>0</v>
      </c>
      <c r="D65" s="54" t="s">
        <v>37</v>
      </c>
      <c r="E65" s="55">
        <f>G64</f>
        <v>8</v>
      </c>
      <c r="F65" s="56">
        <f>H64</f>
        <v>0</v>
      </c>
      <c r="G65" s="46"/>
      <c r="H65" s="71"/>
      <c r="I65" s="50"/>
      <c r="J65" s="50"/>
      <c r="K65" s="51"/>
      <c r="L65" s="57">
        <v>8</v>
      </c>
      <c r="M65" s="58"/>
      <c r="N65" s="54" t="s">
        <v>37</v>
      </c>
      <c r="O65" s="55">
        <v>2</v>
      </c>
      <c r="P65" s="56"/>
      <c r="Q65" s="57">
        <v>0</v>
      </c>
      <c r="R65" s="58"/>
      <c r="S65" s="54" t="s">
        <v>37</v>
      </c>
      <c r="T65" s="55">
        <v>8</v>
      </c>
      <c r="U65" s="56"/>
      <c r="V65" s="57"/>
      <c r="W65" s="95"/>
      <c r="X65" s="96" t="s">
        <v>37</v>
      </c>
      <c r="Y65" s="97"/>
      <c r="Z65" s="56"/>
      <c r="AA65" s="57"/>
      <c r="AB65" s="95"/>
      <c r="AC65" s="96" t="s">
        <v>37</v>
      </c>
      <c r="AD65" s="97"/>
      <c r="AE65" s="56"/>
      <c r="AF65" s="48">
        <v>1</v>
      </c>
      <c r="AG65" s="48">
        <v>2</v>
      </c>
      <c r="AH65" s="59">
        <f t="shared" si="18"/>
        <v>9</v>
      </c>
      <c r="AI65" s="59">
        <f t="shared" si="19"/>
        <v>27</v>
      </c>
      <c r="AJ65" s="67">
        <f t="shared" si="20"/>
        <v>0.3333333333333333</v>
      </c>
      <c r="AK65" s="72">
        <v>3</v>
      </c>
    </row>
    <row r="66" spans="1:37" ht="49.5" customHeight="1">
      <c r="A66" s="45" t="str">
        <f>L62</f>
        <v>長崎</v>
      </c>
      <c r="B66" s="57">
        <f>O64</f>
        <v>0</v>
      </c>
      <c r="C66" s="70">
        <f>P64</f>
        <v>0</v>
      </c>
      <c r="D66" s="54" t="s">
        <v>37</v>
      </c>
      <c r="E66" s="55">
        <f>L64</f>
        <v>8</v>
      </c>
      <c r="F66" s="56">
        <f>M64</f>
        <v>0</v>
      </c>
      <c r="G66" s="57">
        <f>O65</f>
        <v>2</v>
      </c>
      <c r="H66" s="58">
        <f>P65</f>
        <v>0</v>
      </c>
      <c r="I66" s="54" t="s">
        <v>37</v>
      </c>
      <c r="J66" s="55">
        <f>L65</f>
        <v>8</v>
      </c>
      <c r="K66" s="56">
        <f>M65</f>
        <v>0</v>
      </c>
      <c r="L66" s="46"/>
      <c r="M66" s="71"/>
      <c r="N66" s="50"/>
      <c r="O66" s="50"/>
      <c r="P66" s="51"/>
      <c r="Q66" s="57">
        <v>1</v>
      </c>
      <c r="R66" s="58"/>
      <c r="S66" s="54" t="s">
        <v>37</v>
      </c>
      <c r="T66" s="55">
        <v>8</v>
      </c>
      <c r="U66" s="56"/>
      <c r="V66" s="57"/>
      <c r="W66" s="95"/>
      <c r="X66" s="96" t="s">
        <v>37</v>
      </c>
      <c r="Y66" s="97"/>
      <c r="Z66" s="56"/>
      <c r="AA66" s="57"/>
      <c r="AB66" s="95"/>
      <c r="AC66" s="96" t="s">
        <v>37</v>
      </c>
      <c r="AD66" s="97"/>
      <c r="AE66" s="56"/>
      <c r="AF66" s="48">
        <v>0</v>
      </c>
      <c r="AG66" s="48">
        <v>3</v>
      </c>
      <c r="AH66" s="59">
        <f t="shared" si="18"/>
        <v>3</v>
      </c>
      <c r="AI66" s="59">
        <f t="shared" si="19"/>
        <v>27</v>
      </c>
      <c r="AJ66" s="67">
        <f t="shared" si="20"/>
        <v>0.1111111111111111</v>
      </c>
      <c r="AK66" s="72">
        <v>4</v>
      </c>
    </row>
    <row r="67" spans="1:37" ht="49.5" customHeight="1" thickBot="1">
      <c r="A67" s="74" t="str">
        <f>Q62</f>
        <v>大分</v>
      </c>
      <c r="B67" s="75">
        <f>T64</f>
        <v>1</v>
      </c>
      <c r="C67" s="76">
        <f>U64</f>
        <v>0</v>
      </c>
      <c r="D67" s="77" t="s">
        <v>37</v>
      </c>
      <c r="E67" s="79">
        <f>Q64</f>
        <v>8</v>
      </c>
      <c r="F67" s="80">
        <f>R64</f>
        <v>0</v>
      </c>
      <c r="G67" s="75">
        <f>T65</f>
        <v>8</v>
      </c>
      <c r="H67" s="81">
        <f>U65</f>
        <v>0</v>
      </c>
      <c r="I67" s="77" t="s">
        <v>37</v>
      </c>
      <c r="J67" s="79">
        <f>Q65</f>
        <v>0</v>
      </c>
      <c r="K67" s="80">
        <f>R65</f>
        <v>0</v>
      </c>
      <c r="L67" s="75">
        <f>T66</f>
        <v>8</v>
      </c>
      <c r="M67" s="81">
        <f>U66</f>
        <v>0</v>
      </c>
      <c r="N67" s="77" t="s">
        <v>37</v>
      </c>
      <c r="O67" s="79">
        <f>Q66</f>
        <v>1</v>
      </c>
      <c r="P67" s="80">
        <f>R66</f>
        <v>0</v>
      </c>
      <c r="Q67" s="82"/>
      <c r="R67" s="83"/>
      <c r="S67" s="84"/>
      <c r="T67" s="84"/>
      <c r="U67" s="85"/>
      <c r="V67" s="75"/>
      <c r="W67" s="98"/>
      <c r="X67" s="99" t="s">
        <v>37</v>
      </c>
      <c r="Y67" s="100"/>
      <c r="Z67" s="80"/>
      <c r="AA67" s="75"/>
      <c r="AB67" s="98"/>
      <c r="AC67" s="99" t="s">
        <v>37</v>
      </c>
      <c r="AD67" s="100"/>
      <c r="AE67" s="80"/>
      <c r="AF67" s="78">
        <v>2</v>
      </c>
      <c r="AG67" s="78">
        <v>1</v>
      </c>
      <c r="AH67" s="86">
        <f t="shared" si="18"/>
        <v>17</v>
      </c>
      <c r="AI67" s="86">
        <f t="shared" si="19"/>
        <v>26</v>
      </c>
      <c r="AJ67" s="47">
        <f t="shared" si="20"/>
        <v>0.6538461538461539</v>
      </c>
      <c r="AK67" s="87">
        <v>2</v>
      </c>
    </row>
    <row r="68" spans="1:37" ht="49.5" customHeight="1" hidden="1" outlineLevel="1">
      <c r="A68" s="62">
        <f>V62</f>
        <v>0</v>
      </c>
      <c r="B68" s="88">
        <f>Y64</f>
        <v>0</v>
      </c>
      <c r="C68" s="89">
        <f>Z64</f>
        <v>0</v>
      </c>
      <c r="D68" s="90" t="s">
        <v>37</v>
      </c>
      <c r="E68" s="91">
        <f>V64</f>
        <v>0</v>
      </c>
      <c r="F68" s="92">
        <f>W64</f>
        <v>0</v>
      </c>
      <c r="G68" s="88">
        <f>Y65</f>
        <v>0</v>
      </c>
      <c r="H68" s="93">
        <f>Z65</f>
        <v>0</v>
      </c>
      <c r="I68" s="90" t="s">
        <v>37</v>
      </c>
      <c r="J68" s="91">
        <f>V65</f>
        <v>0</v>
      </c>
      <c r="K68" s="92">
        <f>W65</f>
        <v>0</v>
      </c>
      <c r="L68" s="88">
        <f>Y66</f>
        <v>0</v>
      </c>
      <c r="M68" s="93">
        <f>Z66</f>
        <v>0</v>
      </c>
      <c r="N68" s="90" t="s">
        <v>37</v>
      </c>
      <c r="O68" s="91">
        <f>V66</f>
        <v>0</v>
      </c>
      <c r="P68" s="92">
        <f>W66</f>
        <v>0</v>
      </c>
      <c r="Q68" s="88">
        <f>Y67</f>
        <v>0</v>
      </c>
      <c r="R68" s="93">
        <f>Z67</f>
        <v>0</v>
      </c>
      <c r="S68" s="90" t="s">
        <v>37</v>
      </c>
      <c r="T68" s="91">
        <f>V67</f>
        <v>0</v>
      </c>
      <c r="U68" s="92">
        <f>W67</f>
        <v>0</v>
      </c>
      <c r="V68" s="63"/>
      <c r="W68" s="73"/>
      <c r="X68" s="64"/>
      <c r="Y68" s="64"/>
      <c r="Z68" s="65"/>
      <c r="AA68" s="88"/>
      <c r="AB68" s="101"/>
      <c r="AC68" s="102" t="s">
        <v>37</v>
      </c>
      <c r="AD68" s="103"/>
      <c r="AE68" s="92"/>
      <c r="AF68" s="34"/>
      <c r="AG68" s="34"/>
      <c r="AH68" s="66">
        <f t="shared" si="18"/>
        <v>0</v>
      </c>
      <c r="AI68" s="66">
        <f t="shared" si="19"/>
        <v>0</v>
      </c>
      <c r="AJ68" s="68" t="e">
        <f t="shared" si="20"/>
        <v>#DIV/0!</v>
      </c>
      <c r="AK68" s="69"/>
    </row>
    <row r="69" spans="1:37" ht="49.5" customHeight="1" hidden="1" outlineLevel="1" thickBot="1">
      <c r="A69" s="74">
        <f>AA62</f>
        <v>0</v>
      </c>
      <c r="B69" s="75">
        <f>AD64</f>
        <v>0</v>
      </c>
      <c r="C69" s="76">
        <f>AE64</f>
        <v>0</v>
      </c>
      <c r="D69" s="77" t="s">
        <v>37</v>
      </c>
      <c r="E69" s="79">
        <f>AA64</f>
        <v>0</v>
      </c>
      <c r="F69" s="80">
        <f>AB64</f>
        <v>0</v>
      </c>
      <c r="G69" s="75">
        <f>AD65</f>
        <v>0</v>
      </c>
      <c r="H69" s="81">
        <f>AE65</f>
        <v>0</v>
      </c>
      <c r="I69" s="77" t="s">
        <v>37</v>
      </c>
      <c r="J69" s="79">
        <f>AA65</f>
        <v>0</v>
      </c>
      <c r="K69" s="80">
        <f>AB65</f>
        <v>0</v>
      </c>
      <c r="L69" s="75">
        <f>AD66</f>
        <v>0</v>
      </c>
      <c r="M69" s="81">
        <f>AE66</f>
        <v>0</v>
      </c>
      <c r="N69" s="77" t="s">
        <v>37</v>
      </c>
      <c r="O69" s="79">
        <f>AA66</f>
        <v>0</v>
      </c>
      <c r="P69" s="80">
        <f>AB66</f>
        <v>0</v>
      </c>
      <c r="Q69" s="75">
        <f>AD67</f>
        <v>0</v>
      </c>
      <c r="R69" s="81">
        <f>AE67</f>
        <v>0</v>
      </c>
      <c r="S69" s="77" t="s">
        <v>37</v>
      </c>
      <c r="T69" s="79">
        <f>AA67</f>
        <v>0</v>
      </c>
      <c r="U69" s="80">
        <f>AB67</f>
        <v>0</v>
      </c>
      <c r="V69" s="75">
        <f>AD68</f>
        <v>0</v>
      </c>
      <c r="W69" s="98">
        <f>AE68</f>
        <v>0</v>
      </c>
      <c r="X69" s="99" t="s">
        <v>37</v>
      </c>
      <c r="Y69" s="100">
        <f>AA68</f>
        <v>0</v>
      </c>
      <c r="Z69" s="80">
        <f>AB68</f>
        <v>0</v>
      </c>
      <c r="AA69" s="82"/>
      <c r="AB69" s="83"/>
      <c r="AC69" s="84"/>
      <c r="AD69" s="84"/>
      <c r="AE69" s="85"/>
      <c r="AF69" s="78"/>
      <c r="AG69" s="78"/>
      <c r="AH69" s="86">
        <f t="shared" si="18"/>
        <v>0</v>
      </c>
      <c r="AI69" s="86">
        <f t="shared" si="19"/>
        <v>0</v>
      </c>
      <c r="AJ69" s="47" t="e">
        <f t="shared" si="20"/>
        <v>#DIV/0!</v>
      </c>
      <c r="AK69" s="87"/>
    </row>
    <row r="70" spans="32:33" ht="21.75" customHeight="1" collapsed="1">
      <c r="AF70" s="39">
        <f>AF64+AF65+AF66+AF67+AF68+AF69</f>
        <v>6</v>
      </c>
      <c r="AG70" s="39">
        <f>AG64+AG65+AG66+AG67+AG68+AG69</f>
        <v>6</v>
      </c>
    </row>
    <row r="71" ht="21.75" customHeight="1" thickBot="1">
      <c r="A71" s="35" t="s">
        <v>35</v>
      </c>
    </row>
    <row r="72" spans="1:37" ht="21.75" customHeight="1">
      <c r="A72" s="160"/>
      <c r="B72" s="158" t="s">
        <v>41</v>
      </c>
      <c r="C72" s="158"/>
      <c r="D72" s="158"/>
      <c r="E72" s="158"/>
      <c r="F72" s="158"/>
      <c r="G72" s="158" t="s">
        <v>42</v>
      </c>
      <c r="H72" s="158"/>
      <c r="I72" s="158"/>
      <c r="J72" s="158"/>
      <c r="K72" s="158"/>
      <c r="L72" s="158" t="s">
        <v>40</v>
      </c>
      <c r="M72" s="158"/>
      <c r="N72" s="158"/>
      <c r="O72" s="158"/>
      <c r="P72" s="158"/>
      <c r="Q72" s="158" t="s">
        <v>44</v>
      </c>
      <c r="R72" s="158"/>
      <c r="S72" s="158"/>
      <c r="T72" s="158"/>
      <c r="U72" s="158"/>
      <c r="V72" s="158">
        <f>V2</f>
        <v>0</v>
      </c>
      <c r="W72" s="158"/>
      <c r="X72" s="158"/>
      <c r="Y72" s="158"/>
      <c r="Z72" s="158"/>
      <c r="AA72" s="158">
        <f>AA2</f>
        <v>0</v>
      </c>
      <c r="AB72" s="158"/>
      <c r="AC72" s="158"/>
      <c r="AD72" s="158"/>
      <c r="AE72" s="158"/>
      <c r="AF72" s="152" t="s">
        <v>6</v>
      </c>
      <c r="AG72" s="152" t="s">
        <v>7</v>
      </c>
      <c r="AH72" s="154" t="s">
        <v>19</v>
      </c>
      <c r="AI72" s="154" t="s">
        <v>20</v>
      </c>
      <c r="AJ72" s="42" t="s">
        <v>14</v>
      </c>
      <c r="AK72" s="156" t="s">
        <v>8</v>
      </c>
    </row>
    <row r="73" spans="1:37" ht="21.75" customHeight="1">
      <c r="A73" s="161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3"/>
      <c r="AG73" s="153"/>
      <c r="AH73" s="155"/>
      <c r="AI73" s="155"/>
      <c r="AJ73" s="44" t="s">
        <v>16</v>
      </c>
      <c r="AK73" s="157"/>
    </row>
    <row r="74" spans="1:37" ht="49.5" customHeight="1">
      <c r="A74" s="45" t="str">
        <f>B72</f>
        <v>沖縄</v>
      </c>
      <c r="B74" s="46"/>
      <c r="C74" s="49"/>
      <c r="D74" s="50"/>
      <c r="E74" s="50"/>
      <c r="F74" s="51"/>
      <c r="G74" s="52">
        <v>3</v>
      </c>
      <c r="H74" s="53"/>
      <c r="I74" s="54" t="s">
        <v>37</v>
      </c>
      <c r="J74" s="55">
        <v>8</v>
      </c>
      <c r="K74" s="56"/>
      <c r="L74" s="57">
        <v>8</v>
      </c>
      <c r="M74" s="58">
        <v>4</v>
      </c>
      <c r="N74" s="54" t="s">
        <v>37</v>
      </c>
      <c r="O74" s="55">
        <v>9</v>
      </c>
      <c r="P74" s="56"/>
      <c r="Q74" s="57">
        <v>8</v>
      </c>
      <c r="R74" s="58"/>
      <c r="S74" s="54" t="s">
        <v>37</v>
      </c>
      <c r="T74" s="55">
        <v>5</v>
      </c>
      <c r="U74" s="56"/>
      <c r="V74" s="57"/>
      <c r="W74" s="95"/>
      <c r="X74" s="96" t="s">
        <v>37</v>
      </c>
      <c r="Y74" s="97"/>
      <c r="Z74" s="56"/>
      <c r="AA74" s="57"/>
      <c r="AB74" s="95"/>
      <c r="AC74" s="96" t="s">
        <v>37</v>
      </c>
      <c r="AD74" s="97"/>
      <c r="AE74" s="56"/>
      <c r="AF74" s="48">
        <v>1</v>
      </c>
      <c r="AG74" s="48">
        <v>2</v>
      </c>
      <c r="AH74" s="59">
        <f aca="true" t="shared" si="21" ref="AH74:AH79">G74+L74+Q74+V74+AA74+B74</f>
        <v>19</v>
      </c>
      <c r="AI74" s="59">
        <f aca="true" t="shared" si="22" ref="AI74:AI79">AH74+J74+O74+T74+Y74+AD74+E74</f>
        <v>41</v>
      </c>
      <c r="AJ74" s="60">
        <f aca="true" t="shared" si="23" ref="AJ74:AJ79">AH74/AI74</f>
        <v>0.4634146341463415</v>
      </c>
      <c r="AK74" s="61">
        <v>2</v>
      </c>
    </row>
    <row r="75" spans="1:37" ht="49.5" customHeight="1">
      <c r="A75" s="45" t="str">
        <f>G72</f>
        <v>福岡</v>
      </c>
      <c r="B75" s="57">
        <f>J74</f>
        <v>8</v>
      </c>
      <c r="C75" s="70">
        <f>K74</f>
        <v>0</v>
      </c>
      <c r="D75" s="54" t="s">
        <v>37</v>
      </c>
      <c r="E75" s="55">
        <f>G74</f>
        <v>3</v>
      </c>
      <c r="F75" s="56">
        <f>H74</f>
        <v>0</v>
      </c>
      <c r="G75" s="46"/>
      <c r="H75" s="71"/>
      <c r="I75" s="50"/>
      <c r="J75" s="50"/>
      <c r="K75" s="51"/>
      <c r="L75" s="57">
        <v>1</v>
      </c>
      <c r="M75" s="58"/>
      <c r="N75" s="54" t="s">
        <v>37</v>
      </c>
      <c r="O75" s="55">
        <v>8</v>
      </c>
      <c r="P75" s="56"/>
      <c r="Q75" s="57">
        <v>8</v>
      </c>
      <c r="R75" s="58">
        <v>6</v>
      </c>
      <c r="S75" s="54" t="s">
        <v>37</v>
      </c>
      <c r="T75" s="55">
        <v>9</v>
      </c>
      <c r="U75" s="56"/>
      <c r="V75" s="57"/>
      <c r="W75" s="95"/>
      <c r="X75" s="96" t="s">
        <v>37</v>
      </c>
      <c r="Y75" s="97"/>
      <c r="Z75" s="56"/>
      <c r="AA75" s="57"/>
      <c r="AB75" s="95"/>
      <c r="AC75" s="96" t="s">
        <v>37</v>
      </c>
      <c r="AD75" s="97"/>
      <c r="AE75" s="56"/>
      <c r="AF75" s="48">
        <v>1</v>
      </c>
      <c r="AG75" s="48">
        <v>2</v>
      </c>
      <c r="AH75" s="59">
        <f t="shared" si="21"/>
        <v>17</v>
      </c>
      <c r="AI75" s="59">
        <f t="shared" si="22"/>
        <v>37</v>
      </c>
      <c r="AJ75" s="67">
        <f t="shared" si="23"/>
        <v>0.4594594594594595</v>
      </c>
      <c r="AK75" s="72">
        <v>3</v>
      </c>
    </row>
    <row r="76" spans="1:37" ht="49.5" customHeight="1">
      <c r="A76" s="45" t="str">
        <f>L72</f>
        <v>熊本</v>
      </c>
      <c r="B76" s="57">
        <f>O74</f>
        <v>9</v>
      </c>
      <c r="C76" s="70">
        <f>P74</f>
        <v>0</v>
      </c>
      <c r="D76" s="54" t="s">
        <v>37</v>
      </c>
      <c r="E76" s="55">
        <f>L74</f>
        <v>8</v>
      </c>
      <c r="F76" s="56">
        <f>M74</f>
        <v>4</v>
      </c>
      <c r="G76" s="57">
        <f>O75</f>
        <v>8</v>
      </c>
      <c r="H76" s="58">
        <f>P75</f>
        <v>0</v>
      </c>
      <c r="I76" s="54" t="s">
        <v>37</v>
      </c>
      <c r="J76" s="55">
        <f>L75</f>
        <v>1</v>
      </c>
      <c r="K76" s="56">
        <f>M75</f>
        <v>0</v>
      </c>
      <c r="L76" s="46"/>
      <c r="M76" s="71"/>
      <c r="N76" s="50"/>
      <c r="O76" s="50"/>
      <c r="P76" s="51"/>
      <c r="Q76" s="57">
        <v>8</v>
      </c>
      <c r="R76" s="58"/>
      <c r="S76" s="54" t="s">
        <v>37</v>
      </c>
      <c r="T76" s="55">
        <v>5</v>
      </c>
      <c r="U76" s="56"/>
      <c r="V76" s="57"/>
      <c r="W76" s="95"/>
      <c r="X76" s="96" t="s">
        <v>37</v>
      </c>
      <c r="Y76" s="97"/>
      <c r="Z76" s="56"/>
      <c r="AA76" s="57"/>
      <c r="AB76" s="95"/>
      <c r="AC76" s="96" t="s">
        <v>37</v>
      </c>
      <c r="AD76" s="97"/>
      <c r="AE76" s="56"/>
      <c r="AF76" s="48">
        <v>3</v>
      </c>
      <c r="AG76" s="48">
        <v>0</v>
      </c>
      <c r="AH76" s="59">
        <f t="shared" si="21"/>
        <v>25</v>
      </c>
      <c r="AI76" s="59">
        <f t="shared" si="22"/>
        <v>39</v>
      </c>
      <c r="AJ76" s="67">
        <f t="shared" si="23"/>
        <v>0.6410256410256411</v>
      </c>
      <c r="AK76" s="72">
        <v>1</v>
      </c>
    </row>
    <row r="77" spans="1:37" ht="49.5" customHeight="1" thickBot="1">
      <c r="A77" s="74" t="str">
        <f>Q72</f>
        <v>宮崎</v>
      </c>
      <c r="B77" s="75">
        <f>T74</f>
        <v>5</v>
      </c>
      <c r="C77" s="76">
        <f>U74</f>
        <v>0</v>
      </c>
      <c r="D77" s="77" t="s">
        <v>37</v>
      </c>
      <c r="E77" s="79">
        <f>Q74</f>
        <v>8</v>
      </c>
      <c r="F77" s="80">
        <f>R74</f>
        <v>0</v>
      </c>
      <c r="G77" s="75">
        <f>T75</f>
        <v>9</v>
      </c>
      <c r="H77" s="81">
        <f>U75</f>
        <v>0</v>
      </c>
      <c r="I77" s="77" t="s">
        <v>37</v>
      </c>
      <c r="J77" s="79">
        <f>Q75</f>
        <v>8</v>
      </c>
      <c r="K77" s="80">
        <f>R75</f>
        <v>6</v>
      </c>
      <c r="L77" s="75">
        <f>T76</f>
        <v>5</v>
      </c>
      <c r="M77" s="81">
        <f>U76</f>
        <v>0</v>
      </c>
      <c r="N77" s="77" t="s">
        <v>37</v>
      </c>
      <c r="O77" s="79">
        <f>Q76</f>
        <v>8</v>
      </c>
      <c r="P77" s="80">
        <f>R76</f>
        <v>0</v>
      </c>
      <c r="Q77" s="82"/>
      <c r="R77" s="83"/>
      <c r="S77" s="84"/>
      <c r="T77" s="84"/>
      <c r="U77" s="85"/>
      <c r="V77" s="75"/>
      <c r="W77" s="98"/>
      <c r="X77" s="99" t="s">
        <v>37</v>
      </c>
      <c r="Y77" s="100"/>
      <c r="Z77" s="80"/>
      <c r="AA77" s="75"/>
      <c r="AB77" s="98"/>
      <c r="AC77" s="99" t="s">
        <v>37</v>
      </c>
      <c r="AD77" s="100"/>
      <c r="AE77" s="80"/>
      <c r="AF77" s="78">
        <v>1</v>
      </c>
      <c r="AG77" s="78">
        <v>2</v>
      </c>
      <c r="AH77" s="86">
        <f t="shared" si="21"/>
        <v>19</v>
      </c>
      <c r="AI77" s="86">
        <f t="shared" si="22"/>
        <v>43</v>
      </c>
      <c r="AJ77" s="47">
        <f t="shared" si="23"/>
        <v>0.4418604651162791</v>
      </c>
      <c r="AK77" s="87">
        <v>4</v>
      </c>
    </row>
    <row r="78" spans="1:37" ht="49.5" customHeight="1" hidden="1" outlineLevel="1">
      <c r="A78" s="62">
        <f>V72</f>
        <v>0</v>
      </c>
      <c r="B78" s="88">
        <f>Y74</f>
        <v>0</v>
      </c>
      <c r="C78" s="89">
        <f>Z74</f>
        <v>0</v>
      </c>
      <c r="D78" s="90" t="s">
        <v>37</v>
      </c>
      <c r="E78" s="91">
        <f>V74</f>
        <v>0</v>
      </c>
      <c r="F78" s="92">
        <f>W74</f>
        <v>0</v>
      </c>
      <c r="G78" s="88">
        <f>Y75</f>
        <v>0</v>
      </c>
      <c r="H78" s="93">
        <f>Z75</f>
        <v>0</v>
      </c>
      <c r="I78" s="90" t="s">
        <v>37</v>
      </c>
      <c r="J78" s="91">
        <f>V75</f>
        <v>0</v>
      </c>
      <c r="K78" s="92">
        <f>W75</f>
        <v>0</v>
      </c>
      <c r="L78" s="88">
        <f>Y76</f>
        <v>0</v>
      </c>
      <c r="M78" s="93">
        <f>Z76</f>
        <v>0</v>
      </c>
      <c r="N78" s="90" t="s">
        <v>37</v>
      </c>
      <c r="O78" s="91">
        <f>V76</f>
        <v>0</v>
      </c>
      <c r="P78" s="92">
        <f>W76</f>
        <v>0</v>
      </c>
      <c r="Q78" s="88">
        <f>Y77</f>
        <v>0</v>
      </c>
      <c r="R78" s="93">
        <f>Z77</f>
        <v>0</v>
      </c>
      <c r="S78" s="90" t="s">
        <v>37</v>
      </c>
      <c r="T78" s="91">
        <f>V77</f>
        <v>0</v>
      </c>
      <c r="U78" s="92">
        <f>W77</f>
        <v>0</v>
      </c>
      <c r="V78" s="63"/>
      <c r="W78" s="73"/>
      <c r="X78" s="64"/>
      <c r="Y78" s="64"/>
      <c r="Z78" s="65"/>
      <c r="AA78" s="88"/>
      <c r="AB78" s="101"/>
      <c r="AC78" s="102" t="s">
        <v>37</v>
      </c>
      <c r="AD78" s="103"/>
      <c r="AE78" s="92"/>
      <c r="AF78" s="34"/>
      <c r="AG78" s="34"/>
      <c r="AH78" s="66">
        <f t="shared" si="21"/>
        <v>0</v>
      </c>
      <c r="AI78" s="66">
        <f t="shared" si="22"/>
        <v>0</v>
      </c>
      <c r="AJ78" s="68" t="e">
        <f t="shared" si="23"/>
        <v>#DIV/0!</v>
      </c>
      <c r="AK78" s="69"/>
    </row>
    <row r="79" spans="1:37" ht="49.5" customHeight="1" hidden="1" outlineLevel="1" thickBot="1">
      <c r="A79" s="74">
        <f>AA72</f>
        <v>0</v>
      </c>
      <c r="B79" s="75">
        <f>AD74</f>
        <v>0</v>
      </c>
      <c r="C79" s="76">
        <f>AE74</f>
        <v>0</v>
      </c>
      <c r="D79" s="77" t="s">
        <v>37</v>
      </c>
      <c r="E79" s="79">
        <f>AA74</f>
        <v>0</v>
      </c>
      <c r="F79" s="80">
        <f>AB74</f>
        <v>0</v>
      </c>
      <c r="G79" s="75">
        <f>AD75</f>
        <v>0</v>
      </c>
      <c r="H79" s="81">
        <f>AE75</f>
        <v>0</v>
      </c>
      <c r="I79" s="77" t="s">
        <v>37</v>
      </c>
      <c r="J79" s="79">
        <f>AA75</f>
        <v>0</v>
      </c>
      <c r="K79" s="80">
        <f>AB75</f>
        <v>0</v>
      </c>
      <c r="L79" s="75">
        <f>AD76</f>
        <v>0</v>
      </c>
      <c r="M79" s="81">
        <f>AE76</f>
        <v>0</v>
      </c>
      <c r="N79" s="77" t="s">
        <v>37</v>
      </c>
      <c r="O79" s="79">
        <f>AA76</f>
        <v>0</v>
      </c>
      <c r="P79" s="80">
        <f>AB76</f>
        <v>0</v>
      </c>
      <c r="Q79" s="75">
        <f>AD77</f>
        <v>0</v>
      </c>
      <c r="R79" s="81">
        <f>AE77</f>
        <v>0</v>
      </c>
      <c r="S79" s="77" t="s">
        <v>37</v>
      </c>
      <c r="T79" s="79">
        <f>AA77</f>
        <v>0</v>
      </c>
      <c r="U79" s="80">
        <f>AB77</f>
        <v>0</v>
      </c>
      <c r="V79" s="75">
        <f>AD78</f>
        <v>0</v>
      </c>
      <c r="W79" s="98">
        <f>AE78</f>
        <v>0</v>
      </c>
      <c r="X79" s="99" t="s">
        <v>37</v>
      </c>
      <c r="Y79" s="100">
        <f>AA78</f>
        <v>0</v>
      </c>
      <c r="Z79" s="80">
        <f>AB78</f>
        <v>0</v>
      </c>
      <c r="AA79" s="82"/>
      <c r="AB79" s="83"/>
      <c r="AC79" s="84"/>
      <c r="AD79" s="84"/>
      <c r="AE79" s="85"/>
      <c r="AF79" s="78"/>
      <c r="AG79" s="78"/>
      <c r="AH79" s="86">
        <f t="shared" si="21"/>
        <v>0</v>
      </c>
      <c r="AI79" s="86">
        <f t="shared" si="22"/>
        <v>0</v>
      </c>
      <c r="AJ79" s="47" t="e">
        <f t="shared" si="23"/>
        <v>#DIV/0!</v>
      </c>
      <c r="AK79" s="87"/>
    </row>
    <row r="80" spans="32:33" ht="21.75" customHeight="1" collapsed="1">
      <c r="AF80" s="39">
        <f>AF74+AF75+AF76+AF77+AF78+AF79</f>
        <v>6</v>
      </c>
      <c r="AG80" s="39">
        <f>AG74+AG75+AG76+AG77+AG78+AG79</f>
        <v>6</v>
      </c>
    </row>
    <row r="81" ht="14.25" thickBot="1">
      <c r="A81" s="35" t="s">
        <v>93</v>
      </c>
    </row>
    <row r="82" spans="1:37" ht="21.75" customHeight="1">
      <c r="A82" s="160"/>
      <c r="B82" s="158" t="s">
        <v>42</v>
      </c>
      <c r="C82" s="158"/>
      <c r="D82" s="158"/>
      <c r="E82" s="158"/>
      <c r="F82" s="158"/>
      <c r="G82" s="158" t="s">
        <v>38</v>
      </c>
      <c r="H82" s="158"/>
      <c r="I82" s="158"/>
      <c r="J82" s="158"/>
      <c r="K82" s="158"/>
      <c r="L82" s="158" t="s">
        <v>45</v>
      </c>
      <c r="M82" s="158"/>
      <c r="N82" s="158"/>
      <c r="O82" s="158"/>
      <c r="P82" s="158"/>
      <c r="Q82" s="158" t="s">
        <v>43</v>
      </c>
      <c r="R82" s="158"/>
      <c r="S82" s="158"/>
      <c r="T82" s="158"/>
      <c r="U82" s="158"/>
      <c r="V82" s="158">
        <f>V12</f>
        <v>0</v>
      </c>
      <c r="W82" s="158"/>
      <c r="X82" s="158"/>
      <c r="Y82" s="158"/>
      <c r="Z82" s="158"/>
      <c r="AA82" s="158">
        <f>AA12</f>
        <v>0</v>
      </c>
      <c r="AB82" s="158"/>
      <c r="AC82" s="158"/>
      <c r="AD82" s="158"/>
      <c r="AE82" s="158"/>
      <c r="AF82" s="152" t="s">
        <v>6</v>
      </c>
      <c r="AG82" s="152" t="s">
        <v>7</v>
      </c>
      <c r="AH82" s="154" t="s">
        <v>19</v>
      </c>
      <c r="AI82" s="154" t="s">
        <v>20</v>
      </c>
      <c r="AJ82" s="42" t="s">
        <v>14</v>
      </c>
      <c r="AK82" s="156" t="s">
        <v>8</v>
      </c>
    </row>
    <row r="83" spans="1:37" ht="21.75" customHeight="1">
      <c r="A83" s="161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3"/>
      <c r="AG83" s="153"/>
      <c r="AH83" s="155"/>
      <c r="AI83" s="155"/>
      <c r="AJ83" s="44" t="s">
        <v>16</v>
      </c>
      <c r="AK83" s="157"/>
    </row>
    <row r="84" spans="1:37" ht="49.5" customHeight="1">
      <c r="A84" s="45" t="str">
        <f>B82</f>
        <v>福岡</v>
      </c>
      <c r="B84" s="46"/>
      <c r="C84" s="49"/>
      <c r="D84" s="50"/>
      <c r="E84" s="50"/>
      <c r="F84" s="51"/>
      <c r="G84" s="52"/>
      <c r="H84" s="53"/>
      <c r="I84" s="54" t="s">
        <v>37</v>
      </c>
      <c r="J84" s="55"/>
      <c r="K84" s="56"/>
      <c r="L84" s="57"/>
      <c r="M84" s="58"/>
      <c r="N84" s="54" t="s">
        <v>37</v>
      </c>
      <c r="O84" s="55"/>
      <c r="P84" s="56"/>
      <c r="Q84" s="57"/>
      <c r="R84" s="58"/>
      <c r="S84" s="54" t="s">
        <v>37</v>
      </c>
      <c r="T84" s="55"/>
      <c r="U84" s="56"/>
      <c r="V84" s="57"/>
      <c r="W84" s="95"/>
      <c r="X84" s="96" t="s">
        <v>37</v>
      </c>
      <c r="Y84" s="97"/>
      <c r="Z84" s="56"/>
      <c r="AA84" s="57"/>
      <c r="AB84" s="95"/>
      <c r="AC84" s="96" t="s">
        <v>37</v>
      </c>
      <c r="AD84" s="97"/>
      <c r="AE84" s="56"/>
      <c r="AF84" s="48"/>
      <c r="AG84" s="48"/>
      <c r="AH84" s="59">
        <f>AH5+AH26+AH56+AH75</f>
        <v>74</v>
      </c>
      <c r="AI84" s="59">
        <f>AI5+AI26+AI56+AI75</f>
        <v>157</v>
      </c>
      <c r="AJ84" s="60">
        <f>AH84/AI84</f>
        <v>0.4713375796178344</v>
      </c>
      <c r="AK84" s="61"/>
    </row>
    <row r="85" spans="1:37" ht="49.5" customHeight="1">
      <c r="A85" s="45" t="str">
        <f>G82</f>
        <v>佐賀</v>
      </c>
      <c r="B85" s="57">
        <f>J84</f>
        <v>0</v>
      </c>
      <c r="C85" s="70">
        <f>K84</f>
        <v>0</v>
      </c>
      <c r="D85" s="54" t="s">
        <v>37</v>
      </c>
      <c r="E85" s="55">
        <f>G84</f>
        <v>0</v>
      </c>
      <c r="F85" s="56">
        <f>H84</f>
        <v>0</v>
      </c>
      <c r="G85" s="46"/>
      <c r="H85" s="71"/>
      <c r="I85" s="50"/>
      <c r="J85" s="50"/>
      <c r="K85" s="51"/>
      <c r="L85" s="57"/>
      <c r="M85" s="58"/>
      <c r="N85" s="54" t="s">
        <v>37</v>
      </c>
      <c r="O85" s="55"/>
      <c r="P85" s="56"/>
      <c r="Q85" s="57"/>
      <c r="R85" s="58"/>
      <c r="S85" s="54" t="s">
        <v>37</v>
      </c>
      <c r="T85" s="55"/>
      <c r="U85" s="56"/>
      <c r="V85" s="57"/>
      <c r="W85" s="95"/>
      <c r="X85" s="96" t="s">
        <v>37</v>
      </c>
      <c r="Y85" s="97"/>
      <c r="Z85" s="56"/>
      <c r="AA85" s="57"/>
      <c r="AB85" s="95"/>
      <c r="AC85" s="96" t="s">
        <v>37</v>
      </c>
      <c r="AD85" s="97"/>
      <c r="AE85" s="56"/>
      <c r="AF85" s="48"/>
      <c r="AG85" s="48"/>
      <c r="AH85" s="59">
        <f>AH15+AH36+AH44+AH65</f>
        <v>66</v>
      </c>
      <c r="AI85" s="59">
        <f>AI15+AI36+AI44+AI65</f>
        <v>147</v>
      </c>
      <c r="AJ85" s="67">
        <f>AH85/AI85</f>
        <v>0.4489795918367347</v>
      </c>
      <c r="AK85" s="72"/>
    </row>
    <row r="86" spans="1:37" ht="49.5" customHeight="1">
      <c r="A86" s="45" t="str">
        <f>L82</f>
        <v>長崎</v>
      </c>
      <c r="B86" s="57">
        <f>O84</f>
        <v>0</v>
      </c>
      <c r="C86" s="70">
        <f>P84</f>
        <v>0</v>
      </c>
      <c r="D86" s="54" t="s">
        <v>37</v>
      </c>
      <c r="E86" s="55">
        <f>L84</f>
        <v>0</v>
      </c>
      <c r="F86" s="56">
        <f>M84</f>
        <v>0</v>
      </c>
      <c r="G86" s="57">
        <f>O85</f>
        <v>0</v>
      </c>
      <c r="H86" s="58">
        <f>P85</f>
        <v>0</v>
      </c>
      <c r="I86" s="54" t="s">
        <v>37</v>
      </c>
      <c r="J86" s="55">
        <f>L85</f>
        <v>0</v>
      </c>
      <c r="K86" s="56">
        <f>M85</f>
        <v>0</v>
      </c>
      <c r="L86" s="46"/>
      <c r="M86" s="71"/>
      <c r="N86" s="50"/>
      <c r="O86" s="50"/>
      <c r="P86" s="51"/>
      <c r="Q86" s="57"/>
      <c r="R86" s="58"/>
      <c r="S86" s="54" t="s">
        <v>37</v>
      </c>
      <c r="T86" s="55"/>
      <c r="U86" s="56"/>
      <c r="V86" s="57"/>
      <c r="W86" s="95"/>
      <c r="X86" s="96" t="s">
        <v>37</v>
      </c>
      <c r="Y86" s="97"/>
      <c r="Z86" s="56"/>
      <c r="AA86" s="57"/>
      <c r="AB86" s="95"/>
      <c r="AC86" s="96" t="s">
        <v>37</v>
      </c>
      <c r="AD86" s="97"/>
      <c r="AE86" s="56"/>
      <c r="AF86" s="48"/>
      <c r="AG86" s="48"/>
      <c r="AH86" s="59">
        <f>AH17+AH24+AH54+AH66</f>
        <v>57</v>
      </c>
      <c r="AI86" s="59">
        <f>AI17+AI24+AI54+AI66</f>
        <v>144</v>
      </c>
      <c r="AJ86" s="67">
        <f>AH86/AI86</f>
        <v>0.3958333333333333</v>
      </c>
      <c r="AK86" s="72"/>
    </row>
    <row r="87" spans="1:37" ht="49.5" customHeight="1" thickBot="1">
      <c r="A87" s="74" t="str">
        <f>Q82</f>
        <v>大分</v>
      </c>
      <c r="B87" s="75">
        <f>T84</f>
        <v>0</v>
      </c>
      <c r="C87" s="76">
        <f>U84</f>
        <v>0</v>
      </c>
      <c r="D87" s="77" t="s">
        <v>37</v>
      </c>
      <c r="E87" s="79">
        <f>Q84</f>
        <v>0</v>
      </c>
      <c r="F87" s="80">
        <f>R84</f>
        <v>0</v>
      </c>
      <c r="G87" s="75">
        <f>T85</f>
        <v>0</v>
      </c>
      <c r="H87" s="81">
        <f>U85</f>
        <v>0</v>
      </c>
      <c r="I87" s="77" t="s">
        <v>37</v>
      </c>
      <c r="J87" s="79">
        <f>Q85</f>
        <v>0</v>
      </c>
      <c r="K87" s="80">
        <f>R85</f>
        <v>0</v>
      </c>
      <c r="L87" s="75">
        <f>T86</f>
        <v>0</v>
      </c>
      <c r="M87" s="81">
        <f>U86</f>
        <v>0</v>
      </c>
      <c r="N87" s="77" t="s">
        <v>37</v>
      </c>
      <c r="O87" s="79">
        <f>Q86</f>
        <v>0</v>
      </c>
      <c r="P87" s="80">
        <f>R86</f>
        <v>0</v>
      </c>
      <c r="Q87" s="82"/>
      <c r="R87" s="83"/>
      <c r="S87" s="84"/>
      <c r="T87" s="84"/>
      <c r="U87" s="85"/>
      <c r="V87" s="75"/>
      <c r="W87" s="98"/>
      <c r="X87" s="99" t="s">
        <v>37</v>
      </c>
      <c r="Y87" s="100"/>
      <c r="Z87" s="80"/>
      <c r="AA87" s="75"/>
      <c r="AB87" s="98"/>
      <c r="AC87" s="99" t="s">
        <v>37</v>
      </c>
      <c r="AD87" s="100"/>
      <c r="AE87" s="80"/>
      <c r="AF87" s="78"/>
      <c r="AG87" s="78"/>
      <c r="AH87" s="86">
        <f>AH6+AH37+AH57+AH67</f>
        <v>67</v>
      </c>
      <c r="AI87" s="86">
        <f>AI6+AI37+AI57+AI67</f>
        <v>134</v>
      </c>
      <c r="AJ87" s="47">
        <f>AH87/AI87</f>
        <v>0.5</v>
      </c>
      <c r="AK87" s="87"/>
    </row>
    <row r="89" ht="14.25" thickBot="1"/>
    <row r="90" spans="1:37" ht="21.75" customHeight="1">
      <c r="A90" s="160"/>
      <c r="B90" s="158" t="s">
        <v>40</v>
      </c>
      <c r="C90" s="158"/>
      <c r="D90" s="158"/>
      <c r="E90" s="158"/>
      <c r="F90" s="158"/>
      <c r="G90" s="158" t="s">
        <v>44</v>
      </c>
      <c r="H90" s="158"/>
      <c r="I90" s="158"/>
      <c r="J90" s="158"/>
      <c r="K90" s="158"/>
      <c r="L90" s="158" t="s">
        <v>39</v>
      </c>
      <c r="M90" s="158"/>
      <c r="N90" s="158"/>
      <c r="O90" s="158"/>
      <c r="P90" s="158"/>
      <c r="Q90" s="158" t="s">
        <v>41</v>
      </c>
      <c r="R90" s="158"/>
      <c r="S90" s="158"/>
      <c r="T90" s="158"/>
      <c r="U90" s="158"/>
      <c r="V90" s="158">
        <f>V20</f>
        <v>0</v>
      </c>
      <c r="W90" s="158"/>
      <c r="X90" s="158"/>
      <c r="Y90" s="158"/>
      <c r="Z90" s="158"/>
      <c r="AA90" s="158">
        <f>AA20</f>
        <v>0</v>
      </c>
      <c r="AB90" s="158"/>
      <c r="AC90" s="158"/>
      <c r="AD90" s="158"/>
      <c r="AE90" s="158"/>
      <c r="AF90" s="152" t="s">
        <v>6</v>
      </c>
      <c r="AG90" s="152" t="s">
        <v>7</v>
      </c>
      <c r="AH90" s="154" t="s">
        <v>19</v>
      </c>
      <c r="AI90" s="154" t="s">
        <v>20</v>
      </c>
      <c r="AJ90" s="42" t="s">
        <v>14</v>
      </c>
      <c r="AK90" s="156" t="s">
        <v>8</v>
      </c>
    </row>
    <row r="91" spans="1:37" ht="21.75" customHeight="1">
      <c r="A91" s="161"/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3"/>
      <c r="AG91" s="153"/>
      <c r="AH91" s="155"/>
      <c r="AI91" s="155"/>
      <c r="AJ91" s="44" t="s">
        <v>16</v>
      </c>
      <c r="AK91" s="157"/>
    </row>
    <row r="92" spans="1:37" ht="49.5" customHeight="1">
      <c r="A92" s="45" t="str">
        <f>B90</f>
        <v>熊本</v>
      </c>
      <c r="B92" s="46"/>
      <c r="C92" s="49"/>
      <c r="D92" s="50"/>
      <c r="E92" s="50"/>
      <c r="F92" s="51"/>
      <c r="G92" s="52"/>
      <c r="H92" s="53"/>
      <c r="I92" s="54" t="s">
        <v>37</v>
      </c>
      <c r="J92" s="55"/>
      <c r="K92" s="56"/>
      <c r="L92" s="57"/>
      <c r="M92" s="58"/>
      <c r="N92" s="54" t="s">
        <v>37</v>
      </c>
      <c r="O92" s="55"/>
      <c r="P92" s="56"/>
      <c r="Q92" s="57"/>
      <c r="R92" s="58"/>
      <c r="S92" s="54" t="s">
        <v>37</v>
      </c>
      <c r="T92" s="55"/>
      <c r="U92" s="56"/>
      <c r="V92" s="57"/>
      <c r="W92" s="95"/>
      <c r="X92" s="96" t="s">
        <v>37</v>
      </c>
      <c r="Y92" s="97"/>
      <c r="Z92" s="56"/>
      <c r="AA92" s="57"/>
      <c r="AB92" s="95"/>
      <c r="AC92" s="96" t="s">
        <v>37</v>
      </c>
      <c r="AD92" s="97"/>
      <c r="AE92" s="56"/>
      <c r="AF92" s="48"/>
      <c r="AG92" s="48"/>
      <c r="AH92" s="59">
        <f>AH4+AH27+AH55+AH76</f>
        <v>75</v>
      </c>
      <c r="AI92" s="59">
        <f>AI4+AI27+AI55+AI76</f>
        <v>156</v>
      </c>
      <c r="AJ92" s="60">
        <f>AH92/AI92</f>
        <v>0.4807692307692308</v>
      </c>
      <c r="AK92" s="61"/>
    </row>
    <row r="93" spans="1:37" ht="49.5" customHeight="1">
      <c r="A93" s="45" t="str">
        <f>G90</f>
        <v>宮崎</v>
      </c>
      <c r="B93" s="57">
        <f>J92</f>
        <v>0</v>
      </c>
      <c r="C93" s="70">
        <f>K92</f>
        <v>0</v>
      </c>
      <c r="D93" s="54" t="s">
        <v>37</v>
      </c>
      <c r="E93" s="55">
        <f>G92</f>
        <v>0</v>
      </c>
      <c r="F93" s="56">
        <f>H92</f>
        <v>0</v>
      </c>
      <c r="G93" s="46"/>
      <c r="H93" s="71"/>
      <c r="I93" s="50"/>
      <c r="J93" s="50"/>
      <c r="K93" s="51"/>
      <c r="L93" s="57"/>
      <c r="M93" s="58"/>
      <c r="N93" s="54" t="s">
        <v>37</v>
      </c>
      <c r="O93" s="55"/>
      <c r="P93" s="56"/>
      <c r="Q93" s="57"/>
      <c r="R93" s="58"/>
      <c r="S93" s="54" t="s">
        <v>37</v>
      </c>
      <c r="T93" s="55"/>
      <c r="U93" s="56"/>
      <c r="V93" s="57"/>
      <c r="W93" s="95"/>
      <c r="X93" s="96" t="s">
        <v>37</v>
      </c>
      <c r="Y93" s="97"/>
      <c r="Z93" s="56"/>
      <c r="AA93" s="57"/>
      <c r="AB93" s="95"/>
      <c r="AC93" s="96" t="s">
        <v>37</v>
      </c>
      <c r="AD93" s="97"/>
      <c r="AE93" s="56"/>
      <c r="AF93" s="48"/>
      <c r="AG93" s="48"/>
      <c r="AH93" s="59">
        <f>AH7+AH25+AH46+AH77</f>
        <v>91</v>
      </c>
      <c r="AI93" s="59">
        <f>AI7+AI25+AI46+AI77</f>
        <v>152</v>
      </c>
      <c r="AJ93" s="67">
        <f>AH93/AI93</f>
        <v>0.5986842105263158</v>
      </c>
      <c r="AK93" s="72"/>
    </row>
    <row r="94" spans="1:37" ht="49.5" customHeight="1">
      <c r="A94" s="45" t="str">
        <f>L90</f>
        <v>鹿児島</v>
      </c>
      <c r="B94" s="57">
        <f>O92</f>
        <v>0</v>
      </c>
      <c r="C94" s="70">
        <f>P92</f>
        <v>0</v>
      </c>
      <c r="D94" s="54" t="s">
        <v>37</v>
      </c>
      <c r="E94" s="55">
        <f>L92</f>
        <v>0</v>
      </c>
      <c r="F94" s="56">
        <f>M92</f>
        <v>0</v>
      </c>
      <c r="G94" s="57">
        <f>O93</f>
        <v>0</v>
      </c>
      <c r="H94" s="58">
        <f>P93</f>
        <v>0</v>
      </c>
      <c r="I94" s="54" t="s">
        <v>37</v>
      </c>
      <c r="J94" s="55">
        <f>L93</f>
        <v>0</v>
      </c>
      <c r="K94" s="56">
        <f>M93</f>
        <v>0</v>
      </c>
      <c r="L94" s="46"/>
      <c r="M94" s="71"/>
      <c r="N94" s="50"/>
      <c r="O94" s="50"/>
      <c r="P94" s="51"/>
      <c r="Q94" s="57"/>
      <c r="R94" s="58"/>
      <c r="S94" s="54" t="s">
        <v>37</v>
      </c>
      <c r="T94" s="55">
        <v>5</v>
      </c>
      <c r="U94" s="56"/>
      <c r="V94" s="57"/>
      <c r="W94" s="95"/>
      <c r="X94" s="96" t="s">
        <v>37</v>
      </c>
      <c r="Y94" s="97"/>
      <c r="Z94" s="56"/>
      <c r="AA94" s="57"/>
      <c r="AB94" s="95"/>
      <c r="AC94" s="96" t="s">
        <v>37</v>
      </c>
      <c r="AD94" s="97"/>
      <c r="AE94" s="56"/>
      <c r="AF94" s="48"/>
      <c r="AG94" s="48"/>
      <c r="AH94" s="59">
        <f>AH16+AH34+AH47+AH64</f>
        <v>95</v>
      </c>
      <c r="AI94" s="59">
        <f>AI16+AI34+AI47+AI64</f>
        <v>131</v>
      </c>
      <c r="AJ94" s="67">
        <f>AH94/AI94</f>
        <v>0.7251908396946565</v>
      </c>
      <c r="AK94" s="72"/>
    </row>
    <row r="95" spans="1:37" ht="49.5" customHeight="1" thickBot="1">
      <c r="A95" s="74" t="str">
        <f>Q90</f>
        <v>沖縄</v>
      </c>
      <c r="B95" s="75">
        <f>T92</f>
        <v>0</v>
      </c>
      <c r="C95" s="76">
        <f>U92</f>
        <v>0</v>
      </c>
      <c r="D95" s="77" t="s">
        <v>37</v>
      </c>
      <c r="E95" s="79">
        <f>Q92</f>
        <v>0</v>
      </c>
      <c r="F95" s="80">
        <f>R92</f>
        <v>0</v>
      </c>
      <c r="G95" s="75">
        <f>T93</f>
        <v>0</v>
      </c>
      <c r="H95" s="81">
        <f>U93</f>
        <v>0</v>
      </c>
      <c r="I95" s="77" t="s">
        <v>37</v>
      </c>
      <c r="J95" s="79">
        <f>Q93</f>
        <v>0</v>
      </c>
      <c r="K95" s="80">
        <f>R93</f>
        <v>0</v>
      </c>
      <c r="L95" s="75">
        <f>T94</f>
        <v>5</v>
      </c>
      <c r="M95" s="81">
        <f>U94</f>
        <v>0</v>
      </c>
      <c r="N95" s="77" t="s">
        <v>37</v>
      </c>
      <c r="O95" s="79">
        <f>Q94</f>
        <v>0</v>
      </c>
      <c r="P95" s="80">
        <f>R94</f>
        <v>0</v>
      </c>
      <c r="Q95" s="82"/>
      <c r="R95" s="83"/>
      <c r="S95" s="84"/>
      <c r="T95" s="84"/>
      <c r="U95" s="85"/>
      <c r="V95" s="75"/>
      <c r="W95" s="98"/>
      <c r="X95" s="99" t="s">
        <v>37</v>
      </c>
      <c r="Y95" s="100"/>
      <c r="Z95" s="80"/>
      <c r="AA95" s="75"/>
      <c r="AB95" s="98"/>
      <c r="AC95" s="99" t="s">
        <v>37</v>
      </c>
      <c r="AD95" s="100"/>
      <c r="AE95" s="80"/>
      <c r="AF95" s="78"/>
      <c r="AG95" s="78"/>
      <c r="AH95" s="86">
        <f>AH14+AH35+AH45+AH74</f>
        <v>60</v>
      </c>
      <c r="AI95" s="86">
        <f>AI14+AI35+AI45+AI74</f>
        <v>149</v>
      </c>
      <c r="AJ95" s="47">
        <f>AH95/AI95</f>
        <v>0.40268456375838924</v>
      </c>
      <c r="AK95" s="87"/>
    </row>
  </sheetData>
  <mergeCells count="120">
    <mergeCell ref="AG72:AG73"/>
    <mergeCell ref="AH72:AH73"/>
    <mergeCell ref="AI72:AI73"/>
    <mergeCell ref="AK72:AK73"/>
    <mergeCell ref="Q72:U73"/>
    <mergeCell ref="V72:Z73"/>
    <mergeCell ref="AA72:AE73"/>
    <mergeCell ref="AF72:AF73"/>
    <mergeCell ref="A72:A73"/>
    <mergeCell ref="B72:F73"/>
    <mergeCell ref="G72:K73"/>
    <mergeCell ref="L72:P73"/>
    <mergeCell ref="AG62:AG63"/>
    <mergeCell ref="AH62:AH63"/>
    <mergeCell ref="AI62:AI63"/>
    <mergeCell ref="AK62:AK63"/>
    <mergeCell ref="Q62:U63"/>
    <mergeCell ref="V62:Z63"/>
    <mergeCell ref="AA62:AE63"/>
    <mergeCell ref="AF62:AF63"/>
    <mergeCell ref="A62:A63"/>
    <mergeCell ref="B62:F63"/>
    <mergeCell ref="G62:K63"/>
    <mergeCell ref="L62:P63"/>
    <mergeCell ref="AG52:AG53"/>
    <mergeCell ref="AH52:AH53"/>
    <mergeCell ref="AI52:AI53"/>
    <mergeCell ref="AK52:AK53"/>
    <mergeCell ref="Q52:U53"/>
    <mergeCell ref="V52:Z53"/>
    <mergeCell ref="AA52:AE53"/>
    <mergeCell ref="AF52:AF53"/>
    <mergeCell ref="A52:A53"/>
    <mergeCell ref="B52:F53"/>
    <mergeCell ref="G52:K53"/>
    <mergeCell ref="L52:P53"/>
    <mergeCell ref="AG42:AG43"/>
    <mergeCell ref="AH42:AH43"/>
    <mergeCell ref="AI42:AI43"/>
    <mergeCell ref="AK42:AK43"/>
    <mergeCell ref="Q42:U43"/>
    <mergeCell ref="V42:Z43"/>
    <mergeCell ref="AA42:AE43"/>
    <mergeCell ref="AF42:AF43"/>
    <mergeCell ref="A42:A43"/>
    <mergeCell ref="B42:F43"/>
    <mergeCell ref="G42:K43"/>
    <mergeCell ref="L42:P43"/>
    <mergeCell ref="AG32:AG33"/>
    <mergeCell ref="AH32:AH33"/>
    <mergeCell ref="AI32:AI33"/>
    <mergeCell ref="AK32:AK33"/>
    <mergeCell ref="Q32:U33"/>
    <mergeCell ref="V32:Z33"/>
    <mergeCell ref="AA32:AE33"/>
    <mergeCell ref="AF32:AF33"/>
    <mergeCell ref="A32:A33"/>
    <mergeCell ref="B32:F33"/>
    <mergeCell ref="G32:K33"/>
    <mergeCell ref="L32:P33"/>
    <mergeCell ref="AG22:AG23"/>
    <mergeCell ref="AH22:AH23"/>
    <mergeCell ref="AI22:AI23"/>
    <mergeCell ref="AK22:AK23"/>
    <mergeCell ref="Q22:U23"/>
    <mergeCell ref="V22:Z23"/>
    <mergeCell ref="AA22:AE23"/>
    <mergeCell ref="AF22:AF23"/>
    <mergeCell ref="A22:A23"/>
    <mergeCell ref="B22:F23"/>
    <mergeCell ref="G22:K23"/>
    <mergeCell ref="L22:P23"/>
    <mergeCell ref="AG12:AG13"/>
    <mergeCell ref="AH12:AH13"/>
    <mergeCell ref="AI12:AI13"/>
    <mergeCell ref="AK12:AK13"/>
    <mergeCell ref="Q12:U13"/>
    <mergeCell ref="V12:Z13"/>
    <mergeCell ref="AA12:AE13"/>
    <mergeCell ref="AF12:AF13"/>
    <mergeCell ref="A12:A13"/>
    <mergeCell ref="B12:F13"/>
    <mergeCell ref="G12:K13"/>
    <mergeCell ref="L12:P13"/>
    <mergeCell ref="AI2:AI3"/>
    <mergeCell ref="AK2:AK3"/>
    <mergeCell ref="AG2:AG3"/>
    <mergeCell ref="AH2:AH3"/>
    <mergeCell ref="Q2:U3"/>
    <mergeCell ref="V2:Z3"/>
    <mergeCell ref="AA2:AE3"/>
    <mergeCell ref="AF2:AF3"/>
    <mergeCell ref="A2:A3"/>
    <mergeCell ref="B2:F3"/>
    <mergeCell ref="G2:K3"/>
    <mergeCell ref="L2:P3"/>
    <mergeCell ref="A82:A83"/>
    <mergeCell ref="B82:F83"/>
    <mergeCell ref="G82:K83"/>
    <mergeCell ref="L82:P83"/>
    <mergeCell ref="Q82:U83"/>
    <mergeCell ref="V82:Z83"/>
    <mergeCell ref="AA82:AE83"/>
    <mergeCell ref="AF82:AF83"/>
    <mergeCell ref="AG82:AG83"/>
    <mergeCell ref="AH82:AH83"/>
    <mergeCell ref="AI82:AI83"/>
    <mergeCell ref="AK82:AK83"/>
    <mergeCell ref="A90:A91"/>
    <mergeCell ref="B90:F91"/>
    <mergeCell ref="G90:K91"/>
    <mergeCell ref="L90:P91"/>
    <mergeCell ref="Q90:U91"/>
    <mergeCell ref="V90:Z91"/>
    <mergeCell ref="AA90:AE91"/>
    <mergeCell ref="AF90:AF91"/>
    <mergeCell ref="AG90:AG91"/>
    <mergeCell ref="AH90:AH91"/>
    <mergeCell ref="AI90:AI91"/>
    <mergeCell ref="AK90:AK91"/>
  </mergeCells>
  <printOptions/>
  <pageMargins left="0.74" right="0.75" top="0.64" bottom="0.34" header="0.36" footer="0.19"/>
  <pageSetup horizontalDpi="300" verticalDpi="300" orientation="landscape" paperSize="9" r:id="rId1"/>
  <headerFooter alignWithMargins="0">
    <oddHeader>&amp;L&amp;D&amp;T&amp;C&amp;A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J85"/>
  <sheetViews>
    <sheetView zoomScale="75" zoomScaleNormal="75" workbookViewId="0" topLeftCell="T20">
      <selection activeCell="BI53" sqref="BI53"/>
    </sheetView>
  </sheetViews>
  <sheetFormatPr defaultColWidth="9.00390625" defaultRowHeight="13.5"/>
  <cols>
    <col min="1" max="15" width="3.625" style="110" customWidth="1"/>
    <col min="16" max="16" width="1.875" style="110" customWidth="1"/>
    <col min="17" max="46" width="3.625" style="110" customWidth="1"/>
    <col min="47" max="47" width="1.875" style="110" customWidth="1"/>
    <col min="48" max="62" width="3.625" style="110" customWidth="1"/>
    <col min="63" max="16384" width="9.00390625" style="110" customWidth="1"/>
  </cols>
  <sheetData>
    <row r="1" spans="1:62" ht="25.5">
      <c r="A1" s="198" t="s">
        <v>46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 t="s">
        <v>47</v>
      </c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</row>
    <row r="2" ht="23.25" customHeight="1"/>
    <row r="3" spans="1:48" s="111" customFormat="1" ht="21">
      <c r="A3" s="111" t="s">
        <v>48</v>
      </c>
      <c r="Q3" s="111" t="s">
        <v>49</v>
      </c>
      <c r="AF3" s="111" t="s">
        <v>48</v>
      </c>
      <c r="AV3" s="111" t="s">
        <v>49</v>
      </c>
    </row>
    <row r="4" s="111" customFormat="1" ht="12" customHeight="1" thickBot="1"/>
    <row r="5" spans="1:62" s="127" customFormat="1" ht="19.5" customHeight="1">
      <c r="A5" s="125"/>
      <c r="B5" s="126" t="s">
        <v>50</v>
      </c>
      <c r="C5" s="188" t="s">
        <v>40</v>
      </c>
      <c r="D5" s="189"/>
      <c r="E5" s="188" t="s">
        <v>42</v>
      </c>
      <c r="F5" s="189"/>
      <c r="G5" s="188" t="s">
        <v>43</v>
      </c>
      <c r="H5" s="189"/>
      <c r="I5" s="188" t="s">
        <v>44</v>
      </c>
      <c r="J5" s="192"/>
      <c r="K5" s="194" t="s">
        <v>51</v>
      </c>
      <c r="L5" s="192"/>
      <c r="M5" s="189"/>
      <c r="N5" s="188" t="s">
        <v>8</v>
      </c>
      <c r="O5" s="196"/>
      <c r="Q5" s="125"/>
      <c r="R5" s="126" t="s">
        <v>50</v>
      </c>
      <c r="S5" s="188" t="s">
        <v>41</v>
      </c>
      <c r="T5" s="189"/>
      <c r="U5" s="188" t="s">
        <v>38</v>
      </c>
      <c r="V5" s="189"/>
      <c r="W5" s="188" t="s">
        <v>39</v>
      </c>
      <c r="X5" s="189"/>
      <c r="Y5" s="188" t="s">
        <v>45</v>
      </c>
      <c r="Z5" s="192"/>
      <c r="AA5" s="194" t="s">
        <v>51</v>
      </c>
      <c r="AB5" s="192"/>
      <c r="AC5" s="189"/>
      <c r="AD5" s="188" t="s">
        <v>8</v>
      </c>
      <c r="AE5" s="196"/>
      <c r="AF5" s="125"/>
      <c r="AG5" s="126" t="s">
        <v>50</v>
      </c>
      <c r="AH5" s="188" t="s">
        <v>38</v>
      </c>
      <c r="AI5" s="189"/>
      <c r="AJ5" s="188" t="s">
        <v>41</v>
      </c>
      <c r="AK5" s="189"/>
      <c r="AL5" s="188" t="s">
        <v>44</v>
      </c>
      <c r="AM5" s="189"/>
      <c r="AN5" s="188" t="s">
        <v>39</v>
      </c>
      <c r="AO5" s="192"/>
      <c r="AP5" s="194" t="s">
        <v>51</v>
      </c>
      <c r="AQ5" s="192"/>
      <c r="AR5" s="189"/>
      <c r="AS5" s="188" t="s">
        <v>8</v>
      </c>
      <c r="AT5" s="196"/>
      <c r="AV5" s="125"/>
      <c r="AW5" s="126" t="s">
        <v>50</v>
      </c>
      <c r="AX5" s="188" t="s">
        <v>45</v>
      </c>
      <c r="AY5" s="189"/>
      <c r="AZ5" s="188" t="s">
        <v>40</v>
      </c>
      <c r="BA5" s="189"/>
      <c r="BB5" s="188" t="s">
        <v>42</v>
      </c>
      <c r="BC5" s="189"/>
      <c r="BD5" s="188" t="s">
        <v>43</v>
      </c>
      <c r="BE5" s="192"/>
      <c r="BF5" s="194" t="s">
        <v>51</v>
      </c>
      <c r="BG5" s="192"/>
      <c r="BH5" s="189"/>
      <c r="BI5" s="188" t="s">
        <v>8</v>
      </c>
      <c r="BJ5" s="196"/>
    </row>
    <row r="6" spans="1:62" s="127" customFormat="1" ht="19.5" customHeight="1">
      <c r="A6" s="128" t="s">
        <v>50</v>
      </c>
      <c r="B6" s="129"/>
      <c r="C6" s="190"/>
      <c r="D6" s="191"/>
      <c r="E6" s="190"/>
      <c r="F6" s="191"/>
      <c r="G6" s="190"/>
      <c r="H6" s="191"/>
      <c r="I6" s="190"/>
      <c r="J6" s="193"/>
      <c r="K6" s="195"/>
      <c r="L6" s="193"/>
      <c r="M6" s="191"/>
      <c r="N6" s="190"/>
      <c r="O6" s="197"/>
      <c r="Q6" s="128" t="s">
        <v>50</v>
      </c>
      <c r="R6" s="129"/>
      <c r="S6" s="190"/>
      <c r="T6" s="191"/>
      <c r="U6" s="190"/>
      <c r="V6" s="191"/>
      <c r="W6" s="190"/>
      <c r="X6" s="191"/>
      <c r="Y6" s="190"/>
      <c r="Z6" s="193"/>
      <c r="AA6" s="195"/>
      <c r="AB6" s="193"/>
      <c r="AC6" s="191"/>
      <c r="AD6" s="190"/>
      <c r="AE6" s="197"/>
      <c r="AF6" s="128" t="s">
        <v>50</v>
      </c>
      <c r="AG6" s="129"/>
      <c r="AH6" s="190"/>
      <c r="AI6" s="191"/>
      <c r="AJ6" s="190"/>
      <c r="AK6" s="191"/>
      <c r="AL6" s="190"/>
      <c r="AM6" s="191"/>
      <c r="AN6" s="190"/>
      <c r="AO6" s="193"/>
      <c r="AP6" s="195"/>
      <c r="AQ6" s="193"/>
      <c r="AR6" s="191"/>
      <c r="AS6" s="190"/>
      <c r="AT6" s="197"/>
      <c r="AV6" s="128" t="s">
        <v>50</v>
      </c>
      <c r="AW6" s="129"/>
      <c r="AX6" s="190"/>
      <c r="AY6" s="191"/>
      <c r="AZ6" s="190"/>
      <c r="BA6" s="191"/>
      <c r="BB6" s="190"/>
      <c r="BC6" s="191"/>
      <c r="BD6" s="190"/>
      <c r="BE6" s="193"/>
      <c r="BF6" s="195"/>
      <c r="BG6" s="193"/>
      <c r="BH6" s="191"/>
      <c r="BI6" s="190"/>
      <c r="BJ6" s="197"/>
    </row>
    <row r="7" spans="1:62" s="127" customFormat="1" ht="51" customHeight="1">
      <c r="A7" s="186" t="str">
        <f>C5</f>
        <v>熊本</v>
      </c>
      <c r="B7" s="187"/>
      <c r="C7" s="179"/>
      <c r="D7" s="180"/>
      <c r="E7" s="181" t="s">
        <v>65</v>
      </c>
      <c r="F7" s="184"/>
      <c r="G7" s="181" t="s">
        <v>66</v>
      </c>
      <c r="H7" s="184"/>
      <c r="I7" s="181" t="s">
        <v>67</v>
      </c>
      <c r="J7" s="182"/>
      <c r="K7" s="183" t="s">
        <v>75</v>
      </c>
      <c r="L7" s="182"/>
      <c r="M7" s="184"/>
      <c r="N7" s="181" t="s">
        <v>79</v>
      </c>
      <c r="O7" s="185"/>
      <c r="Q7" s="186" t="str">
        <f>S5</f>
        <v>沖縄</v>
      </c>
      <c r="R7" s="187"/>
      <c r="S7" s="179"/>
      <c r="T7" s="180"/>
      <c r="U7" s="181" t="s">
        <v>83</v>
      </c>
      <c r="V7" s="184"/>
      <c r="W7" s="181" t="s">
        <v>71</v>
      </c>
      <c r="X7" s="184"/>
      <c r="Y7" s="181" t="s">
        <v>70</v>
      </c>
      <c r="Z7" s="182"/>
      <c r="AA7" s="183" t="s">
        <v>75</v>
      </c>
      <c r="AB7" s="182"/>
      <c r="AC7" s="184"/>
      <c r="AD7" s="181" t="s">
        <v>79</v>
      </c>
      <c r="AE7" s="185"/>
      <c r="AF7" s="186" t="str">
        <f>AH5</f>
        <v>佐賀</v>
      </c>
      <c r="AG7" s="187"/>
      <c r="AH7" s="179"/>
      <c r="AI7" s="180"/>
      <c r="AJ7" s="181" t="s">
        <v>86</v>
      </c>
      <c r="AK7" s="184"/>
      <c r="AL7" s="181" t="s">
        <v>65</v>
      </c>
      <c r="AM7" s="184"/>
      <c r="AN7" s="181" t="s">
        <v>65</v>
      </c>
      <c r="AO7" s="182"/>
      <c r="AP7" s="183" t="s">
        <v>77</v>
      </c>
      <c r="AQ7" s="182"/>
      <c r="AR7" s="184"/>
      <c r="AS7" s="181" t="s">
        <v>81</v>
      </c>
      <c r="AT7" s="185"/>
      <c r="AV7" s="186" t="str">
        <f>AX5</f>
        <v>長崎</v>
      </c>
      <c r="AW7" s="187"/>
      <c r="AX7" s="179"/>
      <c r="AY7" s="180"/>
      <c r="AZ7" s="181" t="s">
        <v>66</v>
      </c>
      <c r="BA7" s="184"/>
      <c r="BB7" s="181" t="s">
        <v>74</v>
      </c>
      <c r="BC7" s="184"/>
      <c r="BD7" s="181" t="s">
        <v>71</v>
      </c>
      <c r="BE7" s="182"/>
      <c r="BF7" s="183" t="s">
        <v>77</v>
      </c>
      <c r="BG7" s="182"/>
      <c r="BH7" s="184"/>
      <c r="BI7" s="181" t="s">
        <v>81</v>
      </c>
      <c r="BJ7" s="185"/>
    </row>
    <row r="8" spans="1:62" s="127" customFormat="1" ht="51" customHeight="1">
      <c r="A8" s="186" t="str">
        <f>E5</f>
        <v>福岡</v>
      </c>
      <c r="B8" s="187"/>
      <c r="C8" s="181" t="s">
        <v>68</v>
      </c>
      <c r="D8" s="184"/>
      <c r="E8" s="179"/>
      <c r="F8" s="180"/>
      <c r="G8" s="181" t="s">
        <v>69</v>
      </c>
      <c r="H8" s="184"/>
      <c r="I8" s="181" t="s">
        <v>70</v>
      </c>
      <c r="J8" s="182"/>
      <c r="K8" s="183" t="s">
        <v>76</v>
      </c>
      <c r="L8" s="182"/>
      <c r="M8" s="184"/>
      <c r="N8" s="181" t="s">
        <v>80</v>
      </c>
      <c r="O8" s="185"/>
      <c r="Q8" s="186" t="str">
        <f>U5</f>
        <v>佐賀</v>
      </c>
      <c r="R8" s="187"/>
      <c r="S8" s="181" t="s">
        <v>84</v>
      </c>
      <c r="T8" s="184"/>
      <c r="U8" s="179"/>
      <c r="V8" s="180"/>
      <c r="W8" s="181" t="s">
        <v>83</v>
      </c>
      <c r="X8" s="184"/>
      <c r="Y8" s="181" t="s">
        <v>85</v>
      </c>
      <c r="Z8" s="182"/>
      <c r="AA8" s="183" t="s">
        <v>76</v>
      </c>
      <c r="AB8" s="182"/>
      <c r="AC8" s="184"/>
      <c r="AD8" s="181" t="s">
        <v>80</v>
      </c>
      <c r="AE8" s="185"/>
      <c r="AF8" s="186" t="str">
        <f>AJ5</f>
        <v>沖縄</v>
      </c>
      <c r="AG8" s="187"/>
      <c r="AH8" s="181" t="s">
        <v>65</v>
      </c>
      <c r="AI8" s="184"/>
      <c r="AJ8" s="179"/>
      <c r="AK8" s="180"/>
      <c r="AL8" s="181" t="s">
        <v>88</v>
      </c>
      <c r="AM8" s="184"/>
      <c r="AN8" s="181" t="s">
        <v>88</v>
      </c>
      <c r="AO8" s="182"/>
      <c r="AP8" s="183" t="s">
        <v>75</v>
      </c>
      <c r="AQ8" s="182"/>
      <c r="AR8" s="184"/>
      <c r="AS8" s="181" t="s">
        <v>79</v>
      </c>
      <c r="AT8" s="185"/>
      <c r="AV8" s="186" t="str">
        <f>AZ5</f>
        <v>熊本</v>
      </c>
      <c r="AW8" s="187"/>
      <c r="AX8" s="181" t="s">
        <v>72</v>
      </c>
      <c r="AY8" s="184"/>
      <c r="AZ8" s="179"/>
      <c r="BA8" s="180"/>
      <c r="BB8" s="181" t="s">
        <v>84</v>
      </c>
      <c r="BC8" s="184"/>
      <c r="BD8" s="181" t="s">
        <v>66</v>
      </c>
      <c r="BE8" s="182"/>
      <c r="BF8" s="183" t="s">
        <v>76</v>
      </c>
      <c r="BG8" s="182"/>
      <c r="BH8" s="184"/>
      <c r="BI8" s="181" t="s">
        <v>80</v>
      </c>
      <c r="BJ8" s="185"/>
    </row>
    <row r="9" spans="1:62" s="127" customFormat="1" ht="51" customHeight="1">
      <c r="A9" s="186" t="str">
        <f>G5</f>
        <v>大分</v>
      </c>
      <c r="B9" s="187"/>
      <c r="C9" s="181" t="s">
        <v>72</v>
      </c>
      <c r="D9" s="184"/>
      <c r="E9" s="181" t="s">
        <v>71</v>
      </c>
      <c r="F9" s="184"/>
      <c r="G9" s="179"/>
      <c r="H9" s="180"/>
      <c r="I9" s="181" t="s">
        <v>71</v>
      </c>
      <c r="J9" s="182"/>
      <c r="K9" s="183" t="s">
        <v>77</v>
      </c>
      <c r="L9" s="182"/>
      <c r="M9" s="184"/>
      <c r="N9" s="181" t="s">
        <v>81</v>
      </c>
      <c r="O9" s="185"/>
      <c r="Q9" s="186" t="str">
        <f>W5</f>
        <v>鹿児島</v>
      </c>
      <c r="R9" s="187"/>
      <c r="S9" s="181" t="s">
        <v>69</v>
      </c>
      <c r="T9" s="184"/>
      <c r="U9" s="181" t="s">
        <v>84</v>
      </c>
      <c r="V9" s="184"/>
      <c r="W9" s="179"/>
      <c r="X9" s="180"/>
      <c r="Y9" s="181" t="s">
        <v>86</v>
      </c>
      <c r="Z9" s="182"/>
      <c r="AA9" s="183" t="s">
        <v>78</v>
      </c>
      <c r="AB9" s="182"/>
      <c r="AC9" s="184"/>
      <c r="AD9" s="181" t="s">
        <v>82</v>
      </c>
      <c r="AE9" s="185"/>
      <c r="AF9" s="186" t="str">
        <f>AL5</f>
        <v>宮崎</v>
      </c>
      <c r="AG9" s="187"/>
      <c r="AH9" s="181" t="s">
        <v>86</v>
      </c>
      <c r="AI9" s="184"/>
      <c r="AJ9" s="181" t="s">
        <v>89</v>
      </c>
      <c r="AK9" s="184"/>
      <c r="AL9" s="179"/>
      <c r="AM9" s="180"/>
      <c r="AN9" s="181" t="s">
        <v>74</v>
      </c>
      <c r="AO9" s="182"/>
      <c r="AP9" s="183" t="s">
        <v>78</v>
      </c>
      <c r="AQ9" s="182"/>
      <c r="AR9" s="184"/>
      <c r="AS9" s="181" t="s">
        <v>82</v>
      </c>
      <c r="AT9" s="185"/>
      <c r="AV9" s="186" t="str">
        <f>BB5</f>
        <v>福岡</v>
      </c>
      <c r="AW9" s="187"/>
      <c r="AX9" s="181" t="s">
        <v>70</v>
      </c>
      <c r="AY9" s="184"/>
      <c r="AZ9" s="181" t="s">
        <v>83</v>
      </c>
      <c r="BA9" s="184"/>
      <c r="BB9" s="179"/>
      <c r="BC9" s="180"/>
      <c r="BD9" s="181" t="s">
        <v>71</v>
      </c>
      <c r="BE9" s="182"/>
      <c r="BF9" s="183" t="s">
        <v>75</v>
      </c>
      <c r="BG9" s="182"/>
      <c r="BH9" s="184"/>
      <c r="BI9" s="181" t="s">
        <v>79</v>
      </c>
      <c r="BJ9" s="185"/>
    </row>
    <row r="10" spans="1:62" s="127" customFormat="1" ht="51" customHeight="1" thickBot="1">
      <c r="A10" s="176" t="str">
        <f>I5</f>
        <v>宮崎</v>
      </c>
      <c r="B10" s="173"/>
      <c r="C10" s="172" t="s">
        <v>73</v>
      </c>
      <c r="D10" s="173"/>
      <c r="E10" s="172" t="s">
        <v>74</v>
      </c>
      <c r="F10" s="173"/>
      <c r="G10" s="172" t="s">
        <v>69</v>
      </c>
      <c r="H10" s="173"/>
      <c r="I10" s="174"/>
      <c r="J10" s="175"/>
      <c r="K10" s="176" t="s">
        <v>78</v>
      </c>
      <c r="L10" s="177"/>
      <c r="M10" s="173"/>
      <c r="N10" s="172" t="s">
        <v>82</v>
      </c>
      <c r="O10" s="178"/>
      <c r="Q10" s="176" t="str">
        <f>Y5</f>
        <v>長崎</v>
      </c>
      <c r="R10" s="173"/>
      <c r="S10" s="172" t="s">
        <v>74</v>
      </c>
      <c r="T10" s="173"/>
      <c r="U10" s="172" t="s">
        <v>87</v>
      </c>
      <c r="V10" s="173"/>
      <c r="W10" s="172" t="s">
        <v>65</v>
      </c>
      <c r="X10" s="173"/>
      <c r="Y10" s="174"/>
      <c r="Z10" s="175"/>
      <c r="AA10" s="176" t="s">
        <v>77</v>
      </c>
      <c r="AB10" s="177"/>
      <c r="AC10" s="173"/>
      <c r="AD10" s="172" t="s">
        <v>81</v>
      </c>
      <c r="AE10" s="178"/>
      <c r="AF10" s="176" t="str">
        <f>AN5</f>
        <v>鹿児島</v>
      </c>
      <c r="AG10" s="173"/>
      <c r="AH10" s="172" t="s">
        <v>86</v>
      </c>
      <c r="AI10" s="173"/>
      <c r="AJ10" s="172" t="s">
        <v>89</v>
      </c>
      <c r="AK10" s="173"/>
      <c r="AL10" s="172" t="s">
        <v>70</v>
      </c>
      <c r="AM10" s="173"/>
      <c r="AN10" s="174"/>
      <c r="AO10" s="175"/>
      <c r="AP10" s="176" t="s">
        <v>76</v>
      </c>
      <c r="AQ10" s="177"/>
      <c r="AR10" s="173"/>
      <c r="AS10" s="172" t="s">
        <v>80</v>
      </c>
      <c r="AT10" s="178"/>
      <c r="AV10" s="176" t="str">
        <f>BD5</f>
        <v>大分</v>
      </c>
      <c r="AW10" s="173"/>
      <c r="AX10" s="172" t="s">
        <v>69</v>
      </c>
      <c r="AY10" s="173"/>
      <c r="AZ10" s="172" t="s">
        <v>72</v>
      </c>
      <c r="BA10" s="173"/>
      <c r="BB10" s="172" t="s">
        <v>69</v>
      </c>
      <c r="BC10" s="173"/>
      <c r="BD10" s="174"/>
      <c r="BE10" s="175"/>
      <c r="BF10" s="176" t="s">
        <v>78</v>
      </c>
      <c r="BG10" s="177"/>
      <c r="BH10" s="173"/>
      <c r="BI10" s="172" t="s">
        <v>82</v>
      </c>
      <c r="BJ10" s="178"/>
    </row>
    <row r="12" spans="2:49" s="111" customFormat="1" ht="21">
      <c r="B12" s="111" t="s">
        <v>52</v>
      </c>
      <c r="R12" s="111" t="s">
        <v>53</v>
      </c>
      <c r="AG12" s="111" t="s">
        <v>52</v>
      </c>
      <c r="AW12" s="111" t="s">
        <v>53</v>
      </c>
    </row>
    <row r="14" spans="5:58" s="119" customFormat="1" ht="30" customHeight="1">
      <c r="E14" s="168" t="s">
        <v>44</v>
      </c>
      <c r="F14" s="168"/>
      <c r="G14" s="168"/>
      <c r="H14" s="168"/>
      <c r="I14" s="168"/>
      <c r="J14" s="168"/>
      <c r="K14" s="168"/>
      <c r="U14" s="168" t="s">
        <v>42</v>
      </c>
      <c r="V14" s="168"/>
      <c r="W14" s="168"/>
      <c r="X14" s="168"/>
      <c r="Y14" s="168"/>
      <c r="Z14" s="168"/>
      <c r="AA14" s="168"/>
      <c r="AJ14" s="168" t="s">
        <v>44</v>
      </c>
      <c r="AK14" s="168"/>
      <c r="AL14" s="168"/>
      <c r="AM14" s="168"/>
      <c r="AN14" s="168"/>
      <c r="AO14" s="168"/>
      <c r="AP14" s="168"/>
      <c r="AZ14" s="168" t="s">
        <v>39</v>
      </c>
      <c r="BA14" s="168"/>
      <c r="BB14" s="168"/>
      <c r="BC14" s="168"/>
      <c r="BD14" s="168"/>
      <c r="BE14" s="168"/>
      <c r="BF14" s="168"/>
    </row>
    <row r="15" spans="5:58" ht="13.5">
      <c r="E15" s="112"/>
      <c r="F15" s="112"/>
      <c r="G15" s="112"/>
      <c r="H15" s="112"/>
      <c r="I15" s="112"/>
      <c r="J15" s="112"/>
      <c r="K15" s="112"/>
      <c r="U15" s="112"/>
      <c r="V15" s="112"/>
      <c r="W15" s="112"/>
      <c r="X15" s="112"/>
      <c r="Y15" s="112"/>
      <c r="Z15" s="112"/>
      <c r="AA15" s="112"/>
      <c r="AJ15" s="112"/>
      <c r="AK15" s="112"/>
      <c r="AL15" s="112"/>
      <c r="AM15" s="112"/>
      <c r="AN15" s="112"/>
      <c r="AO15" s="112"/>
      <c r="AP15" s="112"/>
      <c r="AZ15" s="112"/>
      <c r="BA15" s="112"/>
      <c r="BB15" s="112"/>
      <c r="BC15" s="112"/>
      <c r="BD15" s="112"/>
      <c r="BE15" s="112"/>
      <c r="BF15" s="112"/>
    </row>
    <row r="16" spans="7:56" s="120" customFormat="1" ht="21.75" customHeight="1">
      <c r="G16" s="122">
        <v>8</v>
      </c>
      <c r="I16" s="122">
        <v>6</v>
      </c>
      <c r="W16" s="122">
        <v>9</v>
      </c>
      <c r="Y16" s="122">
        <v>8</v>
      </c>
      <c r="Z16" s="121">
        <v>3</v>
      </c>
      <c r="AL16" s="122">
        <v>8</v>
      </c>
      <c r="AN16" s="122">
        <v>5</v>
      </c>
      <c r="BB16" s="122">
        <v>8</v>
      </c>
      <c r="BD16" s="122">
        <v>2</v>
      </c>
    </row>
    <row r="17" spans="4:58" ht="13.5">
      <c r="D17" s="113"/>
      <c r="E17" s="114"/>
      <c r="F17" s="112"/>
      <c r="G17" s="112"/>
      <c r="H17" s="112"/>
      <c r="I17" s="112"/>
      <c r="J17" s="112"/>
      <c r="K17" s="115"/>
      <c r="T17" s="113"/>
      <c r="U17" s="114"/>
      <c r="V17" s="112"/>
      <c r="W17" s="112"/>
      <c r="X17" s="112"/>
      <c r="Y17" s="112"/>
      <c r="Z17" s="112"/>
      <c r="AA17" s="115"/>
      <c r="AI17" s="113"/>
      <c r="AJ17" s="114"/>
      <c r="AK17" s="112"/>
      <c r="AL17" s="112"/>
      <c r="AM17" s="112"/>
      <c r="AN17" s="112"/>
      <c r="AO17" s="112"/>
      <c r="AP17" s="115"/>
      <c r="AY17" s="113"/>
      <c r="AZ17" s="114"/>
      <c r="BA17" s="112"/>
      <c r="BB17" s="112"/>
      <c r="BC17" s="112"/>
      <c r="BD17" s="112"/>
      <c r="BE17" s="112"/>
      <c r="BF17" s="115"/>
    </row>
    <row r="18" spans="4:58" ht="23.25" customHeight="1">
      <c r="D18" s="113"/>
      <c r="K18" s="113"/>
      <c r="T18" s="113"/>
      <c r="AA18" s="113"/>
      <c r="AI18" s="113"/>
      <c r="AP18" s="113"/>
      <c r="AY18" s="113"/>
      <c r="BF18" s="113"/>
    </row>
    <row r="19" spans="2:61" s="119" customFormat="1" ht="35.25" customHeight="1">
      <c r="B19" s="169" t="s">
        <v>44</v>
      </c>
      <c r="C19" s="170"/>
      <c r="D19" s="170"/>
      <c r="E19" s="170"/>
      <c r="F19" s="170"/>
      <c r="G19" s="171"/>
      <c r="I19" s="169" t="s">
        <v>39</v>
      </c>
      <c r="J19" s="170"/>
      <c r="K19" s="170"/>
      <c r="L19" s="170"/>
      <c r="M19" s="170"/>
      <c r="N19" s="171"/>
      <c r="R19" s="169" t="s">
        <v>42</v>
      </c>
      <c r="S19" s="170"/>
      <c r="T19" s="170"/>
      <c r="U19" s="170"/>
      <c r="V19" s="170"/>
      <c r="W19" s="171"/>
      <c r="Y19" s="169" t="s">
        <v>38</v>
      </c>
      <c r="Z19" s="170"/>
      <c r="AA19" s="170"/>
      <c r="AB19" s="170"/>
      <c r="AC19" s="170"/>
      <c r="AD19" s="171"/>
      <c r="AG19" s="169" t="s">
        <v>44</v>
      </c>
      <c r="AH19" s="170"/>
      <c r="AI19" s="170"/>
      <c r="AJ19" s="170"/>
      <c r="AK19" s="170"/>
      <c r="AL19" s="171"/>
      <c r="AN19" s="169" t="s">
        <v>43</v>
      </c>
      <c r="AO19" s="170"/>
      <c r="AP19" s="170"/>
      <c r="AQ19" s="170"/>
      <c r="AR19" s="170"/>
      <c r="AS19" s="171"/>
      <c r="AW19" s="169" t="s">
        <v>39</v>
      </c>
      <c r="AX19" s="170"/>
      <c r="AY19" s="170"/>
      <c r="AZ19" s="170"/>
      <c r="BA19" s="170"/>
      <c r="BB19" s="171"/>
      <c r="BD19" s="169" t="s">
        <v>40</v>
      </c>
      <c r="BE19" s="170"/>
      <c r="BF19" s="170"/>
      <c r="BG19" s="170"/>
      <c r="BH19" s="170"/>
      <c r="BI19" s="171"/>
    </row>
    <row r="25" spans="2:49" s="111" customFormat="1" ht="21">
      <c r="B25" s="111" t="s">
        <v>54</v>
      </c>
      <c r="R25" s="111" t="s">
        <v>55</v>
      </c>
      <c r="AG25" s="111" t="s">
        <v>54</v>
      </c>
      <c r="AW25" s="111" t="s">
        <v>55</v>
      </c>
    </row>
    <row r="27" spans="5:58" s="119" customFormat="1" ht="30" customHeight="1">
      <c r="E27" s="168" t="s">
        <v>43</v>
      </c>
      <c r="F27" s="168"/>
      <c r="G27" s="168"/>
      <c r="H27" s="168"/>
      <c r="I27" s="168"/>
      <c r="J27" s="168"/>
      <c r="K27" s="168"/>
      <c r="U27" s="168" t="s">
        <v>40</v>
      </c>
      <c r="V27" s="168"/>
      <c r="W27" s="168"/>
      <c r="X27" s="168"/>
      <c r="Y27" s="168"/>
      <c r="Z27" s="168"/>
      <c r="AA27" s="168"/>
      <c r="AJ27" s="168" t="s">
        <v>38</v>
      </c>
      <c r="AK27" s="168"/>
      <c r="AL27" s="168"/>
      <c r="AM27" s="168"/>
      <c r="AN27" s="168"/>
      <c r="AO27" s="168"/>
      <c r="AP27" s="168"/>
      <c r="AZ27" s="168" t="s">
        <v>42</v>
      </c>
      <c r="BA27" s="168"/>
      <c r="BB27" s="168"/>
      <c r="BC27" s="168"/>
      <c r="BD27" s="168"/>
      <c r="BE27" s="168"/>
      <c r="BF27" s="168"/>
    </row>
    <row r="28" spans="5:58" ht="13.5">
      <c r="E28" s="112"/>
      <c r="F28" s="112"/>
      <c r="G28" s="112"/>
      <c r="H28" s="112"/>
      <c r="I28" s="112"/>
      <c r="J28" s="112"/>
      <c r="K28" s="112"/>
      <c r="U28" s="112"/>
      <c r="V28" s="112"/>
      <c r="W28" s="112"/>
      <c r="X28" s="112"/>
      <c r="Y28" s="112"/>
      <c r="Z28" s="112"/>
      <c r="AA28" s="112"/>
      <c r="AJ28" s="112"/>
      <c r="AK28" s="112"/>
      <c r="AL28" s="112"/>
      <c r="AM28" s="112"/>
      <c r="AN28" s="112"/>
      <c r="AO28" s="112"/>
      <c r="AP28" s="112"/>
      <c r="AZ28" s="112"/>
      <c r="BA28" s="112"/>
      <c r="BB28" s="112"/>
      <c r="BC28" s="112"/>
      <c r="BD28" s="112"/>
      <c r="BE28" s="112"/>
      <c r="BF28" s="112"/>
    </row>
    <row r="29" spans="7:56" s="120" customFormat="1" ht="21.75" customHeight="1">
      <c r="G29" s="122">
        <v>8</v>
      </c>
      <c r="I29" s="122">
        <v>2</v>
      </c>
      <c r="W29" s="122">
        <v>8</v>
      </c>
      <c r="Y29" s="122">
        <v>4</v>
      </c>
      <c r="AL29" s="122">
        <v>8</v>
      </c>
      <c r="AN29" s="122">
        <v>4</v>
      </c>
      <c r="BB29" s="122">
        <v>1</v>
      </c>
      <c r="BD29" s="122">
        <v>8</v>
      </c>
    </row>
    <row r="30" spans="4:58" ht="13.5">
      <c r="D30" s="113"/>
      <c r="E30" s="114"/>
      <c r="F30" s="112"/>
      <c r="G30" s="112"/>
      <c r="H30" s="112"/>
      <c r="I30" s="112"/>
      <c r="J30" s="112"/>
      <c r="K30" s="115"/>
      <c r="T30" s="113"/>
      <c r="U30" s="114"/>
      <c r="V30" s="112"/>
      <c r="W30" s="112"/>
      <c r="X30" s="112"/>
      <c r="Y30" s="112"/>
      <c r="Z30" s="112"/>
      <c r="AA30" s="115"/>
      <c r="AI30" s="113"/>
      <c r="AJ30" s="114"/>
      <c r="AK30" s="112"/>
      <c r="AL30" s="112"/>
      <c r="AM30" s="112"/>
      <c r="AN30" s="112"/>
      <c r="AO30" s="112"/>
      <c r="AP30" s="115"/>
      <c r="AY30" s="113"/>
      <c r="AZ30" s="114"/>
      <c r="BA30" s="112"/>
      <c r="BB30" s="112"/>
      <c r="BC30" s="112"/>
      <c r="BD30" s="112"/>
      <c r="BE30" s="112"/>
      <c r="BF30" s="115"/>
    </row>
    <row r="31" spans="4:58" ht="23.25" customHeight="1">
      <c r="D31" s="113"/>
      <c r="K31" s="113"/>
      <c r="T31" s="113"/>
      <c r="AA31" s="113"/>
      <c r="AI31" s="113"/>
      <c r="AP31" s="113"/>
      <c r="AY31" s="113"/>
      <c r="BF31" s="113"/>
    </row>
    <row r="32" spans="2:61" s="119" customFormat="1" ht="35.25" customHeight="1">
      <c r="B32" s="169" t="s">
        <v>43</v>
      </c>
      <c r="C32" s="170"/>
      <c r="D32" s="170"/>
      <c r="E32" s="170"/>
      <c r="F32" s="170"/>
      <c r="G32" s="171"/>
      <c r="I32" s="169" t="s">
        <v>45</v>
      </c>
      <c r="J32" s="170"/>
      <c r="K32" s="170"/>
      <c r="L32" s="170"/>
      <c r="M32" s="170"/>
      <c r="N32" s="171"/>
      <c r="R32" s="169" t="s">
        <v>40</v>
      </c>
      <c r="S32" s="170"/>
      <c r="T32" s="170"/>
      <c r="U32" s="170"/>
      <c r="V32" s="170"/>
      <c r="W32" s="171"/>
      <c r="Y32" s="169" t="s">
        <v>41</v>
      </c>
      <c r="Z32" s="170"/>
      <c r="AA32" s="170"/>
      <c r="AB32" s="170"/>
      <c r="AC32" s="170"/>
      <c r="AD32" s="171"/>
      <c r="AG32" s="169" t="s">
        <v>38</v>
      </c>
      <c r="AH32" s="170"/>
      <c r="AI32" s="170"/>
      <c r="AJ32" s="170"/>
      <c r="AK32" s="170"/>
      <c r="AL32" s="171"/>
      <c r="AN32" s="169" t="s">
        <v>45</v>
      </c>
      <c r="AO32" s="170"/>
      <c r="AP32" s="170"/>
      <c r="AQ32" s="170"/>
      <c r="AR32" s="170"/>
      <c r="AS32" s="171"/>
      <c r="AW32" s="169" t="s">
        <v>41</v>
      </c>
      <c r="AX32" s="170"/>
      <c r="AY32" s="170"/>
      <c r="AZ32" s="170"/>
      <c r="BA32" s="170"/>
      <c r="BB32" s="171"/>
      <c r="BD32" s="169" t="s">
        <v>42</v>
      </c>
      <c r="BE32" s="170"/>
      <c r="BF32" s="170"/>
      <c r="BG32" s="170"/>
      <c r="BH32" s="170"/>
      <c r="BI32" s="171"/>
    </row>
    <row r="42" spans="23:55" ht="15">
      <c r="W42" s="116" t="s">
        <v>58</v>
      </c>
      <c r="BB42" s="116" t="s">
        <v>58</v>
      </c>
      <c r="BC42" s="116"/>
    </row>
    <row r="43" spans="1:62" ht="25.5">
      <c r="A43" s="198" t="s">
        <v>56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 t="s">
        <v>57</v>
      </c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</row>
    <row r="44" ht="23.25" customHeight="1"/>
    <row r="45" spans="1:48" s="111" customFormat="1" ht="21">
      <c r="A45" s="111" t="s">
        <v>48</v>
      </c>
      <c r="Q45" s="111" t="s">
        <v>49</v>
      </c>
      <c r="AF45" s="111" t="s">
        <v>48</v>
      </c>
      <c r="AV45" s="111" t="s">
        <v>49</v>
      </c>
    </row>
    <row r="46" s="111" customFormat="1" ht="12" customHeight="1" thickBot="1"/>
    <row r="47" spans="1:62" s="127" customFormat="1" ht="19.5" customHeight="1">
      <c r="A47" s="125"/>
      <c r="B47" s="126" t="s">
        <v>50</v>
      </c>
      <c r="C47" s="188" t="s">
        <v>45</v>
      </c>
      <c r="D47" s="189"/>
      <c r="E47" s="188" t="s">
        <v>44</v>
      </c>
      <c r="F47" s="189"/>
      <c r="G47" s="188" t="s">
        <v>42</v>
      </c>
      <c r="H47" s="189"/>
      <c r="I47" s="188" t="s">
        <v>40</v>
      </c>
      <c r="J47" s="192"/>
      <c r="K47" s="194" t="s">
        <v>51</v>
      </c>
      <c r="L47" s="192"/>
      <c r="M47" s="189"/>
      <c r="N47" s="188" t="s">
        <v>8</v>
      </c>
      <c r="O47" s="196"/>
      <c r="Q47" s="125"/>
      <c r="R47" s="126" t="s">
        <v>50</v>
      </c>
      <c r="S47" s="188" t="s">
        <v>39</v>
      </c>
      <c r="T47" s="189"/>
      <c r="U47" s="188" t="s">
        <v>41</v>
      </c>
      <c r="V47" s="189"/>
      <c r="W47" s="188" t="s">
        <v>38</v>
      </c>
      <c r="X47" s="189"/>
      <c r="Y47" s="188" t="s">
        <v>43</v>
      </c>
      <c r="Z47" s="192"/>
      <c r="AA47" s="194" t="s">
        <v>51</v>
      </c>
      <c r="AB47" s="192"/>
      <c r="AC47" s="189"/>
      <c r="AD47" s="188" t="s">
        <v>8</v>
      </c>
      <c r="AE47" s="196"/>
      <c r="AF47" s="125"/>
      <c r="AG47" s="126" t="s">
        <v>50</v>
      </c>
      <c r="AH47" s="188" t="s">
        <v>39</v>
      </c>
      <c r="AI47" s="189"/>
      <c r="AJ47" s="188" t="s">
        <v>38</v>
      </c>
      <c r="AK47" s="189"/>
      <c r="AL47" s="188" t="s">
        <v>45</v>
      </c>
      <c r="AM47" s="189"/>
      <c r="AN47" s="188" t="s">
        <v>43</v>
      </c>
      <c r="AO47" s="192"/>
      <c r="AP47" s="194" t="s">
        <v>51</v>
      </c>
      <c r="AQ47" s="192"/>
      <c r="AR47" s="189"/>
      <c r="AS47" s="188" t="s">
        <v>8</v>
      </c>
      <c r="AT47" s="196"/>
      <c r="AV47" s="125"/>
      <c r="AW47" s="126" t="s">
        <v>50</v>
      </c>
      <c r="AX47" s="188" t="s">
        <v>41</v>
      </c>
      <c r="AY47" s="189"/>
      <c r="AZ47" s="188" t="s">
        <v>42</v>
      </c>
      <c r="BA47" s="189"/>
      <c r="BB47" s="188" t="s">
        <v>40</v>
      </c>
      <c r="BC47" s="189"/>
      <c r="BD47" s="188" t="s">
        <v>44</v>
      </c>
      <c r="BE47" s="192"/>
      <c r="BF47" s="194" t="s">
        <v>51</v>
      </c>
      <c r="BG47" s="192"/>
      <c r="BH47" s="189"/>
      <c r="BI47" s="188" t="s">
        <v>8</v>
      </c>
      <c r="BJ47" s="196"/>
    </row>
    <row r="48" spans="1:62" s="127" customFormat="1" ht="19.5" customHeight="1">
      <c r="A48" s="128" t="s">
        <v>50</v>
      </c>
      <c r="B48" s="129"/>
      <c r="C48" s="190"/>
      <c r="D48" s="191"/>
      <c r="E48" s="190"/>
      <c r="F48" s="191"/>
      <c r="G48" s="190"/>
      <c r="H48" s="191"/>
      <c r="I48" s="190"/>
      <c r="J48" s="193"/>
      <c r="K48" s="195"/>
      <c r="L48" s="193"/>
      <c r="M48" s="191"/>
      <c r="N48" s="190"/>
      <c r="O48" s="197"/>
      <c r="Q48" s="128" t="s">
        <v>50</v>
      </c>
      <c r="R48" s="129"/>
      <c r="S48" s="190"/>
      <c r="T48" s="191"/>
      <c r="U48" s="190"/>
      <c r="V48" s="191"/>
      <c r="W48" s="190"/>
      <c r="X48" s="191"/>
      <c r="Y48" s="190"/>
      <c r="Z48" s="193"/>
      <c r="AA48" s="195"/>
      <c r="AB48" s="193"/>
      <c r="AC48" s="191"/>
      <c r="AD48" s="190"/>
      <c r="AE48" s="197"/>
      <c r="AF48" s="128" t="s">
        <v>50</v>
      </c>
      <c r="AG48" s="129"/>
      <c r="AH48" s="190"/>
      <c r="AI48" s="191"/>
      <c r="AJ48" s="190"/>
      <c r="AK48" s="191"/>
      <c r="AL48" s="190"/>
      <c r="AM48" s="191"/>
      <c r="AN48" s="190"/>
      <c r="AO48" s="193"/>
      <c r="AP48" s="195"/>
      <c r="AQ48" s="193"/>
      <c r="AR48" s="191"/>
      <c r="AS48" s="190"/>
      <c r="AT48" s="197"/>
      <c r="AV48" s="128" t="s">
        <v>50</v>
      </c>
      <c r="AW48" s="129"/>
      <c r="AX48" s="190"/>
      <c r="AY48" s="191"/>
      <c r="AZ48" s="190"/>
      <c r="BA48" s="191"/>
      <c r="BB48" s="190"/>
      <c r="BC48" s="191"/>
      <c r="BD48" s="190"/>
      <c r="BE48" s="193"/>
      <c r="BF48" s="195"/>
      <c r="BG48" s="193"/>
      <c r="BH48" s="191"/>
      <c r="BI48" s="190"/>
      <c r="BJ48" s="197"/>
    </row>
    <row r="49" spans="1:62" s="127" customFormat="1" ht="51" customHeight="1">
      <c r="A49" s="186" t="str">
        <f>C47</f>
        <v>長崎</v>
      </c>
      <c r="B49" s="187"/>
      <c r="C49" s="179"/>
      <c r="D49" s="180"/>
      <c r="E49" s="181" t="s">
        <v>71</v>
      </c>
      <c r="F49" s="184"/>
      <c r="G49" s="181" t="s">
        <v>74</v>
      </c>
      <c r="H49" s="184"/>
      <c r="I49" s="181" t="s">
        <v>69</v>
      </c>
      <c r="J49" s="182"/>
      <c r="K49" s="183" t="s">
        <v>76</v>
      </c>
      <c r="L49" s="182"/>
      <c r="M49" s="184"/>
      <c r="N49" s="181" t="s">
        <v>80</v>
      </c>
      <c r="O49" s="185"/>
      <c r="Q49" s="186" t="str">
        <f>S47</f>
        <v>鹿児島</v>
      </c>
      <c r="R49" s="187"/>
      <c r="S49" s="179"/>
      <c r="T49" s="180"/>
      <c r="U49" s="181" t="s">
        <v>69</v>
      </c>
      <c r="V49" s="184"/>
      <c r="W49" s="181" t="s">
        <v>86</v>
      </c>
      <c r="X49" s="184"/>
      <c r="Y49" s="181" t="s">
        <v>73</v>
      </c>
      <c r="Z49" s="182"/>
      <c r="AA49" s="183" t="s">
        <v>78</v>
      </c>
      <c r="AB49" s="182"/>
      <c r="AC49" s="184"/>
      <c r="AD49" s="181" t="s">
        <v>82</v>
      </c>
      <c r="AE49" s="185"/>
      <c r="AF49" s="186" t="str">
        <f>AH47</f>
        <v>鹿児島</v>
      </c>
      <c r="AG49" s="187"/>
      <c r="AH49" s="179"/>
      <c r="AI49" s="180"/>
      <c r="AJ49" s="181" t="s">
        <v>89</v>
      </c>
      <c r="AK49" s="184"/>
      <c r="AL49" s="181" t="s">
        <v>91</v>
      </c>
      <c r="AM49" s="184"/>
      <c r="AN49" s="181" t="s">
        <v>89</v>
      </c>
      <c r="AO49" s="182"/>
      <c r="AP49" s="183" t="s">
        <v>78</v>
      </c>
      <c r="AQ49" s="182"/>
      <c r="AR49" s="184"/>
      <c r="AS49" s="181" t="s">
        <v>82</v>
      </c>
      <c r="AT49" s="185"/>
      <c r="AV49" s="186" t="str">
        <f>AX47</f>
        <v>沖縄</v>
      </c>
      <c r="AW49" s="187"/>
      <c r="AX49" s="179"/>
      <c r="AY49" s="180"/>
      <c r="AZ49" s="181" t="s">
        <v>67</v>
      </c>
      <c r="BA49" s="184"/>
      <c r="BB49" s="181" t="s">
        <v>92</v>
      </c>
      <c r="BC49" s="184"/>
      <c r="BD49" s="181" t="s">
        <v>72</v>
      </c>
      <c r="BE49" s="182"/>
      <c r="BF49" s="183" t="s">
        <v>77</v>
      </c>
      <c r="BG49" s="182"/>
      <c r="BH49" s="184"/>
      <c r="BI49" s="181" t="s">
        <v>80</v>
      </c>
      <c r="BJ49" s="185"/>
    </row>
    <row r="50" spans="1:62" s="127" customFormat="1" ht="51" customHeight="1">
      <c r="A50" s="186" t="str">
        <f>E47</f>
        <v>宮崎</v>
      </c>
      <c r="B50" s="187"/>
      <c r="C50" s="181" t="s">
        <v>69</v>
      </c>
      <c r="D50" s="184"/>
      <c r="E50" s="179"/>
      <c r="F50" s="180"/>
      <c r="G50" s="181" t="s">
        <v>72</v>
      </c>
      <c r="H50" s="184"/>
      <c r="I50" s="181" t="s">
        <v>74</v>
      </c>
      <c r="J50" s="182"/>
      <c r="K50" s="183" t="s">
        <v>78</v>
      </c>
      <c r="L50" s="182"/>
      <c r="M50" s="184"/>
      <c r="N50" s="181" t="s">
        <v>82</v>
      </c>
      <c r="O50" s="185"/>
      <c r="Q50" s="186" t="str">
        <f>U47</f>
        <v>沖縄</v>
      </c>
      <c r="R50" s="187"/>
      <c r="S50" s="181" t="s">
        <v>71</v>
      </c>
      <c r="T50" s="184"/>
      <c r="U50" s="179"/>
      <c r="V50" s="180"/>
      <c r="W50" s="181" t="s">
        <v>87</v>
      </c>
      <c r="X50" s="184"/>
      <c r="Y50" s="181" t="s">
        <v>89</v>
      </c>
      <c r="Z50" s="182"/>
      <c r="AA50" s="183" t="s">
        <v>77</v>
      </c>
      <c r="AB50" s="182"/>
      <c r="AC50" s="184"/>
      <c r="AD50" s="181" t="s">
        <v>81</v>
      </c>
      <c r="AE50" s="185"/>
      <c r="AF50" s="186" t="str">
        <f>AJ47</f>
        <v>佐賀</v>
      </c>
      <c r="AG50" s="187"/>
      <c r="AH50" s="181" t="s">
        <v>88</v>
      </c>
      <c r="AI50" s="184"/>
      <c r="AJ50" s="179"/>
      <c r="AK50" s="180"/>
      <c r="AL50" s="181" t="s">
        <v>86</v>
      </c>
      <c r="AM50" s="184"/>
      <c r="AN50" s="181" t="s">
        <v>90</v>
      </c>
      <c r="AO50" s="182"/>
      <c r="AP50" s="183" t="s">
        <v>77</v>
      </c>
      <c r="AQ50" s="182"/>
      <c r="AR50" s="184"/>
      <c r="AS50" s="181" t="s">
        <v>81</v>
      </c>
      <c r="AT50" s="185"/>
      <c r="AV50" s="186" t="str">
        <f>AZ47</f>
        <v>福岡</v>
      </c>
      <c r="AW50" s="187"/>
      <c r="AX50" s="181" t="s">
        <v>73</v>
      </c>
      <c r="AY50" s="184"/>
      <c r="AZ50" s="179"/>
      <c r="BA50" s="180"/>
      <c r="BB50" s="181" t="s">
        <v>88</v>
      </c>
      <c r="BC50" s="184"/>
      <c r="BD50" s="181" t="s">
        <v>92</v>
      </c>
      <c r="BE50" s="182"/>
      <c r="BF50" s="183" t="s">
        <v>77</v>
      </c>
      <c r="BG50" s="182"/>
      <c r="BH50" s="184"/>
      <c r="BI50" s="181" t="s">
        <v>81</v>
      </c>
      <c r="BJ50" s="185"/>
    </row>
    <row r="51" spans="1:62" s="127" customFormat="1" ht="51" customHeight="1">
      <c r="A51" s="186" t="str">
        <f>G47</f>
        <v>福岡</v>
      </c>
      <c r="B51" s="187"/>
      <c r="C51" s="181" t="s">
        <v>70</v>
      </c>
      <c r="D51" s="184"/>
      <c r="E51" s="181" t="s">
        <v>66</v>
      </c>
      <c r="F51" s="184"/>
      <c r="G51" s="179"/>
      <c r="H51" s="180"/>
      <c r="I51" s="181" t="s">
        <v>70</v>
      </c>
      <c r="J51" s="182"/>
      <c r="K51" s="183" t="s">
        <v>75</v>
      </c>
      <c r="L51" s="182"/>
      <c r="M51" s="184"/>
      <c r="N51" s="181" t="s">
        <v>79</v>
      </c>
      <c r="O51" s="185"/>
      <c r="Q51" s="186" t="str">
        <f>W47</f>
        <v>佐賀</v>
      </c>
      <c r="R51" s="187"/>
      <c r="S51" s="181" t="s">
        <v>65</v>
      </c>
      <c r="T51" s="184"/>
      <c r="U51" s="181" t="s">
        <v>85</v>
      </c>
      <c r="V51" s="184"/>
      <c r="W51" s="179"/>
      <c r="X51" s="180"/>
      <c r="Y51" s="181" t="s">
        <v>74</v>
      </c>
      <c r="Z51" s="182"/>
      <c r="AA51" s="183" t="s">
        <v>76</v>
      </c>
      <c r="AB51" s="182"/>
      <c r="AC51" s="184"/>
      <c r="AD51" s="181" t="s">
        <v>80</v>
      </c>
      <c r="AE51" s="185"/>
      <c r="AF51" s="186" t="str">
        <f>AL47</f>
        <v>長崎</v>
      </c>
      <c r="AG51" s="187"/>
      <c r="AH51" s="181" t="s">
        <v>90</v>
      </c>
      <c r="AI51" s="184"/>
      <c r="AJ51" s="181" t="s">
        <v>65</v>
      </c>
      <c r="AK51" s="184"/>
      <c r="AL51" s="179"/>
      <c r="AM51" s="180"/>
      <c r="AN51" s="181" t="s">
        <v>88</v>
      </c>
      <c r="AO51" s="182"/>
      <c r="AP51" s="183" t="s">
        <v>75</v>
      </c>
      <c r="AQ51" s="182"/>
      <c r="AR51" s="184"/>
      <c r="AS51" s="181" t="s">
        <v>79</v>
      </c>
      <c r="AT51" s="185"/>
      <c r="AV51" s="186" t="str">
        <f>BB47</f>
        <v>熊本</v>
      </c>
      <c r="AW51" s="187"/>
      <c r="AX51" s="181" t="s">
        <v>84</v>
      </c>
      <c r="AY51" s="184"/>
      <c r="AZ51" s="181" t="s">
        <v>89</v>
      </c>
      <c r="BA51" s="184"/>
      <c r="BB51" s="179"/>
      <c r="BC51" s="180"/>
      <c r="BD51" s="181" t="s">
        <v>72</v>
      </c>
      <c r="BE51" s="182"/>
      <c r="BF51" s="183" t="s">
        <v>78</v>
      </c>
      <c r="BG51" s="182"/>
      <c r="BH51" s="184"/>
      <c r="BI51" s="181" t="s">
        <v>82</v>
      </c>
      <c r="BJ51" s="185"/>
    </row>
    <row r="52" spans="1:62" s="127" customFormat="1" ht="51" customHeight="1" thickBot="1">
      <c r="A52" s="176" t="str">
        <f>I47</f>
        <v>熊本</v>
      </c>
      <c r="B52" s="173"/>
      <c r="C52" s="172" t="s">
        <v>71</v>
      </c>
      <c r="D52" s="173"/>
      <c r="E52" s="172" t="s">
        <v>70</v>
      </c>
      <c r="F52" s="173"/>
      <c r="G52" s="172" t="s">
        <v>74</v>
      </c>
      <c r="H52" s="173"/>
      <c r="I52" s="174"/>
      <c r="J52" s="175"/>
      <c r="K52" s="176" t="s">
        <v>77</v>
      </c>
      <c r="L52" s="177"/>
      <c r="M52" s="173"/>
      <c r="N52" s="172" t="s">
        <v>81</v>
      </c>
      <c r="O52" s="178"/>
      <c r="Q52" s="176" t="str">
        <f>Y47</f>
        <v>大分</v>
      </c>
      <c r="R52" s="173"/>
      <c r="S52" s="172" t="s">
        <v>67</v>
      </c>
      <c r="T52" s="173"/>
      <c r="U52" s="172" t="s">
        <v>88</v>
      </c>
      <c r="V52" s="173"/>
      <c r="W52" s="172" t="s">
        <v>70</v>
      </c>
      <c r="X52" s="173"/>
      <c r="Y52" s="174"/>
      <c r="Z52" s="175"/>
      <c r="AA52" s="176" t="s">
        <v>75</v>
      </c>
      <c r="AB52" s="177"/>
      <c r="AC52" s="173"/>
      <c r="AD52" s="172" t="s">
        <v>79</v>
      </c>
      <c r="AE52" s="178"/>
      <c r="AF52" s="176" t="str">
        <f>AN47</f>
        <v>大分</v>
      </c>
      <c r="AG52" s="173"/>
      <c r="AH52" s="172" t="s">
        <v>88</v>
      </c>
      <c r="AI52" s="173"/>
      <c r="AJ52" s="172" t="s">
        <v>91</v>
      </c>
      <c r="AK52" s="173"/>
      <c r="AL52" s="172" t="s">
        <v>89</v>
      </c>
      <c r="AM52" s="173"/>
      <c r="AN52" s="174"/>
      <c r="AO52" s="175"/>
      <c r="AP52" s="176" t="s">
        <v>76</v>
      </c>
      <c r="AQ52" s="177"/>
      <c r="AR52" s="173"/>
      <c r="AS52" s="172" t="s">
        <v>80</v>
      </c>
      <c r="AT52" s="178"/>
      <c r="AV52" s="176" t="str">
        <f>BD47</f>
        <v>宮崎</v>
      </c>
      <c r="AW52" s="173"/>
      <c r="AX52" s="172" t="s">
        <v>66</v>
      </c>
      <c r="AY52" s="173"/>
      <c r="AZ52" s="172" t="s">
        <v>84</v>
      </c>
      <c r="BA52" s="173"/>
      <c r="BB52" s="172" t="s">
        <v>66</v>
      </c>
      <c r="BC52" s="173"/>
      <c r="BD52" s="174"/>
      <c r="BE52" s="175"/>
      <c r="BF52" s="176" t="s">
        <v>77</v>
      </c>
      <c r="BG52" s="177"/>
      <c r="BH52" s="173"/>
      <c r="BI52" s="172" t="s">
        <v>79</v>
      </c>
      <c r="BJ52" s="178"/>
    </row>
    <row r="54" spans="2:49" s="111" customFormat="1" ht="21">
      <c r="B54" s="111" t="s">
        <v>52</v>
      </c>
      <c r="R54" s="111" t="s">
        <v>53</v>
      </c>
      <c r="AG54" s="111" t="s">
        <v>52</v>
      </c>
      <c r="AW54" s="111" t="s">
        <v>53</v>
      </c>
    </row>
    <row r="56" spans="5:58" s="119" customFormat="1" ht="30" customHeight="1">
      <c r="E56" s="168" t="s">
        <v>39</v>
      </c>
      <c r="F56" s="168"/>
      <c r="G56" s="168"/>
      <c r="H56" s="168"/>
      <c r="I56" s="168"/>
      <c r="J56" s="168"/>
      <c r="K56" s="168"/>
      <c r="U56" s="168" t="s">
        <v>45</v>
      </c>
      <c r="V56" s="168"/>
      <c r="W56" s="168"/>
      <c r="X56" s="168"/>
      <c r="Y56" s="168"/>
      <c r="Z56" s="168"/>
      <c r="AA56" s="168"/>
      <c r="AJ56" s="168" t="s">
        <v>39</v>
      </c>
      <c r="AK56" s="168"/>
      <c r="AL56" s="168"/>
      <c r="AM56" s="168"/>
      <c r="AN56" s="168"/>
      <c r="AO56" s="168"/>
      <c r="AP56" s="168"/>
      <c r="AZ56" s="168" t="s">
        <v>41</v>
      </c>
      <c r="BA56" s="168"/>
      <c r="BB56" s="168"/>
      <c r="BC56" s="168"/>
      <c r="BD56" s="168"/>
      <c r="BE56" s="168"/>
      <c r="BF56" s="168"/>
    </row>
    <row r="57" spans="5:58" ht="13.5">
      <c r="E57" s="112"/>
      <c r="F57" s="112"/>
      <c r="G57" s="112"/>
      <c r="H57" s="112"/>
      <c r="I57" s="112"/>
      <c r="J57" s="112"/>
      <c r="K57" s="112"/>
      <c r="U57" s="112"/>
      <c r="V57" s="112"/>
      <c r="W57" s="112"/>
      <c r="X57" s="112"/>
      <c r="Y57" s="112"/>
      <c r="Z57" s="112"/>
      <c r="AA57" s="112"/>
      <c r="AJ57" s="112"/>
      <c r="AK57" s="112"/>
      <c r="AL57" s="112"/>
      <c r="AM57" s="112"/>
      <c r="AN57" s="112"/>
      <c r="AO57" s="112"/>
      <c r="AP57" s="112"/>
      <c r="AZ57" s="112"/>
      <c r="BA57" s="112"/>
      <c r="BB57" s="112"/>
      <c r="BC57" s="112"/>
      <c r="BD57" s="112"/>
      <c r="BE57" s="112"/>
      <c r="BF57" s="112"/>
    </row>
    <row r="58" spans="7:56" s="120" customFormat="1" ht="21.75" customHeight="1">
      <c r="G58" s="122">
        <v>4</v>
      </c>
      <c r="I58" s="122">
        <v>8</v>
      </c>
      <c r="W58" s="122">
        <v>9</v>
      </c>
      <c r="Y58" s="122">
        <v>7</v>
      </c>
      <c r="AL58" s="122">
        <v>8</v>
      </c>
      <c r="AN58" s="122">
        <v>6</v>
      </c>
      <c r="BB58" s="122">
        <v>3</v>
      </c>
      <c r="BD58" s="122">
        <v>8</v>
      </c>
    </row>
    <row r="59" spans="4:58" ht="13.5">
      <c r="D59" s="113"/>
      <c r="E59" s="114"/>
      <c r="F59" s="112"/>
      <c r="G59" s="112"/>
      <c r="H59" s="112"/>
      <c r="I59" s="112"/>
      <c r="J59" s="112"/>
      <c r="K59" s="115"/>
      <c r="T59" s="113"/>
      <c r="U59" s="114"/>
      <c r="V59" s="112"/>
      <c r="W59" s="112"/>
      <c r="X59" s="112"/>
      <c r="Y59" s="112"/>
      <c r="Z59" s="112"/>
      <c r="AA59" s="115"/>
      <c r="AI59" s="113"/>
      <c r="AJ59" s="114"/>
      <c r="AK59" s="112"/>
      <c r="AL59" s="112"/>
      <c r="AM59" s="112"/>
      <c r="AN59" s="112"/>
      <c r="AO59" s="112"/>
      <c r="AP59" s="115"/>
      <c r="AY59" s="113"/>
      <c r="AZ59" s="114"/>
      <c r="BA59" s="112"/>
      <c r="BB59" s="112"/>
      <c r="BC59" s="112"/>
      <c r="BD59" s="112"/>
      <c r="BE59" s="112"/>
      <c r="BF59" s="115"/>
    </row>
    <row r="60" spans="4:58" ht="23.25" customHeight="1">
      <c r="D60" s="113"/>
      <c r="K60" s="113"/>
      <c r="T60" s="113"/>
      <c r="AA60" s="113"/>
      <c r="AI60" s="113"/>
      <c r="AP60" s="113"/>
      <c r="AY60" s="113"/>
      <c r="BF60" s="113"/>
    </row>
    <row r="61" spans="2:61" s="119" customFormat="1" ht="35.25" customHeight="1">
      <c r="B61" s="169" t="s">
        <v>44</v>
      </c>
      <c r="C61" s="170"/>
      <c r="D61" s="170"/>
      <c r="E61" s="170"/>
      <c r="F61" s="170"/>
      <c r="G61" s="171"/>
      <c r="I61" s="169" t="s">
        <v>39</v>
      </c>
      <c r="J61" s="170"/>
      <c r="K61" s="170"/>
      <c r="L61" s="170"/>
      <c r="M61" s="170"/>
      <c r="N61" s="171"/>
      <c r="R61" s="169" t="s">
        <v>45</v>
      </c>
      <c r="S61" s="170"/>
      <c r="T61" s="170"/>
      <c r="U61" s="170"/>
      <c r="V61" s="170"/>
      <c r="W61" s="171"/>
      <c r="Y61" s="169" t="s">
        <v>38</v>
      </c>
      <c r="Z61" s="170"/>
      <c r="AA61" s="170"/>
      <c r="AB61" s="170"/>
      <c r="AC61" s="170"/>
      <c r="AD61" s="171"/>
      <c r="AG61" s="169" t="s">
        <v>39</v>
      </c>
      <c r="AH61" s="170"/>
      <c r="AI61" s="170"/>
      <c r="AJ61" s="170"/>
      <c r="AK61" s="170"/>
      <c r="AL61" s="171"/>
      <c r="AN61" s="169" t="s">
        <v>40</v>
      </c>
      <c r="AO61" s="170"/>
      <c r="AP61" s="170"/>
      <c r="AQ61" s="170"/>
      <c r="AR61" s="170"/>
      <c r="AS61" s="171"/>
      <c r="AW61" s="169" t="s">
        <v>43</v>
      </c>
      <c r="AX61" s="170"/>
      <c r="AY61" s="170"/>
      <c r="AZ61" s="170"/>
      <c r="BA61" s="170"/>
      <c r="BB61" s="171"/>
      <c r="BD61" s="169" t="s">
        <v>41</v>
      </c>
      <c r="BE61" s="170"/>
      <c r="BF61" s="170"/>
      <c r="BG61" s="170"/>
      <c r="BH61" s="170"/>
      <c r="BI61" s="171"/>
    </row>
    <row r="63" ht="13.5">
      <c r="Y63" s="110" t="s">
        <v>63</v>
      </c>
    </row>
    <row r="66" ht="13.5">
      <c r="Y66" s="110" t="s">
        <v>62</v>
      </c>
    </row>
    <row r="67" spans="2:49" s="111" customFormat="1" ht="21">
      <c r="B67" s="111" t="s">
        <v>54</v>
      </c>
      <c r="R67" s="111" t="s">
        <v>55</v>
      </c>
      <c r="AG67" s="111" t="s">
        <v>54</v>
      </c>
      <c r="AW67" s="111" t="s">
        <v>55</v>
      </c>
    </row>
    <row r="69" spans="5:58" s="119" customFormat="1" ht="30" customHeight="1">
      <c r="E69" s="168" t="s">
        <v>41</v>
      </c>
      <c r="F69" s="168"/>
      <c r="G69" s="168"/>
      <c r="H69" s="168"/>
      <c r="I69" s="168"/>
      <c r="J69" s="168"/>
      <c r="K69" s="168"/>
      <c r="Q69" s="119" t="s">
        <v>59</v>
      </c>
      <c r="U69" s="168" t="s">
        <v>42</v>
      </c>
      <c r="V69" s="168"/>
      <c r="W69" s="168"/>
      <c r="X69" s="168"/>
      <c r="Y69" s="168"/>
      <c r="Z69" s="168"/>
      <c r="AA69" s="168"/>
      <c r="AJ69" s="168" t="s">
        <v>42</v>
      </c>
      <c r="AK69" s="168"/>
      <c r="AL69" s="168"/>
      <c r="AM69" s="168"/>
      <c r="AN69" s="168"/>
      <c r="AO69" s="168"/>
      <c r="AP69" s="168"/>
      <c r="AZ69" s="168" t="s">
        <v>44</v>
      </c>
      <c r="BA69" s="168"/>
      <c r="BB69" s="168"/>
      <c r="BC69" s="168"/>
      <c r="BD69" s="168"/>
      <c r="BE69" s="168"/>
      <c r="BF69" s="168"/>
    </row>
    <row r="70" spans="5:58" ht="13.5">
      <c r="E70" s="112"/>
      <c r="F70" s="112"/>
      <c r="G70" s="112"/>
      <c r="H70" s="112"/>
      <c r="I70" s="112"/>
      <c r="J70" s="112"/>
      <c r="K70" s="112"/>
      <c r="Q70" s="110" t="s">
        <v>60</v>
      </c>
      <c r="U70" s="112"/>
      <c r="V70" s="112"/>
      <c r="W70" s="112"/>
      <c r="X70" s="112"/>
      <c r="Y70" s="112"/>
      <c r="Z70" s="112"/>
      <c r="AA70" s="112"/>
      <c r="AJ70" s="112"/>
      <c r="AK70" s="112"/>
      <c r="AL70" s="112"/>
      <c r="AM70" s="112"/>
      <c r="AN70" s="112"/>
      <c r="AO70" s="112"/>
      <c r="AP70" s="112"/>
      <c r="AZ70" s="112"/>
      <c r="BA70" s="112"/>
      <c r="BB70" s="112"/>
      <c r="BC70" s="112"/>
      <c r="BD70" s="112"/>
      <c r="BE70" s="112"/>
      <c r="BF70" s="112"/>
    </row>
    <row r="71" spans="7:56" s="120" customFormat="1" ht="21.75" customHeight="1">
      <c r="G71" s="122">
        <v>3</v>
      </c>
      <c r="I71" s="122">
        <v>8</v>
      </c>
      <c r="Q71" s="124" t="s">
        <v>59</v>
      </c>
      <c r="V71" s="121"/>
      <c r="W71" s="122">
        <v>9</v>
      </c>
      <c r="Y71" s="122">
        <v>7</v>
      </c>
      <c r="AL71" s="122">
        <v>2</v>
      </c>
      <c r="AN71" s="122">
        <v>8</v>
      </c>
      <c r="BB71" s="122">
        <v>4</v>
      </c>
      <c r="BD71" s="122">
        <v>8</v>
      </c>
    </row>
    <row r="72" spans="4:58" ht="13.5">
      <c r="D72" s="113"/>
      <c r="E72" s="114"/>
      <c r="F72" s="112"/>
      <c r="G72" s="112"/>
      <c r="H72" s="112"/>
      <c r="I72" s="112"/>
      <c r="J72" s="112"/>
      <c r="K72" s="115"/>
      <c r="T72" s="113"/>
      <c r="U72" s="114"/>
      <c r="V72" s="112"/>
      <c r="W72" s="112"/>
      <c r="X72" s="112"/>
      <c r="Y72" s="112"/>
      <c r="Z72" s="112"/>
      <c r="AA72" s="115"/>
      <c r="AI72" s="113"/>
      <c r="AJ72" s="114"/>
      <c r="AK72" s="112"/>
      <c r="AL72" s="112"/>
      <c r="AM72" s="112"/>
      <c r="AN72" s="112"/>
      <c r="AO72" s="112"/>
      <c r="AP72" s="115"/>
      <c r="AY72" s="113"/>
      <c r="AZ72" s="114"/>
      <c r="BA72" s="112"/>
      <c r="BB72" s="112"/>
      <c r="BC72" s="112"/>
      <c r="BD72" s="112"/>
      <c r="BE72" s="112"/>
      <c r="BF72" s="115"/>
    </row>
    <row r="73" spans="4:58" ht="23.25" customHeight="1">
      <c r="D73" s="113"/>
      <c r="K73" s="113"/>
      <c r="T73" s="113"/>
      <c r="AA73" s="113"/>
      <c r="AI73" s="113"/>
      <c r="AP73" s="113"/>
      <c r="AY73" s="113"/>
      <c r="BF73" s="113"/>
    </row>
    <row r="74" spans="2:61" s="119" customFormat="1" ht="35.25" customHeight="1">
      <c r="B74" s="169" t="s">
        <v>40</v>
      </c>
      <c r="C74" s="170"/>
      <c r="D74" s="170"/>
      <c r="E74" s="170"/>
      <c r="F74" s="170"/>
      <c r="G74" s="171"/>
      <c r="I74" s="169" t="s">
        <v>41</v>
      </c>
      <c r="J74" s="170"/>
      <c r="K74" s="170"/>
      <c r="L74" s="170"/>
      <c r="M74" s="170"/>
      <c r="N74" s="171"/>
      <c r="R74" s="169" t="s">
        <v>42</v>
      </c>
      <c r="S74" s="170"/>
      <c r="T74" s="170"/>
      <c r="U74" s="170"/>
      <c r="V74" s="170"/>
      <c r="W74" s="171"/>
      <c r="Y74" s="169" t="s">
        <v>43</v>
      </c>
      <c r="Z74" s="170"/>
      <c r="AA74" s="170"/>
      <c r="AB74" s="170"/>
      <c r="AC74" s="170"/>
      <c r="AD74" s="171"/>
      <c r="AG74" s="169" t="s">
        <v>38</v>
      </c>
      <c r="AH74" s="170"/>
      <c r="AI74" s="170"/>
      <c r="AJ74" s="170"/>
      <c r="AK74" s="170"/>
      <c r="AL74" s="171"/>
      <c r="AN74" s="169" t="s">
        <v>42</v>
      </c>
      <c r="AO74" s="170"/>
      <c r="AP74" s="170"/>
      <c r="AQ74" s="170"/>
      <c r="AR74" s="170"/>
      <c r="AS74" s="171"/>
      <c r="AW74" s="169" t="s">
        <v>45</v>
      </c>
      <c r="AX74" s="170"/>
      <c r="AY74" s="170"/>
      <c r="AZ74" s="170"/>
      <c r="BA74" s="170"/>
      <c r="BB74" s="171"/>
      <c r="BD74" s="169" t="s">
        <v>44</v>
      </c>
      <c r="BE74" s="170"/>
      <c r="BF74" s="170"/>
      <c r="BG74" s="170"/>
      <c r="BH74" s="170"/>
      <c r="BI74" s="171"/>
    </row>
    <row r="75" ht="13.5">
      <c r="Q75" s="110" t="s">
        <v>61</v>
      </c>
    </row>
    <row r="85" spans="23:55" ht="15">
      <c r="W85" s="116" t="s">
        <v>58</v>
      </c>
      <c r="BB85" s="116" t="s">
        <v>58</v>
      </c>
      <c r="BC85" s="116"/>
    </row>
    <row r="86" s="117" customFormat="1" ht="28.5"/>
    <row r="87" s="118" customFormat="1" ht="69" customHeight="1"/>
    <row r="88" s="118" customFormat="1" ht="69" customHeight="1"/>
    <row r="89" s="118" customFormat="1" ht="69" customHeight="1"/>
    <row r="90" s="118" customFormat="1" ht="69" customHeight="1"/>
    <row r="91" s="118" customFormat="1" ht="69" customHeight="1"/>
    <row r="92" s="118" customFormat="1" ht="69" customHeight="1"/>
    <row r="93" s="118" customFormat="1" ht="69" customHeight="1"/>
    <row r="94" s="118" customFormat="1" ht="28.5"/>
    <row r="95" s="118" customFormat="1" ht="28.5"/>
    <row r="96" s="118" customFormat="1" ht="28.5"/>
    <row r="97" s="118" customFormat="1" ht="28.5"/>
    <row r="98" s="118" customFormat="1" ht="28.5"/>
  </sheetData>
  <mergeCells count="324">
    <mergeCell ref="A1:AE1"/>
    <mergeCell ref="AF1:BJ1"/>
    <mergeCell ref="C5:D6"/>
    <mergeCell ref="E5:F6"/>
    <mergeCell ref="G5:H6"/>
    <mergeCell ref="I5:J6"/>
    <mergeCell ref="K5:M6"/>
    <mergeCell ref="N5:O6"/>
    <mergeCell ref="S5:T6"/>
    <mergeCell ref="U5:V6"/>
    <mergeCell ref="W5:X6"/>
    <mergeCell ref="Y5:Z6"/>
    <mergeCell ref="AA5:AC6"/>
    <mergeCell ref="AD5:AE6"/>
    <mergeCell ref="AH5:AI6"/>
    <mergeCell ref="AJ5:AK6"/>
    <mergeCell ref="AL5:AM6"/>
    <mergeCell ref="AN5:AO6"/>
    <mergeCell ref="AP5:AR6"/>
    <mergeCell ref="AS5:AT6"/>
    <mergeCell ref="AX5:AY6"/>
    <mergeCell ref="AZ5:BA6"/>
    <mergeCell ref="BB5:BC6"/>
    <mergeCell ref="BD5:BE6"/>
    <mergeCell ref="BF5:BH6"/>
    <mergeCell ref="BI5:BJ6"/>
    <mergeCell ref="A7:B7"/>
    <mergeCell ref="C7:D7"/>
    <mergeCell ref="E7:F7"/>
    <mergeCell ref="G7:H7"/>
    <mergeCell ref="I7:J7"/>
    <mergeCell ref="K7:M7"/>
    <mergeCell ref="N7:O7"/>
    <mergeCell ref="Q7:R7"/>
    <mergeCell ref="S7:T7"/>
    <mergeCell ref="U7:V7"/>
    <mergeCell ref="W7:X7"/>
    <mergeCell ref="Y7:Z7"/>
    <mergeCell ref="AA7:AC7"/>
    <mergeCell ref="AD7:AE7"/>
    <mergeCell ref="AF7:AG7"/>
    <mergeCell ref="AH7:AI7"/>
    <mergeCell ref="AJ7:AK7"/>
    <mergeCell ref="AL7:AM7"/>
    <mergeCell ref="AN7:AO7"/>
    <mergeCell ref="AP7:AR7"/>
    <mergeCell ref="AS7:AT7"/>
    <mergeCell ref="AV7:AW7"/>
    <mergeCell ref="AX7:AY7"/>
    <mergeCell ref="AZ7:BA7"/>
    <mergeCell ref="BB7:BC7"/>
    <mergeCell ref="BD7:BE7"/>
    <mergeCell ref="BF7:BH7"/>
    <mergeCell ref="BI7:BJ7"/>
    <mergeCell ref="A8:B8"/>
    <mergeCell ref="C8:D8"/>
    <mergeCell ref="E8:F8"/>
    <mergeCell ref="G8:H8"/>
    <mergeCell ref="I8:J8"/>
    <mergeCell ref="K8:M8"/>
    <mergeCell ref="N8:O8"/>
    <mergeCell ref="Q8:R8"/>
    <mergeCell ref="S8:T8"/>
    <mergeCell ref="U8:V8"/>
    <mergeCell ref="W8:X8"/>
    <mergeCell ref="Y8:Z8"/>
    <mergeCell ref="AA8:AC8"/>
    <mergeCell ref="AD8:AE8"/>
    <mergeCell ref="AF8:AG8"/>
    <mergeCell ref="AH8:AI8"/>
    <mergeCell ref="AJ8:AK8"/>
    <mergeCell ref="AL8:AM8"/>
    <mergeCell ref="AN8:AO8"/>
    <mergeCell ref="AP8:AR8"/>
    <mergeCell ref="AS8:AT8"/>
    <mergeCell ref="AV8:AW8"/>
    <mergeCell ref="AX8:AY8"/>
    <mergeCell ref="AZ8:BA8"/>
    <mergeCell ref="BB8:BC8"/>
    <mergeCell ref="BD8:BE8"/>
    <mergeCell ref="BF8:BH8"/>
    <mergeCell ref="BI8:BJ8"/>
    <mergeCell ref="A9:B9"/>
    <mergeCell ref="C9:D9"/>
    <mergeCell ref="E9:F9"/>
    <mergeCell ref="G9:H9"/>
    <mergeCell ref="I9:J9"/>
    <mergeCell ref="K9:M9"/>
    <mergeCell ref="N9:O9"/>
    <mergeCell ref="Q9:R9"/>
    <mergeCell ref="S9:T9"/>
    <mergeCell ref="U9:V9"/>
    <mergeCell ref="W9:X9"/>
    <mergeCell ref="Y9:Z9"/>
    <mergeCell ref="AA9:AC9"/>
    <mergeCell ref="AD9:AE9"/>
    <mergeCell ref="AF9:AG9"/>
    <mergeCell ref="AH9:AI9"/>
    <mergeCell ref="AJ9:AK9"/>
    <mergeCell ref="AL9:AM9"/>
    <mergeCell ref="AN9:AO9"/>
    <mergeCell ref="AP9:AR9"/>
    <mergeCell ref="AS9:AT9"/>
    <mergeCell ref="AV9:AW9"/>
    <mergeCell ref="AX9:AY9"/>
    <mergeCell ref="AZ9:BA9"/>
    <mergeCell ref="BB9:BC9"/>
    <mergeCell ref="BD9:BE9"/>
    <mergeCell ref="BF9:BH9"/>
    <mergeCell ref="BI9:BJ9"/>
    <mergeCell ref="A10:B10"/>
    <mergeCell ref="C10:D10"/>
    <mergeCell ref="E10:F10"/>
    <mergeCell ref="G10:H10"/>
    <mergeCell ref="I10:J10"/>
    <mergeCell ref="K10:M10"/>
    <mergeCell ref="N10:O10"/>
    <mergeCell ref="Q10:R10"/>
    <mergeCell ref="S10:T10"/>
    <mergeCell ref="U10:V10"/>
    <mergeCell ref="W10:X10"/>
    <mergeCell ref="Y10:Z10"/>
    <mergeCell ref="AA10:AC10"/>
    <mergeCell ref="AD10:AE10"/>
    <mergeCell ref="AF10:AG10"/>
    <mergeCell ref="AH10:AI10"/>
    <mergeCell ref="AJ10:AK10"/>
    <mergeCell ref="AL10:AM10"/>
    <mergeCell ref="AN10:AO10"/>
    <mergeCell ref="AP10:AR10"/>
    <mergeCell ref="AS10:AT10"/>
    <mergeCell ref="AV10:AW10"/>
    <mergeCell ref="AX10:AY10"/>
    <mergeCell ref="AZ10:BA10"/>
    <mergeCell ref="BB10:BC10"/>
    <mergeCell ref="BD10:BE10"/>
    <mergeCell ref="BF10:BH10"/>
    <mergeCell ref="BI10:BJ10"/>
    <mergeCell ref="B32:G32"/>
    <mergeCell ref="I32:N32"/>
    <mergeCell ref="R32:W32"/>
    <mergeCell ref="Y32:AD32"/>
    <mergeCell ref="AG32:AL32"/>
    <mergeCell ref="AN32:AS32"/>
    <mergeCell ref="AW32:BB32"/>
    <mergeCell ref="BD32:BI32"/>
    <mergeCell ref="A43:AE43"/>
    <mergeCell ref="AF43:BJ43"/>
    <mergeCell ref="C47:D48"/>
    <mergeCell ref="E47:F48"/>
    <mergeCell ref="G47:H48"/>
    <mergeCell ref="I47:J48"/>
    <mergeCell ref="K47:M48"/>
    <mergeCell ref="N47:O48"/>
    <mergeCell ref="S47:T48"/>
    <mergeCell ref="U47:V48"/>
    <mergeCell ref="W47:X48"/>
    <mergeCell ref="Y47:Z48"/>
    <mergeCell ref="AA47:AC48"/>
    <mergeCell ref="AD47:AE48"/>
    <mergeCell ref="AH47:AI48"/>
    <mergeCell ref="AJ47:AK48"/>
    <mergeCell ref="AL47:AM48"/>
    <mergeCell ref="AN47:AO48"/>
    <mergeCell ref="AP47:AR48"/>
    <mergeCell ref="AS47:AT48"/>
    <mergeCell ref="AX47:AY48"/>
    <mergeCell ref="AZ47:BA48"/>
    <mergeCell ref="BB47:BC48"/>
    <mergeCell ref="BD47:BE48"/>
    <mergeCell ref="BF47:BH48"/>
    <mergeCell ref="BI47:BJ48"/>
    <mergeCell ref="A49:B49"/>
    <mergeCell ref="C49:D49"/>
    <mergeCell ref="E49:F49"/>
    <mergeCell ref="G49:H49"/>
    <mergeCell ref="I49:J49"/>
    <mergeCell ref="K49:M49"/>
    <mergeCell ref="N49:O49"/>
    <mergeCell ref="Q49:R49"/>
    <mergeCell ref="S49:T49"/>
    <mergeCell ref="U49:V49"/>
    <mergeCell ref="W49:X49"/>
    <mergeCell ref="Y49:Z49"/>
    <mergeCell ref="AA49:AC49"/>
    <mergeCell ref="AD49:AE49"/>
    <mergeCell ref="AF49:AG49"/>
    <mergeCell ref="AH49:AI49"/>
    <mergeCell ref="AJ49:AK49"/>
    <mergeCell ref="AL49:AM49"/>
    <mergeCell ref="AN49:AO49"/>
    <mergeCell ref="AP49:AR49"/>
    <mergeCell ref="AS49:AT49"/>
    <mergeCell ref="AV49:AW49"/>
    <mergeCell ref="AX49:AY49"/>
    <mergeCell ref="AZ49:BA49"/>
    <mergeCell ref="BB49:BC49"/>
    <mergeCell ref="BD49:BE49"/>
    <mergeCell ref="BF49:BH49"/>
    <mergeCell ref="BI49:BJ49"/>
    <mergeCell ref="A50:B50"/>
    <mergeCell ref="C50:D50"/>
    <mergeCell ref="E50:F50"/>
    <mergeCell ref="G50:H50"/>
    <mergeCell ref="I50:J50"/>
    <mergeCell ref="K50:M50"/>
    <mergeCell ref="N50:O50"/>
    <mergeCell ref="Q50:R50"/>
    <mergeCell ref="S50:T50"/>
    <mergeCell ref="U50:V50"/>
    <mergeCell ref="W50:X50"/>
    <mergeCell ref="Y50:Z50"/>
    <mergeCell ref="AA50:AC50"/>
    <mergeCell ref="AD50:AE50"/>
    <mergeCell ref="AF50:AG50"/>
    <mergeCell ref="AH50:AI50"/>
    <mergeCell ref="AJ50:AK50"/>
    <mergeCell ref="AL50:AM50"/>
    <mergeCell ref="AN50:AO50"/>
    <mergeCell ref="AP50:AR50"/>
    <mergeCell ref="AS50:AT50"/>
    <mergeCell ref="AV50:AW50"/>
    <mergeCell ref="AX50:AY50"/>
    <mergeCell ref="AZ50:BA50"/>
    <mergeCell ref="BB50:BC50"/>
    <mergeCell ref="BD50:BE50"/>
    <mergeCell ref="BF50:BH50"/>
    <mergeCell ref="BI50:BJ50"/>
    <mergeCell ref="A51:B51"/>
    <mergeCell ref="C51:D51"/>
    <mergeCell ref="E51:F51"/>
    <mergeCell ref="G51:H51"/>
    <mergeCell ref="I51:J51"/>
    <mergeCell ref="K51:M51"/>
    <mergeCell ref="N51:O51"/>
    <mergeCell ref="Q51:R51"/>
    <mergeCell ref="S51:T51"/>
    <mergeCell ref="U51:V51"/>
    <mergeCell ref="W51:X51"/>
    <mergeCell ref="Y51:Z51"/>
    <mergeCell ref="AA51:AC51"/>
    <mergeCell ref="AD51:AE51"/>
    <mergeCell ref="AF51:AG51"/>
    <mergeCell ref="AH51:AI51"/>
    <mergeCell ref="AJ51:AK51"/>
    <mergeCell ref="AL51:AM51"/>
    <mergeCell ref="AN51:AO51"/>
    <mergeCell ref="AP51:AR51"/>
    <mergeCell ref="AS51:AT51"/>
    <mergeCell ref="AV51:AW51"/>
    <mergeCell ref="AX51:AY51"/>
    <mergeCell ref="AZ51:BA51"/>
    <mergeCell ref="BB51:BC51"/>
    <mergeCell ref="BD51:BE51"/>
    <mergeCell ref="BF51:BH51"/>
    <mergeCell ref="BI51:BJ51"/>
    <mergeCell ref="A52:B52"/>
    <mergeCell ref="C52:D52"/>
    <mergeCell ref="E52:F52"/>
    <mergeCell ref="G52:H52"/>
    <mergeCell ref="I52:J52"/>
    <mergeCell ref="K52:M52"/>
    <mergeCell ref="N52:O52"/>
    <mergeCell ref="Q52:R52"/>
    <mergeCell ref="S52:T52"/>
    <mergeCell ref="U52:V52"/>
    <mergeCell ref="W52:X52"/>
    <mergeCell ref="Y52:Z52"/>
    <mergeCell ref="AA52:AC52"/>
    <mergeCell ref="AD52:AE52"/>
    <mergeCell ref="AF52:AG52"/>
    <mergeCell ref="AH52:AI52"/>
    <mergeCell ref="AJ52:AK52"/>
    <mergeCell ref="AL52:AM52"/>
    <mergeCell ref="AN52:AO52"/>
    <mergeCell ref="AP52:AR52"/>
    <mergeCell ref="AS52:AT52"/>
    <mergeCell ref="AV52:AW52"/>
    <mergeCell ref="AX52:AY52"/>
    <mergeCell ref="AZ52:BA52"/>
    <mergeCell ref="BB52:BC52"/>
    <mergeCell ref="BD52:BE52"/>
    <mergeCell ref="BF52:BH52"/>
    <mergeCell ref="BI52:BJ52"/>
    <mergeCell ref="B74:G74"/>
    <mergeCell ref="I74:N74"/>
    <mergeCell ref="R74:W74"/>
    <mergeCell ref="Y74:AD74"/>
    <mergeCell ref="AG74:AL74"/>
    <mergeCell ref="AN74:AS74"/>
    <mergeCell ref="AW74:BB74"/>
    <mergeCell ref="BD74:BI74"/>
    <mergeCell ref="E14:K14"/>
    <mergeCell ref="U14:AA14"/>
    <mergeCell ref="E27:K27"/>
    <mergeCell ref="U27:AA27"/>
    <mergeCell ref="B19:G19"/>
    <mergeCell ref="I19:N19"/>
    <mergeCell ref="R19:W19"/>
    <mergeCell ref="Y19:AD19"/>
    <mergeCell ref="E56:K56"/>
    <mergeCell ref="U56:AA56"/>
    <mergeCell ref="E69:K69"/>
    <mergeCell ref="U69:AA69"/>
    <mergeCell ref="B61:G61"/>
    <mergeCell ref="I61:N61"/>
    <mergeCell ref="R61:W61"/>
    <mergeCell ref="Y61:AD61"/>
    <mergeCell ref="AJ14:AP14"/>
    <mergeCell ref="AZ14:BF14"/>
    <mergeCell ref="AJ27:AP27"/>
    <mergeCell ref="AZ27:BF27"/>
    <mergeCell ref="AG19:AL19"/>
    <mergeCell ref="AN19:AS19"/>
    <mergeCell ref="AW19:BB19"/>
    <mergeCell ref="BD19:BI19"/>
    <mergeCell ref="AJ56:AP56"/>
    <mergeCell ref="AZ56:BF56"/>
    <mergeCell ref="AJ69:AP69"/>
    <mergeCell ref="AZ69:BF69"/>
    <mergeCell ref="AG61:AL61"/>
    <mergeCell ref="AN61:AS61"/>
    <mergeCell ref="AW61:BB61"/>
    <mergeCell ref="BD61:BI61"/>
  </mergeCells>
  <printOptions/>
  <pageMargins left="0.28" right="0.16" top="0.64" bottom="0.79" header="0.23" footer="0.19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N13"/>
  <sheetViews>
    <sheetView workbookViewId="0" topLeftCell="A1">
      <selection activeCell="P10" sqref="P10"/>
    </sheetView>
  </sheetViews>
  <sheetFormatPr defaultColWidth="9.00390625" defaultRowHeight="13.5"/>
  <cols>
    <col min="1" max="1" width="9.00390625" style="94" customWidth="1"/>
    <col min="2" max="2" width="5.875" style="104" customWidth="1"/>
    <col min="3" max="11" width="5.875" style="94" customWidth="1"/>
    <col min="12" max="12" width="7.375" style="94" customWidth="1"/>
    <col min="13" max="16384" width="9.00390625" style="94" customWidth="1"/>
  </cols>
  <sheetData>
    <row r="1" ht="29.25" customHeight="1"/>
    <row r="2" ht="29.25" customHeight="1"/>
    <row r="3" ht="29.25" customHeight="1"/>
    <row r="4" spans="1:13" ht="29.25" customHeight="1">
      <c r="A4" s="199" t="s">
        <v>36</v>
      </c>
      <c r="B4" s="200" t="s">
        <v>21</v>
      </c>
      <c r="C4" s="200"/>
      <c r="D4" s="201" t="s">
        <v>22</v>
      </c>
      <c r="E4" s="201"/>
      <c r="F4" s="201" t="s">
        <v>23</v>
      </c>
      <c r="G4" s="201"/>
      <c r="H4" s="201" t="s">
        <v>27</v>
      </c>
      <c r="I4" s="201"/>
      <c r="J4" s="201"/>
      <c r="K4" s="201"/>
      <c r="L4" s="202" t="s">
        <v>25</v>
      </c>
      <c r="M4" s="159" t="s">
        <v>26</v>
      </c>
    </row>
    <row r="5" spans="1:13" s="39" customFormat="1" ht="29.25" customHeight="1">
      <c r="A5" s="199"/>
      <c r="B5" s="105" t="s">
        <v>8</v>
      </c>
      <c r="C5" s="96" t="s">
        <v>24</v>
      </c>
      <c r="D5" s="105" t="s">
        <v>8</v>
      </c>
      <c r="E5" s="43" t="s">
        <v>24</v>
      </c>
      <c r="F5" s="105" t="s">
        <v>8</v>
      </c>
      <c r="G5" s="43" t="s">
        <v>24</v>
      </c>
      <c r="H5" s="105" t="s">
        <v>8</v>
      </c>
      <c r="I5" s="43" t="s">
        <v>24</v>
      </c>
      <c r="J5" s="105"/>
      <c r="K5" s="43"/>
      <c r="L5" s="202"/>
      <c r="M5" s="159"/>
    </row>
    <row r="6" spans="1:14" ht="29.25" customHeight="1">
      <c r="A6" s="106" t="s">
        <v>42</v>
      </c>
      <c r="B6" s="107">
        <v>3</v>
      </c>
      <c r="C6" s="109">
        <v>1</v>
      </c>
      <c r="D6" s="106"/>
      <c r="E6" s="109"/>
      <c r="F6" s="106"/>
      <c r="G6" s="109"/>
      <c r="H6" s="106"/>
      <c r="I6" s="109"/>
      <c r="J6" s="106"/>
      <c r="K6" s="108"/>
      <c r="L6" s="106">
        <f>C6+E6+G6+I6+K6</f>
        <v>1</v>
      </c>
      <c r="M6" s="123">
        <v>5</v>
      </c>
      <c r="N6" s="94" t="s">
        <v>64</v>
      </c>
    </row>
    <row r="7" spans="1:13" ht="29.25" customHeight="1">
      <c r="A7" s="106" t="s">
        <v>38</v>
      </c>
      <c r="B7" s="107"/>
      <c r="C7" s="109"/>
      <c r="D7" s="106"/>
      <c r="E7" s="109"/>
      <c r="F7" s="106"/>
      <c r="G7" s="109"/>
      <c r="H7" s="106"/>
      <c r="I7" s="109"/>
      <c r="J7" s="106"/>
      <c r="K7" s="108"/>
      <c r="L7" s="106">
        <f>C7+E7+G7+I7+K7</f>
        <v>0</v>
      </c>
      <c r="M7" s="123">
        <v>8</v>
      </c>
    </row>
    <row r="8" spans="1:14" ht="29.25" customHeight="1">
      <c r="A8" s="106" t="s">
        <v>45</v>
      </c>
      <c r="B8" s="107"/>
      <c r="C8" s="109"/>
      <c r="D8" s="106">
        <v>3</v>
      </c>
      <c r="E8" s="109">
        <v>1</v>
      </c>
      <c r="F8" s="106"/>
      <c r="G8" s="109"/>
      <c r="H8" s="106"/>
      <c r="I8" s="109"/>
      <c r="J8" s="106"/>
      <c r="K8" s="108"/>
      <c r="L8" s="106">
        <f aca="true" t="shared" si="0" ref="L8:L13">C8+E8+G8+I8+K8</f>
        <v>1</v>
      </c>
      <c r="M8" s="123">
        <v>7</v>
      </c>
      <c r="N8" s="94" t="s">
        <v>64</v>
      </c>
    </row>
    <row r="9" spans="1:14" ht="29.25" customHeight="1">
      <c r="A9" s="106" t="s">
        <v>40</v>
      </c>
      <c r="B9" s="107"/>
      <c r="C9" s="109"/>
      <c r="D9" s="106"/>
      <c r="E9" s="109"/>
      <c r="F9" s="106">
        <v>2</v>
      </c>
      <c r="G9" s="109">
        <v>3</v>
      </c>
      <c r="H9" s="106"/>
      <c r="I9" s="109"/>
      <c r="J9" s="106"/>
      <c r="K9" s="108"/>
      <c r="L9" s="106">
        <f t="shared" si="0"/>
        <v>3</v>
      </c>
      <c r="M9" s="123">
        <v>4</v>
      </c>
      <c r="N9" s="94" t="s">
        <v>64</v>
      </c>
    </row>
    <row r="10" spans="1:14" ht="29.25" customHeight="1">
      <c r="A10" s="106" t="s">
        <v>43</v>
      </c>
      <c r="B10" s="107"/>
      <c r="C10" s="109"/>
      <c r="D10" s="106"/>
      <c r="E10" s="109"/>
      <c r="F10" s="106"/>
      <c r="G10" s="109"/>
      <c r="H10" s="106">
        <v>2</v>
      </c>
      <c r="I10" s="109">
        <v>3</v>
      </c>
      <c r="J10" s="106"/>
      <c r="K10" s="108"/>
      <c r="L10" s="106">
        <f t="shared" si="0"/>
        <v>3</v>
      </c>
      <c r="M10" s="123">
        <v>3</v>
      </c>
      <c r="N10" s="94" t="s">
        <v>64</v>
      </c>
    </row>
    <row r="11" spans="1:13" ht="29.25" customHeight="1">
      <c r="A11" s="106" t="s">
        <v>44</v>
      </c>
      <c r="B11" s="107">
        <v>1</v>
      </c>
      <c r="C11" s="109">
        <v>5</v>
      </c>
      <c r="D11" s="106">
        <v>2</v>
      </c>
      <c r="E11" s="109">
        <v>3</v>
      </c>
      <c r="F11" s="106"/>
      <c r="G11" s="109"/>
      <c r="H11" s="106">
        <v>1</v>
      </c>
      <c r="I11" s="109">
        <v>5</v>
      </c>
      <c r="J11" s="106"/>
      <c r="K11" s="108"/>
      <c r="L11" s="106">
        <f t="shared" si="0"/>
        <v>13</v>
      </c>
      <c r="M11" s="123">
        <v>2</v>
      </c>
    </row>
    <row r="12" spans="1:13" ht="29.25" customHeight="1">
      <c r="A12" s="106" t="s">
        <v>39</v>
      </c>
      <c r="B12" s="107">
        <v>2</v>
      </c>
      <c r="C12" s="109">
        <v>3</v>
      </c>
      <c r="D12" s="106">
        <v>1</v>
      </c>
      <c r="E12" s="109">
        <v>5</v>
      </c>
      <c r="F12" s="106">
        <v>1</v>
      </c>
      <c r="G12" s="109">
        <v>5</v>
      </c>
      <c r="H12" s="106">
        <v>3</v>
      </c>
      <c r="I12" s="109">
        <v>1</v>
      </c>
      <c r="J12" s="106"/>
      <c r="K12" s="108"/>
      <c r="L12" s="106">
        <f t="shared" si="0"/>
        <v>14</v>
      </c>
      <c r="M12" s="123">
        <v>1</v>
      </c>
    </row>
    <row r="13" spans="1:14" ht="29.25" customHeight="1">
      <c r="A13" s="106" t="s">
        <v>41</v>
      </c>
      <c r="B13" s="107"/>
      <c r="C13" s="109"/>
      <c r="D13" s="106"/>
      <c r="E13" s="109"/>
      <c r="F13" s="106">
        <v>3</v>
      </c>
      <c r="G13" s="109">
        <v>1</v>
      </c>
      <c r="H13" s="106"/>
      <c r="I13" s="109"/>
      <c r="J13" s="106"/>
      <c r="K13" s="108"/>
      <c r="L13" s="106">
        <f t="shared" si="0"/>
        <v>1</v>
      </c>
      <c r="M13" s="123">
        <v>6</v>
      </c>
      <c r="N13" s="94" t="s">
        <v>64</v>
      </c>
    </row>
  </sheetData>
  <mergeCells count="8">
    <mergeCell ref="L4:L5"/>
    <mergeCell ref="M4:M5"/>
    <mergeCell ref="H4:I4"/>
    <mergeCell ref="J4:K4"/>
    <mergeCell ref="A4:A5"/>
    <mergeCell ref="B4:C4"/>
    <mergeCell ref="D4:E4"/>
    <mergeCell ref="F4:G4"/>
  </mergeCells>
  <printOptions/>
  <pageMargins left="0.4" right="0.32" top="1" bottom="0.93" header="0.512" footer="0.35"/>
  <pageSetup horizontalDpi="300" verticalDpi="300" orientation="landscape" paperSize="9" scale="130" r:id="rId1"/>
  <headerFooter alignWithMargins="0">
    <oddHeader>&amp;L&amp;D&amp;T&amp;C&amp;A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50" sqref="E50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純</dc:creator>
  <cp:keywords/>
  <dc:description/>
  <cp:lastModifiedBy>Group3</cp:lastModifiedBy>
  <cp:lastPrinted>2005-11-22T09:18:48Z</cp:lastPrinted>
  <dcterms:created xsi:type="dcterms:W3CDTF">2003-10-07T10:19:02Z</dcterms:created>
  <dcterms:modified xsi:type="dcterms:W3CDTF">2005-11-22T09:20:23Z</dcterms:modified>
  <cp:category/>
  <cp:version/>
  <cp:contentType/>
  <cp:contentStatus/>
</cp:coreProperties>
</file>