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60" windowHeight="7005" activeTab="1"/>
  </bookViews>
  <sheets>
    <sheet name="案内" sheetId="1" r:id="rId1"/>
    <sheet name="ドロー" sheetId="2" r:id="rId2"/>
    <sheet name="選手名簿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101" localSheetId="0">'[9]重複登録'!#REF!</definedName>
    <definedName name="\101">'[2]重複登録'!#REF!</definedName>
    <definedName name="\102" localSheetId="0">'[9]重複登録'!#REF!</definedName>
    <definedName name="\102">'[2]重複登録'!#REF!</definedName>
    <definedName name="\103" localSheetId="0">'[9]重複登録'!#REF!</definedName>
    <definedName name="\103">'[2]重複登録'!#REF!</definedName>
    <definedName name="\104" localSheetId="0">'[9]重複登録'!#REF!</definedName>
    <definedName name="\104">'[2]重複登録'!#REF!</definedName>
    <definedName name="\105" localSheetId="0">'[9]重複登録'!#REF!</definedName>
    <definedName name="\105">'[2]重複登録'!#REF!</definedName>
    <definedName name="\106" localSheetId="0">'[9]重複登録'!#REF!</definedName>
    <definedName name="\106">'[2]重複登録'!#REF!</definedName>
    <definedName name="\107" localSheetId="0">'[9]重複登録'!#REF!</definedName>
    <definedName name="\107">'[2]重複登録'!#REF!</definedName>
    <definedName name="\108" localSheetId="0">'[9]重複登録'!#REF!</definedName>
    <definedName name="\108">'[2]重複登録'!#REF!</definedName>
    <definedName name="\109" localSheetId="0">'[9]重複登録'!#REF!</definedName>
    <definedName name="\109">'[2]重複登録'!#REF!</definedName>
    <definedName name="\110" localSheetId="0">'[9]重複登録'!#REF!</definedName>
    <definedName name="\110">'[2]重複登録'!#REF!</definedName>
    <definedName name="\111" localSheetId="0">'[9]重複登録'!#REF!</definedName>
    <definedName name="\111">'[2]重複登録'!#REF!</definedName>
    <definedName name="\112" localSheetId="0">'[9]重複登録'!#REF!</definedName>
    <definedName name="\112">'[2]重複登録'!#REF!</definedName>
    <definedName name="\113" localSheetId="0">'[9]重複登録'!#REF!</definedName>
    <definedName name="\113">'[2]重複登録'!#REF!</definedName>
    <definedName name="\114" localSheetId="0">'[9]重複登録'!#REF!</definedName>
    <definedName name="\114">'[2]重複登録'!#REF!</definedName>
    <definedName name="\115" localSheetId="0">'[9]重複登録'!#REF!</definedName>
    <definedName name="\115">'[2]重複登録'!#REF!</definedName>
    <definedName name="\116" localSheetId="0">'[9]重複登録'!#REF!</definedName>
    <definedName name="\116">'[2]重複登録'!#REF!</definedName>
    <definedName name="\117" localSheetId="0">'[9]重複登録'!#REF!</definedName>
    <definedName name="\117">'[2]重複登録'!#REF!</definedName>
    <definedName name="\118" localSheetId="0">'[9]重複登録'!#REF!</definedName>
    <definedName name="\118">'[2]重複登録'!#REF!</definedName>
    <definedName name="\119" localSheetId="0">'[9]重複登録'!#REF!</definedName>
    <definedName name="\119">'[2]重複登録'!#REF!</definedName>
    <definedName name="\120" localSheetId="0">'[9]重複登録'!#REF!</definedName>
    <definedName name="\120">'[2]重複登録'!#REF!</definedName>
    <definedName name="\121" localSheetId="0">'[9]重複登録'!#REF!</definedName>
    <definedName name="\121">'[2]重複登録'!#REF!</definedName>
    <definedName name="\122" localSheetId="0">'[9]重複登録'!#REF!</definedName>
    <definedName name="\122">'[2]重複登録'!#REF!</definedName>
    <definedName name="\123" localSheetId="0">'[9]重複登録'!#REF!</definedName>
    <definedName name="\123">'[2]重複登録'!#REF!</definedName>
    <definedName name="\124" localSheetId="0">'[9]重複登録'!#REF!</definedName>
    <definedName name="\124">'[2]重複登録'!#REF!</definedName>
    <definedName name="\125" localSheetId="0">'[9]重複登録'!#REF!</definedName>
    <definedName name="\125">'[2]重複登録'!#REF!</definedName>
    <definedName name="\126" localSheetId="0">'[9]重複登録'!#REF!</definedName>
    <definedName name="\126">'[2]重複登録'!#REF!</definedName>
    <definedName name="\127" localSheetId="0">'[9]重複登録'!#REF!</definedName>
    <definedName name="\127">'[2]重複登録'!#REF!</definedName>
    <definedName name="\128" localSheetId="0">'[9]重複登録'!#REF!</definedName>
    <definedName name="\128">'[2]重複登録'!#REF!</definedName>
    <definedName name="\129" localSheetId="0">'[9]重複登録'!#REF!</definedName>
    <definedName name="\129">'[2]重複登録'!#REF!</definedName>
    <definedName name="\130" localSheetId="0">'[9]重複登録'!#REF!</definedName>
    <definedName name="\130">'[2]重複登録'!#REF!</definedName>
    <definedName name="\131" localSheetId="0">'[9]重複登録'!#REF!</definedName>
    <definedName name="\131">'[2]重複登録'!#REF!</definedName>
    <definedName name="\132" localSheetId="0">'[9]重複登録'!#REF!</definedName>
    <definedName name="\132">'[2]重複登録'!#REF!</definedName>
    <definedName name="\133" localSheetId="0">'[9]重複登録'!#REF!</definedName>
    <definedName name="\133">'[2]重複登録'!#REF!</definedName>
    <definedName name="\134" localSheetId="0">'[9]重複登録'!#REF!</definedName>
    <definedName name="\134">'[2]重複登録'!#REF!</definedName>
    <definedName name="\135" localSheetId="0">'[9]重複登録'!#REF!</definedName>
    <definedName name="\135">'[2]重複登録'!#REF!</definedName>
    <definedName name="\136" localSheetId="0">'[9]重複登録'!#REF!</definedName>
    <definedName name="\136">'[2]重複登録'!#REF!</definedName>
    <definedName name="\137" localSheetId="0">'[9]重複登録'!#REF!</definedName>
    <definedName name="\137">'[2]重複登録'!#REF!</definedName>
    <definedName name="\138" localSheetId="0">'[9]重複登録'!#REF!</definedName>
    <definedName name="\138">'[2]重複登録'!#REF!</definedName>
    <definedName name="\139" localSheetId="0">'[9]重複登録'!#REF!</definedName>
    <definedName name="\139">'[2]重複登録'!#REF!</definedName>
    <definedName name="\140" localSheetId="0">'[9]重複登録'!#REF!</definedName>
    <definedName name="\140">'[2]重複登録'!#REF!</definedName>
    <definedName name="\141" localSheetId="0">'[9]重複登録'!#REF!</definedName>
    <definedName name="\141">'[2]重複登録'!#REF!</definedName>
    <definedName name="\142" localSheetId="0">'[9]重複登録'!#REF!</definedName>
    <definedName name="\142">'[2]重複登録'!#REF!</definedName>
    <definedName name="\143" localSheetId="0">'[9]重複登録'!#REF!</definedName>
    <definedName name="\143">'[2]重複登録'!#REF!</definedName>
    <definedName name="\144" localSheetId="0">'[9]重複登録'!#REF!</definedName>
    <definedName name="\144">'[2]重複登録'!#REF!</definedName>
    <definedName name="\145" localSheetId="0">'[9]重複登録'!#REF!</definedName>
    <definedName name="\145">'[2]重複登録'!#REF!</definedName>
    <definedName name="\146" localSheetId="0">'[9]重複登録'!#REF!</definedName>
    <definedName name="\146">'[2]重複登録'!#REF!</definedName>
    <definedName name="\147" localSheetId="0">'[9]重複登録'!#REF!</definedName>
    <definedName name="\147">'[2]重複登録'!#REF!</definedName>
    <definedName name="\148" localSheetId="0">'[9]重複登録'!#REF!</definedName>
    <definedName name="\148">'[2]重複登録'!#REF!</definedName>
    <definedName name="\149" localSheetId="0">'[9]重複登録'!#REF!</definedName>
    <definedName name="\149">'[2]重複登録'!#REF!</definedName>
    <definedName name="\150" localSheetId="0">'[9]重複登録'!#REF!</definedName>
    <definedName name="\150">'[2]重複登録'!#REF!</definedName>
    <definedName name="\151" localSheetId="0">'[9]重複登録'!#REF!</definedName>
    <definedName name="\151">'[2]重複登録'!#REF!</definedName>
    <definedName name="\152" localSheetId="0">'[9]重複登録'!#REF!</definedName>
    <definedName name="\152">'[2]重複登録'!#REF!</definedName>
    <definedName name="\153" localSheetId="0">'[9]重複登録'!#REF!</definedName>
    <definedName name="\153">'[2]重複登録'!#REF!</definedName>
    <definedName name="\154" localSheetId="0">'[9]重複登録'!#REF!</definedName>
    <definedName name="\154">'[2]重複登録'!#REF!</definedName>
    <definedName name="\155" localSheetId="0">'[9]重複登録'!#REF!</definedName>
    <definedName name="\155">'[2]重複登録'!#REF!</definedName>
    <definedName name="\156" localSheetId="0">'[9]重複登録'!#REF!</definedName>
    <definedName name="\156">'[2]重複登録'!#REF!</definedName>
    <definedName name="\157" localSheetId="0">'[9]重複登録'!#REF!</definedName>
    <definedName name="\157">'[2]重複登録'!#REF!</definedName>
    <definedName name="\158" localSheetId="0">'[9]重複登録'!#REF!</definedName>
    <definedName name="\158">'[2]重複登録'!#REF!</definedName>
    <definedName name="\159" localSheetId="0">'[9]重複登録'!#REF!</definedName>
    <definedName name="\159">'[2]重複登録'!#REF!</definedName>
    <definedName name="\160" localSheetId="0">'[9]重複登録'!#REF!</definedName>
    <definedName name="\160">'[2]重複登録'!#REF!</definedName>
    <definedName name="\161" localSheetId="0">'[9]重複登録'!#REF!</definedName>
    <definedName name="\161">'[2]重複登録'!#REF!</definedName>
    <definedName name="\162" localSheetId="0">'[9]重複登録'!#REF!</definedName>
    <definedName name="\162">'[2]重複登録'!#REF!</definedName>
    <definedName name="\163" localSheetId="0">'[9]重複登録'!#REF!</definedName>
    <definedName name="\163">'[2]重複登録'!#REF!</definedName>
    <definedName name="\164" localSheetId="0">'[9]重複登録'!#REF!</definedName>
    <definedName name="\164">'[2]重複登録'!#REF!</definedName>
    <definedName name="\165" localSheetId="0">'[9]重複登録'!#REF!</definedName>
    <definedName name="\165">'[2]重複登録'!#REF!</definedName>
    <definedName name="\166" localSheetId="0">'[9]重複登録'!#REF!</definedName>
    <definedName name="\166">'[2]重複登録'!#REF!</definedName>
    <definedName name="\167" localSheetId="0">'[9]重複登録'!#REF!</definedName>
    <definedName name="\167">'[2]重複登録'!#REF!</definedName>
    <definedName name="\168" localSheetId="0">'[9]重複登録'!#REF!</definedName>
    <definedName name="\168">'[2]重複登録'!#REF!</definedName>
    <definedName name="\169" localSheetId="0">'[9]重複登録'!#REF!</definedName>
    <definedName name="\169">'[2]重複登録'!#REF!</definedName>
    <definedName name="\170" localSheetId="0">'[9]重複登録'!#REF!</definedName>
    <definedName name="\170">'[2]重複登録'!#REF!</definedName>
    <definedName name="\171" localSheetId="0">'[9]重複登録'!#REF!</definedName>
    <definedName name="\171">'[2]重複登録'!#REF!</definedName>
    <definedName name="\172" localSheetId="0">'[9]重複登録'!#REF!</definedName>
    <definedName name="\172">'[2]重複登録'!#REF!</definedName>
    <definedName name="\173" localSheetId="0">'[9]重複登録'!#REF!</definedName>
    <definedName name="\173">'[2]重複登録'!#REF!</definedName>
    <definedName name="\174" localSheetId="0">'[9]重複登録'!#REF!</definedName>
    <definedName name="\174">'[2]重複登録'!#REF!</definedName>
    <definedName name="\175" localSheetId="0">'[9]重複登録'!#REF!</definedName>
    <definedName name="\175">'[2]重複登録'!#REF!</definedName>
    <definedName name="\176" localSheetId="0">'[9]重複登録'!#REF!</definedName>
    <definedName name="\176">'[2]重複登録'!#REF!</definedName>
    <definedName name="\177" localSheetId="0">'[9]重複登録'!#REF!</definedName>
    <definedName name="\177">'[2]重複登録'!#REF!</definedName>
    <definedName name="\178" localSheetId="0">'[9]重複登録'!#REF!</definedName>
    <definedName name="\178">'[2]重複登録'!#REF!</definedName>
    <definedName name="\179" localSheetId="0">'[9]重複登録'!#REF!</definedName>
    <definedName name="\179">'[2]重複登録'!#REF!</definedName>
    <definedName name="\180" localSheetId="0">'[9]重複登録'!#REF!</definedName>
    <definedName name="\180">'[2]重複登録'!#REF!</definedName>
    <definedName name="\181" localSheetId="0">'[9]重複登録'!#REF!</definedName>
    <definedName name="\181">'[2]重複登録'!#REF!</definedName>
    <definedName name="\182" localSheetId="0">'[9]重複登録'!#REF!</definedName>
    <definedName name="\182">'[2]重複登録'!#REF!</definedName>
    <definedName name="\183" localSheetId="0">'[9]重複登録'!#REF!</definedName>
    <definedName name="\183">'[2]重複登録'!#REF!</definedName>
    <definedName name="\184" localSheetId="0">'[9]重複登録'!#REF!</definedName>
    <definedName name="\184">'[2]重複登録'!#REF!</definedName>
    <definedName name="\185" localSheetId="0">'[9]重複登録'!#REF!</definedName>
    <definedName name="\185">'[2]重複登録'!#REF!</definedName>
    <definedName name="\186" localSheetId="0">'[9]重複登録'!#REF!</definedName>
    <definedName name="\186">'[2]重複登録'!#REF!</definedName>
    <definedName name="DANTAI" localSheetId="0">'[8]団体名コード '!$B$5:$C$178</definedName>
    <definedName name="DANTAI">'[1]団体名コード '!$B$5:$C$178</definedName>
    <definedName name="KIJUN" localSheetId="0">#REF!</definedName>
    <definedName name="KIJUN">#REF!</definedName>
    <definedName name="KOJIN" localSheetId="0">'[10]個人コード'!$B$10:$I$1059</definedName>
    <definedName name="KOJIN">'[4]個人コード'!$B$10:$I$1059</definedName>
    <definedName name="POINT" localSheetId="0">'[12]得点テーブル'!$B$6:$I$140</definedName>
    <definedName name="POINT">'[6]得点テーブル'!$B$6:$I$140</definedName>
    <definedName name="_xlnm.Print_Area" localSheetId="1">'ドロー'!$A$1:$AM$208</definedName>
    <definedName name="_xlnm.Print_Area" localSheetId="0">'案内'!$A$1:$J$36</definedName>
    <definedName name="_xlnm.Print_Area" localSheetId="2">'選手名簿'!$A$1:$L$124</definedName>
    <definedName name="SPACE" localSheetId="0">'[13]一般'!$U$5</definedName>
    <definedName name="SPACE">'[7]一般'!$U$5</definedName>
    <definedName name="TAG">'[3]TAG住所一覧'!$B$5:$J$228</definedName>
    <definedName name="X111" localSheetId="0">#REF!</definedName>
    <definedName name="X11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<sst xmlns="http://schemas.openxmlformats.org/spreadsheetml/2006/main" count="1101" uniqueCount="579">
  <si>
    <t>電話０９８５－２１－１３２２   担当姫田</t>
  </si>
  <si>
    <t>大会日程</t>
  </si>
  <si>
    <t>両日９：００受付・９：３０試合開始</t>
  </si>
  <si>
    <t>種目</t>
  </si>
  <si>
    <t>男子Ａ</t>
  </si>
  <si>
    <t>全試合</t>
  </si>
  <si>
    <t>男子Ｂ</t>
  </si>
  <si>
    <t>予選リーグ</t>
  </si>
  <si>
    <t>決勝ﾄｰﾅﾒﾝﾄ</t>
  </si>
  <si>
    <t>女子Ａ</t>
  </si>
  <si>
    <t>女子Ｂ</t>
  </si>
  <si>
    <t>会場：宮崎県総合運動公園</t>
  </si>
  <si>
    <t>試合方法</t>
  </si>
  <si>
    <t>予選リーグ：全試合１セットﾏｯﾁノーアドバンテージ</t>
  </si>
  <si>
    <t>決勝トーナメント：全試合１セットマッチ</t>
  </si>
  <si>
    <t xml:space="preserve">問い合わせ先：宮崎県テニス協会    </t>
  </si>
  <si>
    <t>男子A／決勝リーグ</t>
  </si>
  <si>
    <t>チーム名</t>
  </si>
  <si>
    <t>順位</t>
  </si>
  <si>
    <t>１ブロック</t>
  </si>
  <si>
    <t>２ブロック</t>
  </si>
  <si>
    <t>１ブロック</t>
  </si>
  <si>
    <t>男子Ｂ／予選リーグ（各ブロック上位 １チーム決勝トーナメント進出）</t>
  </si>
  <si>
    <t>１ブロック</t>
  </si>
  <si>
    <t xml:space="preserve"> 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</si>
  <si>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</si>
  <si>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３ブロック</t>
  </si>
  <si>
    <t>決勝トーナメント</t>
  </si>
  <si>
    <t>ジオテックＴＣ</t>
  </si>
  <si>
    <t>ＣＨイワキリ</t>
  </si>
  <si>
    <t>井上 一裕</t>
  </si>
  <si>
    <t>ファイナル</t>
  </si>
  <si>
    <t>HOT-BERRY</t>
  </si>
  <si>
    <t>輿水正三郎</t>
  </si>
  <si>
    <t>ゆいまーる</t>
  </si>
  <si>
    <t>高牟礼勝宏</t>
  </si>
  <si>
    <t>児玉　裕也</t>
  </si>
  <si>
    <t>沖電気宮崎</t>
  </si>
  <si>
    <t>河野　通裕</t>
  </si>
  <si>
    <t>黒岩　 聡</t>
  </si>
  <si>
    <t>ETC</t>
  </si>
  <si>
    <t>玉井　 靖</t>
  </si>
  <si>
    <t>山下　 崇</t>
  </si>
  <si>
    <t>矢野 義一</t>
  </si>
  <si>
    <t>スウィングＴＣ</t>
  </si>
  <si>
    <t>瀬尾　隆太</t>
  </si>
  <si>
    <t>ダンデライオン</t>
  </si>
  <si>
    <t>九電クラブ</t>
  </si>
  <si>
    <t>長友　 悟</t>
  </si>
  <si>
    <t>鳥原 孝介</t>
  </si>
  <si>
    <t>花森　裕久</t>
  </si>
  <si>
    <t>池田 裕貴</t>
  </si>
  <si>
    <t>スウィングTC</t>
  </si>
  <si>
    <t>花立　喜照</t>
  </si>
  <si>
    <t>日高 伸浩</t>
  </si>
  <si>
    <t>ｗｉｓｈ．</t>
  </si>
  <si>
    <t>岩永　貴宏</t>
  </si>
  <si>
    <t>石坂　敏昭</t>
  </si>
  <si>
    <t>都城ローン</t>
  </si>
  <si>
    <t>ルネサンス</t>
  </si>
  <si>
    <t>吉田　 孝</t>
  </si>
  <si>
    <t>倉岡　祐一</t>
  </si>
  <si>
    <t>橋本　幸男</t>
  </si>
  <si>
    <t>よだきんぼ</t>
  </si>
  <si>
    <t>谷口　奈穂</t>
  </si>
  <si>
    <t>ファルコンズ</t>
  </si>
  <si>
    <t>山下真由美</t>
  </si>
  <si>
    <t>リザーブ</t>
  </si>
  <si>
    <t>市坪 知子</t>
  </si>
  <si>
    <t>Wish.</t>
  </si>
  <si>
    <t>中村 厚子</t>
  </si>
  <si>
    <t>釈迦郡ゆかり</t>
  </si>
  <si>
    <t>宮崎真由美</t>
  </si>
  <si>
    <t>楠田　徳子</t>
  </si>
  <si>
    <t>杉尾　幸恵</t>
  </si>
  <si>
    <t>光来出朱美</t>
  </si>
  <si>
    <t>谷口 真穂</t>
  </si>
  <si>
    <t>中武　盛義</t>
  </si>
  <si>
    <t>野邊　信勝</t>
  </si>
  <si>
    <t>シーガイア</t>
  </si>
  <si>
    <t>ジオテック</t>
  </si>
  <si>
    <t>木村　英昭</t>
  </si>
  <si>
    <t>谷山　一郎</t>
  </si>
  <si>
    <t>有村　 守</t>
  </si>
  <si>
    <t>ルネサンス</t>
  </si>
  <si>
    <t>HIRO.L</t>
  </si>
  <si>
    <t>シーガイア</t>
  </si>
  <si>
    <t>リザーブ</t>
  </si>
  <si>
    <t>大井手美香</t>
  </si>
  <si>
    <t>ダンデライオン</t>
  </si>
  <si>
    <t>平塚　修子</t>
  </si>
  <si>
    <t>ダンデライオン</t>
  </si>
  <si>
    <t>吉田　康子</t>
  </si>
  <si>
    <t>シーガイア</t>
  </si>
  <si>
    <t>杉田　信子</t>
  </si>
  <si>
    <t>井上伊久美</t>
  </si>
  <si>
    <t>ルネサンス</t>
  </si>
  <si>
    <t>佐藤　真理</t>
  </si>
  <si>
    <t>長友　智美</t>
  </si>
  <si>
    <t>竹元　小春</t>
  </si>
  <si>
    <t>ルネサンス</t>
  </si>
  <si>
    <t>ルネサンス</t>
  </si>
  <si>
    <t>ぼく達山口組</t>
  </si>
  <si>
    <t>谷口　和隆</t>
  </si>
  <si>
    <t>西岡　誠治</t>
  </si>
  <si>
    <t>高橋　幸彦</t>
  </si>
  <si>
    <t>山上　　力</t>
  </si>
  <si>
    <t>山口　浩司</t>
  </si>
  <si>
    <t>カリヨン</t>
  </si>
  <si>
    <t>P☆かふぇ</t>
  </si>
  <si>
    <t>黒木　美穂</t>
  </si>
  <si>
    <t>玉木　裕子</t>
  </si>
  <si>
    <t>椙原　栄美</t>
  </si>
  <si>
    <t>新垣恵里佳　</t>
  </si>
  <si>
    <t>三原　由紀</t>
  </si>
  <si>
    <t>ベクトルM</t>
  </si>
  <si>
    <t>ベクトルM</t>
  </si>
  <si>
    <t>前田真由美</t>
  </si>
  <si>
    <t>河野しのぶ</t>
  </si>
  <si>
    <t>甲斐　朱観</t>
  </si>
  <si>
    <t>ティップトップ</t>
  </si>
  <si>
    <t>何でもﾘﾀｰﾝｽﾞ</t>
  </si>
  <si>
    <t>ｆａｎ－ｆｕｎ</t>
  </si>
  <si>
    <t>ﾁｰﾑﾐﾘｵﾝ</t>
  </si>
  <si>
    <t>清水　彩子</t>
  </si>
  <si>
    <t>内田　雅子</t>
  </si>
  <si>
    <t>井上　みゆき</t>
  </si>
  <si>
    <t>西岡　三恵</t>
  </si>
  <si>
    <t>谷口　ひとみ</t>
  </si>
  <si>
    <t>浅田　正子</t>
  </si>
  <si>
    <t>比江島美由記</t>
  </si>
  <si>
    <t>押川　佳織</t>
  </si>
  <si>
    <t>佐藤　優子</t>
  </si>
  <si>
    <r>
      <t>平成１９年度 宮崎県クラブ対抗テニストーナメント　　　　　　　　　　　　　　</t>
    </r>
    <r>
      <rPr>
        <sz val="11"/>
        <rFont val="ＭＳ Ｐゴシック"/>
        <family val="0"/>
      </rPr>
      <t>200７/9/9・16　宮崎県総合運動公園</t>
    </r>
  </si>
  <si>
    <t xml:space="preserve">俺達４０’Ｓ </t>
  </si>
  <si>
    <t>田古里　勤</t>
  </si>
  <si>
    <t>酒井　　宏</t>
  </si>
  <si>
    <t>釈迦郡　芳和</t>
  </si>
  <si>
    <t>新城　河一郎</t>
  </si>
  <si>
    <t>ダンデライオン</t>
  </si>
  <si>
    <t>後藤　洋二郎</t>
  </si>
  <si>
    <t>谷口　志乃</t>
  </si>
  <si>
    <t>久保　澄子</t>
  </si>
  <si>
    <t>竹之内雅子</t>
  </si>
  <si>
    <t>三谷　貴子</t>
  </si>
  <si>
    <t>村山　郁子</t>
  </si>
  <si>
    <t>きらきら</t>
  </si>
  <si>
    <t>小倉　薫</t>
  </si>
  <si>
    <t>高橋　さなえ</t>
  </si>
  <si>
    <t>HOT－ねね組</t>
  </si>
  <si>
    <t>楠田　高弘</t>
  </si>
  <si>
    <t>江藤　孝秀</t>
  </si>
  <si>
    <t>吉玉　あらし</t>
  </si>
  <si>
    <t>甲斐　修一</t>
  </si>
  <si>
    <t>的場　紘俊</t>
  </si>
  <si>
    <t>いってつ</t>
  </si>
  <si>
    <t>明松　葉子</t>
  </si>
  <si>
    <t>大山　加津子</t>
  </si>
  <si>
    <t>ミスニアオ</t>
  </si>
  <si>
    <t>平山　賢治</t>
  </si>
  <si>
    <t>獣拳戦隊</t>
  </si>
  <si>
    <t>林田　輝幸</t>
  </si>
  <si>
    <t>大南　一男</t>
  </si>
  <si>
    <t>太田　義信</t>
  </si>
  <si>
    <t>柳原　章一</t>
  </si>
  <si>
    <t>谷津田　則夫</t>
  </si>
  <si>
    <t>熟年乃風</t>
  </si>
  <si>
    <t>小松　勇気</t>
  </si>
  <si>
    <t>樫村　貴也</t>
  </si>
  <si>
    <t>篠原盛太郎</t>
  </si>
  <si>
    <t>成合　太彰</t>
  </si>
  <si>
    <t>安藤　翔</t>
  </si>
  <si>
    <t>横山　彰也</t>
  </si>
  <si>
    <t>松原　俊亮</t>
  </si>
  <si>
    <t>緒方　研仁</t>
  </si>
  <si>
    <t>三財中</t>
  </si>
  <si>
    <t>吉野愛伊里</t>
  </si>
  <si>
    <t>宮原　彩</t>
  </si>
  <si>
    <t>日高瑠璃佳</t>
  </si>
  <si>
    <t>井上　美里</t>
  </si>
  <si>
    <t>河野　由佳</t>
  </si>
  <si>
    <t>寺田　優香</t>
  </si>
  <si>
    <t>冨田　美咲</t>
  </si>
  <si>
    <t>鎌田　京香</t>
  </si>
  <si>
    <t>ﾁｰﾑキヨタケ</t>
  </si>
  <si>
    <t>大藤　泰弘</t>
  </si>
  <si>
    <t>大野　忠則</t>
  </si>
  <si>
    <t>　元　　保郎</t>
  </si>
  <si>
    <t>手塚　隆二</t>
  </si>
  <si>
    <t>有川　清次</t>
  </si>
  <si>
    <t>山内　健司</t>
  </si>
  <si>
    <t>出田　正人</t>
  </si>
  <si>
    <t>山路　泰徳</t>
  </si>
  <si>
    <t>山口　洋一</t>
  </si>
  <si>
    <t>比江島　一馬</t>
  </si>
  <si>
    <t>パワー　－６％</t>
  </si>
  <si>
    <t>今村　豊</t>
  </si>
  <si>
    <t>鎌田　勝久</t>
  </si>
  <si>
    <t>未登録</t>
  </si>
  <si>
    <t>ｵｰﾙ殿下さま</t>
  </si>
  <si>
    <t>ファイナル</t>
  </si>
  <si>
    <t>田中　秀樹</t>
  </si>
  <si>
    <t>高田　信史</t>
  </si>
  <si>
    <t>神崎　秀樹</t>
  </si>
  <si>
    <t>岩田　　誠</t>
  </si>
  <si>
    <t>ｻﾝﾀﾊｳｽ</t>
  </si>
  <si>
    <t>山田　利光</t>
  </si>
  <si>
    <t>沖電気</t>
  </si>
  <si>
    <t>菊池　　誠</t>
  </si>
  <si>
    <t>池澤　隆一</t>
  </si>
  <si>
    <t>石田　孝輔</t>
  </si>
  <si>
    <t>都甲　浩之</t>
  </si>
  <si>
    <t>松岡　宏典</t>
  </si>
  <si>
    <t>HYUGA倶楽部</t>
  </si>
  <si>
    <t>野田　　忍</t>
  </si>
  <si>
    <t>染矢直樹</t>
  </si>
  <si>
    <t>ラブオール</t>
  </si>
  <si>
    <t>田上政治</t>
  </si>
  <si>
    <t>ラブオール</t>
  </si>
  <si>
    <t>内田博史</t>
  </si>
  <si>
    <t>ラブオール</t>
  </si>
  <si>
    <t>村岡重昭</t>
  </si>
  <si>
    <t>ラブオール</t>
  </si>
  <si>
    <t>冷牟田初人</t>
  </si>
  <si>
    <t>ラブオール</t>
  </si>
  <si>
    <t>ジオテックA</t>
  </si>
  <si>
    <t>ジオテックB</t>
  </si>
  <si>
    <t>三好学</t>
  </si>
  <si>
    <t>後藤卯一郎</t>
  </si>
  <si>
    <t>園田育功</t>
  </si>
  <si>
    <t>押川幹男</t>
  </si>
  <si>
    <t>村岡拓郎</t>
  </si>
  <si>
    <t>鎌田　正史</t>
  </si>
  <si>
    <t>CHイワキリ</t>
  </si>
  <si>
    <t>CHイワキリ</t>
  </si>
  <si>
    <t>CHイワキリ</t>
  </si>
  <si>
    <t>八木　悠輔</t>
  </si>
  <si>
    <t>後迫　聖人</t>
  </si>
  <si>
    <t>上坂　聖美</t>
  </si>
  <si>
    <t>横山　美樹</t>
  </si>
  <si>
    <t>志賀眞</t>
  </si>
  <si>
    <t>TAKE　OFF</t>
  </si>
  <si>
    <t>曽根正幸</t>
  </si>
  <si>
    <t>永易修一</t>
  </si>
  <si>
    <t>鎌田紀美朗</t>
  </si>
  <si>
    <t>飛江田GT</t>
  </si>
  <si>
    <t>山元　茂</t>
  </si>
  <si>
    <t>中崎　忍</t>
  </si>
  <si>
    <t>デン　ガン</t>
  </si>
  <si>
    <t>済陽文史郎</t>
  </si>
  <si>
    <t>市坪政浩</t>
  </si>
  <si>
    <t>冨永則充</t>
  </si>
  <si>
    <t>亀山晃弘</t>
  </si>
  <si>
    <t>松田　和敏</t>
  </si>
  <si>
    <t>ジオテック</t>
  </si>
  <si>
    <t>弓削　俊浩</t>
  </si>
  <si>
    <t>湯地　健一</t>
  </si>
  <si>
    <t>井田　篤</t>
  </si>
  <si>
    <t>白坂　太郎</t>
  </si>
  <si>
    <t>高橋　良誠</t>
  </si>
  <si>
    <t>稲中卓球部</t>
  </si>
  <si>
    <t>ファイナルB</t>
  </si>
  <si>
    <t>野口芳秀</t>
  </si>
  <si>
    <t>野村潤一郎</t>
  </si>
  <si>
    <t>藤原へい石</t>
  </si>
  <si>
    <t>シーガイア</t>
  </si>
  <si>
    <t>森山千寿</t>
  </si>
  <si>
    <t>水尾訓和</t>
  </si>
  <si>
    <t>岩本太郎</t>
  </si>
  <si>
    <t>中林久直</t>
  </si>
  <si>
    <t>田口哲朗</t>
  </si>
  <si>
    <t>サンタハウス</t>
  </si>
  <si>
    <t>サンタハウスB</t>
  </si>
  <si>
    <t>河野明浩</t>
  </si>
  <si>
    <t>田口将伍</t>
  </si>
  <si>
    <t>岩坂都義</t>
  </si>
  <si>
    <t>新富Jr</t>
  </si>
  <si>
    <t>河野覚伸</t>
  </si>
  <si>
    <t>シーガイアJr</t>
  </si>
  <si>
    <t>佐藤浩太</t>
  </si>
  <si>
    <t>松田丈正</t>
  </si>
  <si>
    <t>サンシャイン</t>
  </si>
  <si>
    <t>長友邦彦</t>
  </si>
  <si>
    <t>佐々木達郎</t>
  </si>
  <si>
    <t>海保寛</t>
  </si>
  <si>
    <t>海保幸平　</t>
  </si>
  <si>
    <t>ファントム</t>
  </si>
  <si>
    <t>飯泉　研一</t>
  </si>
  <si>
    <t>ゆいまーるB</t>
  </si>
  <si>
    <t>岩竹　健太郎</t>
  </si>
  <si>
    <t>川添　慶</t>
  </si>
  <si>
    <t>城戸　信介</t>
  </si>
  <si>
    <t>松元　孝昌</t>
  </si>
  <si>
    <t>ゆいまーるCﾌﾟﾗｽ</t>
  </si>
  <si>
    <t>セバスチャンママ</t>
  </si>
  <si>
    <t>ぽやっきー</t>
  </si>
  <si>
    <t>福島 裕子</t>
  </si>
  <si>
    <t>児嶋　希央</t>
  </si>
  <si>
    <t>バナナクラブ</t>
  </si>
  <si>
    <t>日高　良雄</t>
  </si>
  <si>
    <t>木島　伸夫</t>
  </si>
  <si>
    <t>大浦　治</t>
  </si>
  <si>
    <t>城　　伸俊</t>
  </si>
  <si>
    <t>濱山　慎也</t>
  </si>
  <si>
    <t>松田　一</t>
  </si>
  <si>
    <t>中島　辰男</t>
  </si>
  <si>
    <t>松岡　　均</t>
  </si>
  <si>
    <t>西都ｳｲﾝｸﾞ</t>
  </si>
  <si>
    <t>ＭＤクラブ</t>
  </si>
  <si>
    <t>根井　俊輔</t>
  </si>
  <si>
    <t>郡司　武俊</t>
  </si>
  <si>
    <t>土持　和彦</t>
  </si>
  <si>
    <t>金城　正典</t>
  </si>
  <si>
    <t>河野　保彦</t>
  </si>
  <si>
    <t>庄村　兼治</t>
  </si>
  <si>
    <t>鹿嶋　恵一</t>
  </si>
  <si>
    <t>山西水産</t>
  </si>
  <si>
    <t>鹿嶋　英明</t>
  </si>
  <si>
    <t>広瀬　竜夫</t>
  </si>
  <si>
    <t>串間　義孝</t>
  </si>
  <si>
    <t>長濱　隆史</t>
  </si>
  <si>
    <t>シーガイア</t>
  </si>
  <si>
    <t>飛江田ＧＴ</t>
  </si>
  <si>
    <t>ザ・ファルコンズ</t>
  </si>
  <si>
    <t>ザ・ファルコンズ</t>
  </si>
  <si>
    <t>西村　直樹</t>
  </si>
  <si>
    <t>シーガイア</t>
  </si>
  <si>
    <t>細田　米一郎</t>
  </si>
  <si>
    <t>シーガイア</t>
  </si>
  <si>
    <t>甲斐　秀雄</t>
  </si>
  <si>
    <t>宇野　准二</t>
  </si>
  <si>
    <t>デジ・トム</t>
  </si>
  <si>
    <t>佐藤　章宣</t>
  </si>
  <si>
    <t>シーガイア</t>
  </si>
  <si>
    <t>ウォーリアーズ</t>
  </si>
  <si>
    <t>五目炒飯</t>
  </si>
  <si>
    <t>宇野　康子</t>
  </si>
  <si>
    <t>和田　順子</t>
  </si>
  <si>
    <t>黒木　恵美子</t>
  </si>
  <si>
    <t>佐藤　和恵</t>
  </si>
  <si>
    <t>中井　さおり</t>
  </si>
  <si>
    <t>南　由利子</t>
  </si>
  <si>
    <t>ジオテック＋Ｗ</t>
  </si>
  <si>
    <t>ｼﾞｬｯｸﾅｲﾌ</t>
  </si>
  <si>
    <t>江口　貴子</t>
  </si>
  <si>
    <t>片山　幸代</t>
  </si>
  <si>
    <t>桐村　明美</t>
  </si>
  <si>
    <t>宮川　貴子</t>
  </si>
  <si>
    <t>山之内陽子</t>
  </si>
  <si>
    <t>山元寿美子　</t>
  </si>
  <si>
    <t>芳野　洋子</t>
  </si>
  <si>
    <t>河野　寿昭</t>
  </si>
  <si>
    <t>神園　清子</t>
  </si>
  <si>
    <t>新富TC</t>
  </si>
  <si>
    <t>宮永　和子</t>
  </si>
  <si>
    <t>大塚　玲子</t>
  </si>
  <si>
    <t>中武　裕子</t>
  </si>
  <si>
    <t>武田　千春</t>
  </si>
  <si>
    <t>こんだけぇ～</t>
  </si>
  <si>
    <t>長田　涼子</t>
  </si>
  <si>
    <t>服部　千草</t>
  </si>
  <si>
    <t>浜砂　伸衣</t>
  </si>
  <si>
    <t>小寺　真紀</t>
  </si>
  <si>
    <t>湯地　真理</t>
  </si>
  <si>
    <t>後藤　友美</t>
  </si>
  <si>
    <t>ルネ&amp;ダンデ</t>
  </si>
  <si>
    <t>竹原　美和子</t>
  </si>
  <si>
    <t>吉山　政子</t>
  </si>
  <si>
    <t>佐藤　雅子</t>
  </si>
  <si>
    <t>山口　由子</t>
  </si>
  <si>
    <t>内田　光映</t>
  </si>
  <si>
    <t>小林　佳子</t>
  </si>
  <si>
    <t>本部　智保</t>
  </si>
  <si>
    <t>ﾀﾞﾝﾃﾞﾗｲｵﾝ</t>
  </si>
  <si>
    <t>サザンﾌｨｰﾙﾄﾞ</t>
  </si>
  <si>
    <t>那須　輝美</t>
  </si>
  <si>
    <t>郡　由美</t>
  </si>
  <si>
    <t>黒岩　千佳</t>
  </si>
  <si>
    <t>日南TC</t>
  </si>
  <si>
    <t>青木　尚子</t>
  </si>
  <si>
    <t>ﾁｰﾑｸﾞﾚｰト</t>
  </si>
  <si>
    <t>鈴木美代子</t>
  </si>
  <si>
    <t>三隅由美</t>
  </si>
  <si>
    <t>田口美保</t>
  </si>
  <si>
    <t>九電クラブ</t>
  </si>
  <si>
    <t>鳥越智美</t>
  </si>
  <si>
    <t>宮沖ＴＣ</t>
  </si>
  <si>
    <t>村上千絵</t>
  </si>
  <si>
    <t>下室幸子</t>
  </si>
  <si>
    <t>渡辺亜里咲</t>
  </si>
  <si>
    <t>キャピキャッピー</t>
  </si>
  <si>
    <t>藤田悦子</t>
  </si>
  <si>
    <t>渡辺美佐子</t>
  </si>
  <si>
    <t>野村道子ファイナル</t>
  </si>
  <si>
    <t>矢野明子</t>
  </si>
  <si>
    <t>吉岡千帆</t>
  </si>
  <si>
    <t>松浦桂子</t>
  </si>
  <si>
    <t>大山智子</t>
  </si>
  <si>
    <t>まっくろクィーン</t>
  </si>
  <si>
    <t>平田恵子</t>
  </si>
  <si>
    <t>木下栄子</t>
  </si>
  <si>
    <t>村田好美</t>
  </si>
  <si>
    <t>藤村幸子</t>
  </si>
  <si>
    <t>盆地ガールズ</t>
  </si>
  <si>
    <r>
      <t>平成１９年度 宮崎県クラブ対抗テニストーナメント　　　　　　　　　　　　　　</t>
    </r>
    <r>
      <rPr>
        <sz val="11"/>
        <rFont val="ＭＳ Ｐゴシック"/>
        <family val="0"/>
      </rPr>
      <t>200７/9/９・16　宮崎県総合運動公園</t>
    </r>
  </si>
  <si>
    <t>ベルチャー五月</t>
  </si>
  <si>
    <t>児玉留美子</t>
  </si>
  <si>
    <t>山三田庭球倶楽部</t>
  </si>
  <si>
    <t>今村　千穂美</t>
  </si>
  <si>
    <t>黒坂　高子</t>
  </si>
  <si>
    <t>長友　真弓</t>
  </si>
  <si>
    <t>桑山　祐子</t>
  </si>
  <si>
    <t>中原　恭子</t>
  </si>
  <si>
    <t>松本祐一</t>
  </si>
  <si>
    <t>谷口　信子</t>
  </si>
  <si>
    <t>堀口　美幸</t>
  </si>
  <si>
    <t>森山　洋子</t>
  </si>
  <si>
    <t>大久保みどり</t>
  </si>
  <si>
    <t>増田万津乃</t>
  </si>
  <si>
    <t>長峯　敦子</t>
  </si>
  <si>
    <t>ラブストーンララ</t>
  </si>
  <si>
    <t>高橋　祐子</t>
  </si>
  <si>
    <t>西山真奈美</t>
  </si>
  <si>
    <t>大人4枚子供１枚</t>
  </si>
  <si>
    <t>ＣＣレモン</t>
  </si>
  <si>
    <t>西　陽平</t>
  </si>
  <si>
    <t>椎屋裕紀</t>
  </si>
  <si>
    <t>チーム村雲</t>
  </si>
  <si>
    <t>竹山竜也</t>
  </si>
  <si>
    <t>やまと</t>
  </si>
  <si>
    <t>新地良仁</t>
  </si>
  <si>
    <t>長尾健太</t>
  </si>
  <si>
    <t>磯辺揚げ</t>
  </si>
  <si>
    <t>磯</t>
  </si>
  <si>
    <t>小野 真一</t>
  </si>
  <si>
    <t>前田 啓一</t>
  </si>
  <si>
    <t>本 輝幸</t>
  </si>
  <si>
    <t>小西 孝次</t>
  </si>
  <si>
    <t>佐竹 且弘</t>
  </si>
  <si>
    <t>湯地 克仁</t>
  </si>
  <si>
    <t>安藤　由子</t>
  </si>
  <si>
    <t>杉田直子</t>
  </si>
  <si>
    <t>河野礼子</t>
  </si>
  <si>
    <t>牛迫浩子</t>
  </si>
  <si>
    <t>高八重明子</t>
  </si>
  <si>
    <t>染矢春江</t>
  </si>
  <si>
    <t>ザファルコンズ</t>
  </si>
  <si>
    <t>延岡ロイヤル</t>
  </si>
  <si>
    <t>山下真理子</t>
  </si>
  <si>
    <t>クラブキャンティ</t>
  </si>
  <si>
    <t>Dias　Dia</t>
  </si>
  <si>
    <t>マンゴー娘ズ</t>
  </si>
  <si>
    <t>都城市役所</t>
  </si>
  <si>
    <t>長丸　省治</t>
  </si>
  <si>
    <t>赤池　和也</t>
  </si>
  <si>
    <t>井料田　　作</t>
  </si>
  <si>
    <t>徳留　伸一</t>
  </si>
  <si>
    <t>竹之内裕史　</t>
  </si>
  <si>
    <t>河野　洋介</t>
  </si>
  <si>
    <t>4ブロック</t>
  </si>
  <si>
    <t>5ブロック</t>
  </si>
  <si>
    <t>6ブロック</t>
  </si>
  <si>
    <t>7ブロック</t>
  </si>
  <si>
    <t>8ブロック</t>
  </si>
  <si>
    <t>2ブロック</t>
  </si>
  <si>
    <r>
      <t>9月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日（日）</t>
    </r>
  </si>
  <si>
    <r>
      <t>9月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日（日</t>
    </r>
    <r>
      <rPr>
        <sz val="11"/>
        <rFont val="ＭＳ Ｐゴシック"/>
        <family val="0"/>
      </rPr>
      <t>)</t>
    </r>
  </si>
  <si>
    <t>中島　偉充</t>
  </si>
  <si>
    <t>2-2</t>
  </si>
  <si>
    <t>1-1</t>
  </si>
  <si>
    <t>2-1</t>
  </si>
  <si>
    <t>1-2</t>
  </si>
  <si>
    <t>女子Ｂ／予選リーグ（各ブロック上位 2チーム　決勝トーナメント進出）</t>
  </si>
  <si>
    <t>女子Ｃ／予選リーグ（各ブロックの上位 ２チーム　決勝トーナメント進出）</t>
  </si>
  <si>
    <t>女子A／予選リーグ（各ブロック上位 ２チーム　決勝トーナメント進出）</t>
  </si>
  <si>
    <t>女子Ｃ</t>
  </si>
  <si>
    <t>出場選手にお知らせ願います。</t>
  </si>
  <si>
    <t>天候不順等による開催有無は、当日会場に掲載します。</t>
  </si>
  <si>
    <r>
      <t>平成</t>
    </r>
    <r>
      <rPr>
        <sz val="11"/>
        <rFont val="ＭＳ Ｐゴシック"/>
        <family val="0"/>
      </rPr>
      <t>19</t>
    </r>
    <r>
      <rPr>
        <sz val="11"/>
        <rFont val="ＭＳ Ｐゴシック"/>
        <family val="0"/>
      </rPr>
      <t>年度 宮崎県クラブ対抗テニストーナメント　　　　　　　　　　　　　　</t>
    </r>
    <r>
      <rPr>
        <sz val="11"/>
        <rFont val="ＭＳ Ｐゴシック"/>
        <family val="0"/>
      </rPr>
      <t>2007/9/9・16　宮崎県総合運動公園</t>
    </r>
  </si>
  <si>
    <t>男子Aクラス</t>
  </si>
  <si>
    <t>女子Aクラス</t>
  </si>
  <si>
    <t>女子Bクラス</t>
  </si>
  <si>
    <t>女子Ｃクラス</t>
  </si>
  <si>
    <t>男子Bクラス</t>
  </si>
  <si>
    <t>★</t>
  </si>
  <si>
    <t>山三田庭球倶楽部</t>
  </si>
  <si>
    <t>ＣＣレモン</t>
  </si>
  <si>
    <t>ぼく達山口組</t>
  </si>
  <si>
    <t>マンゴー娘ズ</t>
  </si>
  <si>
    <t>ルネ&amp;ダンデ</t>
  </si>
  <si>
    <t>ﾁｰﾑｸﾞﾚｰト</t>
  </si>
  <si>
    <t>ファイナルB</t>
  </si>
  <si>
    <t>ラブオール</t>
  </si>
  <si>
    <t>いってつ</t>
  </si>
  <si>
    <t xml:space="preserve">俺達４０’Ｓ </t>
  </si>
  <si>
    <t>ジオテックA</t>
  </si>
  <si>
    <t>ジオテックB</t>
  </si>
  <si>
    <t>サンタハウスB</t>
  </si>
  <si>
    <t>ゆいまーるCﾌﾟﾗｽ</t>
  </si>
  <si>
    <t>バナナクラブ</t>
  </si>
  <si>
    <t>ＭＤクラブ</t>
  </si>
  <si>
    <t>ゆいまーるB</t>
  </si>
  <si>
    <t>ﾁｰﾑキヨタケ</t>
  </si>
  <si>
    <t>ｵｰﾙ殿下さま</t>
  </si>
  <si>
    <t>三財中</t>
  </si>
  <si>
    <t>ファントム</t>
  </si>
  <si>
    <t>都城市役所</t>
  </si>
  <si>
    <t>パワー　－６％</t>
  </si>
  <si>
    <t>獣拳戦隊</t>
  </si>
  <si>
    <t>熟年乃風</t>
  </si>
  <si>
    <t>ジオテック＋Ｗ</t>
  </si>
  <si>
    <t>きらきら</t>
  </si>
  <si>
    <t>ｼﾞｬｯｸﾅｲﾌ</t>
  </si>
  <si>
    <t>5</t>
  </si>
  <si>
    <t>7</t>
  </si>
  <si>
    <t>6</t>
  </si>
  <si>
    <t>4</t>
  </si>
  <si>
    <t>0</t>
  </si>
  <si>
    <t>-</t>
  </si>
  <si>
    <t>1</t>
  </si>
  <si>
    <t>2</t>
  </si>
  <si>
    <t>3</t>
  </si>
  <si>
    <t>勝</t>
  </si>
  <si>
    <t>G%</t>
  </si>
  <si>
    <t>S%</t>
  </si>
  <si>
    <t>3</t>
  </si>
  <si>
    <t>1</t>
  </si>
  <si>
    <t>4</t>
  </si>
  <si>
    <t>大人4枚子供1枚</t>
  </si>
  <si>
    <t>ルネ&amp;ダンデ</t>
  </si>
  <si>
    <t>64.62.46</t>
  </si>
  <si>
    <t>61.62.06</t>
  </si>
  <si>
    <t>61.60.25</t>
  </si>
  <si>
    <t>大人4枚子供1枚</t>
  </si>
  <si>
    <t/>
  </si>
  <si>
    <t>何でもﾘﾀｰﾝｽﾞ</t>
  </si>
  <si>
    <t>何でもﾘﾀｰﾝｽﾞ</t>
  </si>
  <si>
    <t>ラブストーンララ</t>
  </si>
  <si>
    <t>ラブストーンララ</t>
  </si>
  <si>
    <t>HOT－ねね組</t>
  </si>
  <si>
    <t>HOT－ねね組</t>
  </si>
  <si>
    <t>こんだけぇ～</t>
  </si>
  <si>
    <t>こんだけぇ～</t>
  </si>
  <si>
    <t>63.26.62</t>
  </si>
  <si>
    <t>46.64.60</t>
  </si>
  <si>
    <t>61.52.61</t>
  </si>
  <si>
    <t>P☆かふぇ</t>
  </si>
  <si>
    <t>ぽやっきー</t>
  </si>
  <si>
    <t>ぽやっきー</t>
  </si>
  <si>
    <t>ミスニアオ</t>
  </si>
  <si>
    <t>セバスチャンママ</t>
  </si>
  <si>
    <t>セバスチャンママ</t>
  </si>
  <si>
    <t>61.62.26</t>
  </si>
  <si>
    <t>61.63.62</t>
  </si>
  <si>
    <t>06.62.75</t>
  </si>
  <si>
    <t>2-0 ルネ&amp;ダンデ</t>
  </si>
  <si>
    <t>3-0大人4枚子供1枚</t>
  </si>
  <si>
    <t>2-1 何でもﾘﾀｰﾝｽﾞ</t>
  </si>
  <si>
    <t>2-1 こんだけぇ～</t>
  </si>
  <si>
    <t>2-1 P☆かふぇ</t>
  </si>
  <si>
    <t>3-0 セバスチャンママ</t>
  </si>
  <si>
    <t>ファイナルB</t>
  </si>
  <si>
    <t>3-0 ファイナルB</t>
  </si>
  <si>
    <t>76.62.76</t>
  </si>
  <si>
    <t>ゆいまーるB</t>
  </si>
  <si>
    <t>2-1ゆいまーるB</t>
  </si>
  <si>
    <t>61.36.60</t>
  </si>
  <si>
    <t>ダンデライオン</t>
  </si>
  <si>
    <t>3-0ダンデライオン</t>
  </si>
  <si>
    <t>62.63.60</t>
  </si>
  <si>
    <t>ｵｰﾙ殿下さま</t>
  </si>
  <si>
    <t>2-1ｵｰﾙ殿下さま</t>
  </si>
  <si>
    <t>61.46.63</t>
  </si>
  <si>
    <t>63.16.63</t>
  </si>
  <si>
    <t>2-1ダンデライオン</t>
  </si>
  <si>
    <t>64.64.26</t>
  </si>
  <si>
    <t>36.75.60</t>
  </si>
  <si>
    <t>2-1ダンデライオン</t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</si>
  <si>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 クラブ対抗テニス大会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</si>
</sst>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);[Red]\(0.000\)"/>
    <numFmt numFmtId="180" formatCode="0.00_);[Red]\(0.00\)"/>
    <numFmt numFmtId="181" formatCode="0.000_ "/>
    <numFmt numFmtId="182" formatCode="0_);\(0\)"/>
    <numFmt numFmtId="183" formatCode="0_ ;[Red]\-0\ "/>
    <numFmt numFmtId="184" formatCode="0_ "/>
    <numFmt numFmtId="185" formatCode="\(#\)"/>
    <numFmt numFmtId="186" formatCode="0.0_ "/>
    <numFmt numFmtId="187" formatCode="0.00_ "/>
    <numFmt numFmtId="188" formatCode="0.00_ ;[Red]\-0.00\ "/>
    <numFmt numFmtId="189" formatCode="mmm\-yyyy"/>
    <numFmt numFmtId="190" formatCode="0_);[Red]\(0\)"/>
    <numFmt numFmtId="191" formatCode="m&quot;月&quot;d&quot;日&quot;;@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0"/>
    </font>
    <font>
      <sz val="11"/>
      <name val="Arial"/>
      <family val="2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MS UI Gothic"/>
      <family val="3"/>
    </font>
    <font>
      <b/>
      <sz val="11"/>
      <color indexed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shrinkToFit="1"/>
    </xf>
    <xf numFmtId="56" fontId="0" fillId="0" borderId="1" xfId="0" applyNumberFormat="1" applyFont="1" applyFill="1" applyBorder="1" applyAlignment="1" quotePrefix="1">
      <alignment horizontal="center" shrinkToFi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4" xfId="0" applyFont="1" applyFill="1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Font="1" applyFill="1" applyAlignment="1">
      <alignment horizontal="right"/>
    </xf>
    <xf numFmtId="181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80" fontId="0" fillId="0" borderId="3" xfId="0" applyNumberFormat="1" applyBorder="1" applyAlignment="1">
      <alignment/>
    </xf>
    <xf numFmtId="180" fontId="0" fillId="0" borderId="6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5" fillId="2" borderId="0" xfId="0" applyFont="1" applyFill="1" applyAlignment="1">
      <alignment shrinkToFit="1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6" fillId="0" borderId="0" xfId="0" applyFont="1" applyFill="1" applyBorder="1" applyAlignment="1">
      <alignment/>
    </xf>
    <xf numFmtId="0" fontId="0" fillId="0" borderId="9" xfId="0" applyFont="1" applyFill="1" applyBorder="1" applyAlignment="1">
      <alignment shrinkToFit="1"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0" fillId="0" borderId="9" xfId="0" applyBorder="1" applyAlignment="1">
      <alignment shrinkToFit="1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 shrinkToFit="1"/>
    </xf>
    <xf numFmtId="0" fontId="15" fillId="0" borderId="0" xfId="0" applyFont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shrinkToFit="1"/>
    </xf>
    <xf numFmtId="56" fontId="0" fillId="0" borderId="5" xfId="0" applyNumberFormat="1" applyFont="1" applyFill="1" applyBorder="1" applyAlignment="1" quotePrefix="1">
      <alignment horizontal="left" shrinkToFit="1"/>
    </xf>
    <xf numFmtId="0" fontId="0" fillId="0" borderId="5" xfId="0" applyFont="1" applyFill="1" applyBorder="1" applyAlignment="1">
      <alignment/>
    </xf>
    <xf numFmtId="18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16" fillId="3" borderId="1" xfId="0" applyFont="1" applyFill="1" applyBorder="1" applyAlignment="1">
      <alignment horizontal="centerContinuous"/>
    </xf>
    <xf numFmtId="0" fontId="16" fillId="3" borderId="10" xfId="0" applyFont="1" applyFill="1" applyBorder="1" applyAlignment="1">
      <alignment horizontal="centerContinuous"/>
    </xf>
    <xf numFmtId="0" fontId="16" fillId="3" borderId="11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6" fillId="0" borderId="11" xfId="0" applyFont="1" applyFill="1" applyBorder="1" applyAlignment="1">
      <alignment/>
    </xf>
    <xf numFmtId="0" fontId="12" fillId="0" borderId="9" xfId="0" applyFont="1" applyBorder="1" applyAlignment="1">
      <alignment/>
    </xf>
    <xf numFmtId="0" fontId="0" fillId="0" borderId="7" xfId="0" applyBorder="1" applyAlignment="1">
      <alignment shrinkToFit="1"/>
    </xf>
    <xf numFmtId="0" fontId="0" fillId="0" borderId="7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8" fillId="0" borderId="0" xfId="0" applyFont="1" applyBorder="1" applyAlignment="1">
      <alignment/>
    </xf>
    <xf numFmtId="0" fontId="16" fillId="3" borderId="2" xfId="0" applyFont="1" applyFill="1" applyBorder="1" applyAlignment="1">
      <alignment horizontal="centerContinuous"/>
    </xf>
    <xf numFmtId="0" fontId="16" fillId="3" borderId="9" xfId="0" applyFont="1" applyFill="1" applyBorder="1" applyAlignment="1">
      <alignment horizontal="centerContinuous"/>
    </xf>
    <xf numFmtId="0" fontId="14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righ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 quotePrefix="1">
      <alignment/>
    </xf>
    <xf numFmtId="0" fontId="0" fillId="0" borderId="13" xfId="0" applyNumberFormat="1" applyBorder="1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4" borderId="5" xfId="0" applyFill="1" applyBorder="1" applyAlignment="1">
      <alignment horizontal="center"/>
    </xf>
    <xf numFmtId="0" fontId="0" fillId="4" borderId="18" xfId="0" applyFill="1" applyBorder="1" applyAlignment="1">
      <alignment horizontal="left" vertical="center" shrinkToFit="1"/>
    </xf>
    <xf numFmtId="0" fontId="0" fillId="0" borderId="14" xfId="0" applyNumberFormat="1" applyBorder="1" applyAlignment="1" quotePrefix="1">
      <alignment horizontal="right"/>
    </xf>
    <xf numFmtId="0" fontId="6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8" fillId="0" borderId="3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8" fillId="0" borderId="7" xfId="0" applyFont="1" applyBorder="1" applyAlignment="1">
      <alignment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18" fillId="0" borderId="23" xfId="0" applyFont="1" applyBorder="1" applyAlignment="1">
      <alignment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Border="1" applyAlignment="1">
      <alignment/>
    </xf>
    <xf numFmtId="56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19" fillId="0" borderId="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56" fontId="0" fillId="0" borderId="3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42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43" xfId="0" applyNumberFormat="1" applyBorder="1" applyAlignment="1">
      <alignment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8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6" xfId="0" applyNumberFormat="1" applyBorder="1" applyAlignment="1">
      <alignment horizontal="center"/>
    </xf>
    <xf numFmtId="0" fontId="0" fillId="4" borderId="12" xfId="0" applyFill="1" applyBorder="1" applyAlignment="1">
      <alignment horizontal="left" vertical="center" shrinkToFit="1"/>
    </xf>
    <xf numFmtId="0" fontId="6" fillId="4" borderId="18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56" fontId="0" fillId="0" borderId="5" xfId="0" applyNumberFormat="1" applyBorder="1" applyAlignment="1" quotePrefix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65325;&#65332;&#65328;&#12509;&#12452;&#12531;&#12488;99.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&#12463;&#12521;&#12502;&#23550;&#25239;&#36914;&#348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WXE5SF0Z\MTP&#12509;&#12452;&#12531;&#12488;&#12521;&#12531;&#12461;&#12531;&#12464;2001.5.31&#29694;&#223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&#65411;&#65414;&#65405;&#21332;&#20250;\&#30331;&#37682;\&#20491;&#20154;&#30331;&#37682;H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0AKL456Y\WINDOWS\Local%20Settings\Temporary%20Internet%20Files\Content.IE5\4PR6UQA6\windows\TEMP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4"/>
  <sheetViews>
    <sheetView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125" style="1" customWidth="1"/>
    <col min="3" max="4" width="10.50390625" style="1" customWidth="1"/>
    <col min="5" max="11" width="9.00390625" style="1" customWidth="1"/>
    <col min="12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>
      <c r="B1" s="1" t="s">
        <v>578</v>
      </c>
    </row>
    <row r="3" ht="13.5">
      <c r="B3" s="1" t="s">
        <v>476</v>
      </c>
    </row>
    <row r="4" ht="13.5">
      <c r="B4" s="1" t="s">
        <v>477</v>
      </c>
    </row>
    <row r="6" spans="2:3" ht="13.5">
      <c r="B6" s="1" t="s">
        <v>1</v>
      </c>
      <c r="C6" s="1" t="s">
        <v>2</v>
      </c>
    </row>
    <row r="8" spans="2:10" ht="13.5">
      <c r="B8" s="2" t="s">
        <v>3</v>
      </c>
      <c r="C8" s="3" t="s">
        <v>465</v>
      </c>
      <c r="D8" s="78" t="s">
        <v>466</v>
      </c>
      <c r="F8" s="5"/>
      <c r="G8" s="5"/>
      <c r="H8" s="5"/>
      <c r="I8" s="5"/>
      <c r="J8" s="5"/>
    </row>
    <row r="9" spans="2:10" ht="13.5">
      <c r="B9" s="2" t="s">
        <v>4</v>
      </c>
      <c r="C9" s="2" t="s">
        <v>5</v>
      </c>
      <c r="D9" s="77"/>
      <c r="F9" s="5"/>
      <c r="G9" s="5"/>
      <c r="H9" s="5"/>
      <c r="I9" s="5"/>
      <c r="J9" s="5"/>
    </row>
    <row r="10" spans="2:10" ht="13.5">
      <c r="B10" s="6" t="s">
        <v>6</v>
      </c>
      <c r="C10" s="6" t="s">
        <v>7</v>
      </c>
      <c r="D10" s="77" t="s">
        <v>8</v>
      </c>
      <c r="F10" s="5"/>
      <c r="G10" s="5"/>
      <c r="H10" s="5"/>
      <c r="I10" s="5"/>
      <c r="J10" s="5"/>
    </row>
    <row r="11" spans="2:10" ht="13.5">
      <c r="B11" s="6" t="s">
        <v>9</v>
      </c>
      <c r="C11" s="6" t="s">
        <v>5</v>
      </c>
      <c r="D11" s="77"/>
      <c r="F11" s="5"/>
      <c r="G11" s="5"/>
      <c r="H11" s="5"/>
      <c r="I11" s="5"/>
      <c r="J11" s="5"/>
    </row>
    <row r="12" spans="2:10" ht="13.5">
      <c r="B12" s="8" t="s">
        <v>10</v>
      </c>
      <c r="C12" s="2" t="s">
        <v>5</v>
      </c>
      <c r="D12" s="77"/>
      <c r="F12" s="5"/>
      <c r="G12" s="5"/>
      <c r="H12" s="5"/>
      <c r="I12" s="5"/>
      <c r="J12" s="5"/>
    </row>
    <row r="13" spans="2:4" ht="13.5">
      <c r="B13" s="6" t="s">
        <v>475</v>
      </c>
      <c r="C13" s="6" t="s">
        <v>5</v>
      </c>
      <c r="D13" s="79"/>
    </row>
    <row r="14" spans="3:36" ht="13.5">
      <c r="C14" s="9"/>
      <c r="AH14" s="10"/>
      <c r="AJ14" s="11"/>
    </row>
    <row r="15" ht="13.5">
      <c r="B15" s="1" t="s">
        <v>11</v>
      </c>
    </row>
    <row r="17" ht="13.5">
      <c r="B17" s="1" t="s">
        <v>12</v>
      </c>
    </row>
    <row r="18" ht="13.5">
      <c r="B18" s="1" t="s">
        <v>13</v>
      </c>
    </row>
    <row r="19" ht="13.5">
      <c r="B19" s="5" t="s">
        <v>14</v>
      </c>
    </row>
    <row r="21" ht="13.5">
      <c r="B21" s="1" t="s">
        <v>15</v>
      </c>
    </row>
    <row r="23" ht="13.5">
      <c r="C23" s="1" t="s">
        <v>0</v>
      </c>
    </row>
    <row r="24" spans="2:4" ht="13.5">
      <c r="B24"/>
      <c r="C24"/>
      <c r="D24"/>
    </row>
  </sheetData>
  <printOptions/>
  <pageMargins left="0.54" right="0.4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5.75390625" style="0" customWidth="1"/>
    <col min="3" max="3" width="15.75390625" style="118" customWidth="1"/>
    <col min="4" max="39" width="2.75390625" style="0" customWidth="1"/>
  </cols>
  <sheetData>
    <row r="1" spans="1:3" s="1" customFormat="1" ht="17.25" customHeight="1">
      <c r="A1" s="1" t="s">
        <v>478</v>
      </c>
      <c r="C1" s="188"/>
    </row>
    <row r="2" spans="1:34" s="13" customFormat="1" ht="13.5">
      <c r="A2" s="12"/>
      <c r="B2" s="12" t="s">
        <v>16</v>
      </c>
      <c r="C2" s="18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24:25" ht="13.5">
      <c r="X4" s="14"/>
      <c r="Y4" s="14"/>
    </row>
    <row r="5" spans="2:39" ht="13.5">
      <c r="B5" s="15"/>
      <c r="C5" s="190" t="s">
        <v>17</v>
      </c>
      <c r="D5" s="187">
        <v>1</v>
      </c>
      <c r="E5" s="160"/>
      <c r="F5" s="160"/>
      <c r="G5" s="160"/>
      <c r="H5" s="160"/>
      <c r="I5" s="158"/>
      <c r="J5" s="187">
        <v>2</v>
      </c>
      <c r="K5" s="160"/>
      <c r="L5" s="160"/>
      <c r="M5" s="160"/>
      <c r="N5" s="160"/>
      <c r="O5" s="158"/>
      <c r="P5" s="187">
        <v>3</v>
      </c>
      <c r="Q5" s="160"/>
      <c r="R5" s="160"/>
      <c r="S5" s="160"/>
      <c r="T5" s="160"/>
      <c r="U5" s="158"/>
      <c r="V5" s="187">
        <v>4</v>
      </c>
      <c r="W5" s="160"/>
      <c r="X5" s="160"/>
      <c r="Y5" s="160"/>
      <c r="Z5" s="160"/>
      <c r="AA5" s="158"/>
      <c r="AB5" s="187">
        <v>5</v>
      </c>
      <c r="AC5" s="160"/>
      <c r="AD5" s="160"/>
      <c r="AE5" s="160"/>
      <c r="AF5" s="160"/>
      <c r="AG5" s="158"/>
      <c r="AH5" s="16" t="s">
        <v>522</v>
      </c>
      <c r="AI5" s="15" t="s">
        <v>524</v>
      </c>
      <c r="AJ5" s="187" t="s">
        <v>523</v>
      </c>
      <c r="AK5" s="158"/>
      <c r="AL5" s="16" t="s">
        <v>18</v>
      </c>
      <c r="AM5" s="17"/>
    </row>
    <row r="6" spans="2:39" ht="13.5">
      <c r="B6" s="230">
        <v>1</v>
      </c>
      <c r="C6" s="231" t="s">
        <v>485</v>
      </c>
      <c r="D6" s="214"/>
      <c r="E6" s="215"/>
      <c r="F6" s="215"/>
      <c r="G6" s="215"/>
      <c r="H6" s="215"/>
      <c r="I6" s="216"/>
      <c r="J6" s="138" t="str">
        <f>IF(K6&gt;=2,"○","●")</f>
        <v>●</v>
      </c>
      <c r="K6" s="134">
        <v>1</v>
      </c>
      <c r="L6" s="233" t="s">
        <v>518</v>
      </c>
      <c r="M6" s="233"/>
      <c r="N6" s="135" t="s">
        <v>520</v>
      </c>
      <c r="O6" s="136"/>
      <c r="P6" s="140" t="str">
        <f>IF(Q6&gt;=2,"○","●")</f>
        <v>○</v>
      </c>
      <c r="Q6" s="134" t="s">
        <v>520</v>
      </c>
      <c r="R6" s="233" t="s">
        <v>518</v>
      </c>
      <c r="S6" s="233"/>
      <c r="T6" s="135" t="s">
        <v>519</v>
      </c>
      <c r="U6" s="136"/>
      <c r="V6" s="140" t="str">
        <f>IF(W6&gt;=2,"○","●")</f>
        <v>○</v>
      </c>
      <c r="W6" s="134" t="s">
        <v>520</v>
      </c>
      <c r="X6" s="233" t="s">
        <v>518</v>
      </c>
      <c r="Y6" s="233"/>
      <c r="Z6" s="135" t="s">
        <v>519</v>
      </c>
      <c r="AA6" s="136"/>
      <c r="AB6" s="138" t="str">
        <f>IF(AC6&gt;=2,"○","●")</f>
        <v>○</v>
      </c>
      <c r="AC6" s="134" t="s">
        <v>520</v>
      </c>
      <c r="AD6" s="233" t="s">
        <v>518</v>
      </c>
      <c r="AE6" s="233"/>
      <c r="AF6" s="135">
        <v>1</v>
      </c>
      <c r="AG6" s="136"/>
      <c r="AH6" s="224">
        <f>COUNTIF(D6:AG7,"○")</f>
        <v>3</v>
      </c>
      <c r="AI6" s="144"/>
      <c r="AJ6" s="125"/>
      <c r="AK6" s="126"/>
      <c r="AL6" s="224">
        <v>2</v>
      </c>
      <c r="AM6" s="225"/>
    </row>
    <row r="7" spans="2:39" ht="13.5">
      <c r="B7" s="230"/>
      <c r="C7" s="232"/>
      <c r="D7" s="217"/>
      <c r="E7" s="218"/>
      <c r="F7" s="218"/>
      <c r="G7" s="218"/>
      <c r="H7" s="218"/>
      <c r="I7" s="219"/>
      <c r="J7" s="130" t="s">
        <v>513</v>
      </c>
      <c r="K7" s="131" t="s">
        <v>514</v>
      </c>
      <c r="L7" s="132" t="s">
        <v>515</v>
      </c>
      <c r="M7" s="131" t="s">
        <v>516</v>
      </c>
      <c r="N7" s="132" t="s">
        <v>517</v>
      </c>
      <c r="O7" s="133" t="s">
        <v>515</v>
      </c>
      <c r="P7" s="130" t="s">
        <v>516</v>
      </c>
      <c r="Q7" s="131" t="s">
        <v>515</v>
      </c>
      <c r="R7" s="132" t="s">
        <v>515</v>
      </c>
      <c r="S7" s="131" t="s">
        <v>521</v>
      </c>
      <c r="T7" s="132" t="s">
        <v>515</v>
      </c>
      <c r="U7" s="133" t="s">
        <v>521</v>
      </c>
      <c r="V7" s="130" t="s">
        <v>521</v>
      </c>
      <c r="W7" s="131" t="s">
        <v>515</v>
      </c>
      <c r="X7" s="132" t="s">
        <v>515</v>
      </c>
      <c r="Y7" s="131" t="s">
        <v>521</v>
      </c>
      <c r="Z7" s="132" t="s">
        <v>515</v>
      </c>
      <c r="AA7" s="133" t="s">
        <v>517</v>
      </c>
      <c r="AB7" s="130" t="s">
        <v>515</v>
      </c>
      <c r="AC7" s="131" t="s">
        <v>517</v>
      </c>
      <c r="AD7" s="132" t="s">
        <v>521</v>
      </c>
      <c r="AE7" s="131" t="s">
        <v>515</v>
      </c>
      <c r="AF7" s="132" t="s">
        <v>515</v>
      </c>
      <c r="AG7" s="133" t="s">
        <v>519</v>
      </c>
      <c r="AH7" s="226"/>
      <c r="AI7" s="143"/>
      <c r="AJ7" s="127"/>
      <c r="AK7" s="128"/>
      <c r="AL7" s="226"/>
      <c r="AM7" s="227"/>
    </row>
    <row r="8" spans="2:39" ht="13.5">
      <c r="B8" s="163">
        <v>2</v>
      </c>
      <c r="C8" s="235" t="s">
        <v>31</v>
      </c>
      <c r="D8" s="140" t="str">
        <f>IF(E8&gt;=2,"○","●")</f>
        <v>○</v>
      </c>
      <c r="E8" s="134" t="str">
        <f>N6</f>
        <v>2</v>
      </c>
      <c r="F8" s="233" t="s">
        <v>518</v>
      </c>
      <c r="G8" s="233"/>
      <c r="H8" s="135">
        <f>K6</f>
        <v>1</v>
      </c>
      <c r="I8" s="136"/>
      <c r="J8" s="214"/>
      <c r="K8" s="215"/>
      <c r="L8" s="215"/>
      <c r="M8" s="215"/>
      <c r="N8" s="215"/>
      <c r="O8" s="216"/>
      <c r="P8" s="139" t="str">
        <f>IF(Q8&gt;=2,"○","●")</f>
        <v>○</v>
      </c>
      <c r="Q8" s="134">
        <v>2</v>
      </c>
      <c r="R8" s="233" t="s">
        <v>518</v>
      </c>
      <c r="S8" s="233"/>
      <c r="T8" s="135">
        <v>1</v>
      </c>
      <c r="U8" s="136"/>
      <c r="V8" s="141" t="str">
        <f>IF(W8&gt;=2,"○","●")</f>
        <v>○</v>
      </c>
      <c r="W8" s="134">
        <v>3</v>
      </c>
      <c r="X8" s="233" t="s">
        <v>518</v>
      </c>
      <c r="Y8" s="233"/>
      <c r="Z8" s="135">
        <v>0</v>
      </c>
      <c r="AA8" s="136"/>
      <c r="AB8" s="138" t="str">
        <f>IF(AC8&gt;=2,"○","●")</f>
        <v>○</v>
      </c>
      <c r="AC8" s="134">
        <v>2</v>
      </c>
      <c r="AD8" s="233" t="s">
        <v>518</v>
      </c>
      <c r="AE8" s="233"/>
      <c r="AF8" s="135">
        <v>1</v>
      </c>
      <c r="AG8" s="136"/>
      <c r="AH8" s="224">
        <f>COUNTIF(D8:AG9,"○")</f>
        <v>4</v>
      </c>
      <c r="AI8" s="137"/>
      <c r="AJ8" s="121"/>
      <c r="AK8" s="122"/>
      <c r="AL8" s="237">
        <v>1</v>
      </c>
      <c r="AM8" s="238"/>
    </row>
    <row r="9" spans="2:39" ht="13.5">
      <c r="B9" s="163"/>
      <c r="C9" s="236"/>
      <c r="D9" s="130" t="str">
        <f>K7</f>
        <v>7</v>
      </c>
      <c r="E9" s="131" t="str">
        <f>J7</f>
        <v>5</v>
      </c>
      <c r="F9" s="132" t="str">
        <f>M7</f>
        <v>4</v>
      </c>
      <c r="G9" s="131" t="str">
        <f>L7</f>
        <v>6</v>
      </c>
      <c r="H9" s="132" t="str">
        <f>O7</f>
        <v>6</v>
      </c>
      <c r="I9" s="133" t="str">
        <f>N7</f>
        <v>0</v>
      </c>
      <c r="J9" s="217"/>
      <c r="K9" s="218"/>
      <c r="L9" s="218"/>
      <c r="M9" s="218"/>
      <c r="N9" s="218"/>
      <c r="O9" s="219"/>
      <c r="P9" s="130">
        <v>7</v>
      </c>
      <c r="Q9" s="131">
        <v>6</v>
      </c>
      <c r="R9" s="132">
        <v>3</v>
      </c>
      <c r="S9" s="131">
        <v>6</v>
      </c>
      <c r="T9" s="132">
        <v>6</v>
      </c>
      <c r="U9" s="133">
        <v>2</v>
      </c>
      <c r="V9" s="130">
        <v>6</v>
      </c>
      <c r="W9" s="131">
        <v>2</v>
      </c>
      <c r="X9" s="132">
        <v>6</v>
      </c>
      <c r="Y9" s="131">
        <v>2</v>
      </c>
      <c r="Z9" s="132">
        <v>6</v>
      </c>
      <c r="AA9" s="133">
        <v>0</v>
      </c>
      <c r="AB9" s="130">
        <v>6</v>
      </c>
      <c r="AC9" s="131">
        <v>2</v>
      </c>
      <c r="AD9" s="132">
        <v>4</v>
      </c>
      <c r="AE9" s="131">
        <v>6</v>
      </c>
      <c r="AF9" s="132">
        <v>6</v>
      </c>
      <c r="AG9" s="133">
        <v>1</v>
      </c>
      <c r="AH9" s="226"/>
      <c r="AI9" s="129"/>
      <c r="AJ9" s="123"/>
      <c r="AK9" s="124"/>
      <c r="AL9" s="239"/>
      <c r="AM9" s="240"/>
    </row>
    <row r="10" spans="2:39" ht="13.5">
      <c r="B10" s="230">
        <v>3</v>
      </c>
      <c r="C10" s="231" t="s">
        <v>241</v>
      </c>
      <c r="D10" s="141" t="str">
        <f>IF(E10&gt;=2,"○","●")</f>
        <v>●</v>
      </c>
      <c r="E10" s="134">
        <v>1</v>
      </c>
      <c r="F10" s="233" t="s">
        <v>518</v>
      </c>
      <c r="G10" s="233"/>
      <c r="H10" s="135" t="str">
        <f>Q6</f>
        <v>2</v>
      </c>
      <c r="I10" s="136"/>
      <c r="J10" s="140" t="str">
        <f>IF(K10&gt;=2,"○","●")</f>
        <v>●</v>
      </c>
      <c r="K10" s="134">
        <f>T8</f>
        <v>1</v>
      </c>
      <c r="L10" s="233" t="s">
        <v>518</v>
      </c>
      <c r="M10" s="233"/>
      <c r="N10" s="135">
        <f>Q8</f>
        <v>2</v>
      </c>
      <c r="O10" s="136"/>
      <c r="P10" s="214"/>
      <c r="Q10" s="215"/>
      <c r="R10" s="215"/>
      <c r="S10" s="215"/>
      <c r="T10" s="215"/>
      <c r="U10" s="216"/>
      <c r="V10" s="141" t="str">
        <f>IF(W10&gt;=2,"○","●")</f>
        <v>●</v>
      </c>
      <c r="W10" s="134">
        <v>1</v>
      </c>
      <c r="X10" s="233" t="s">
        <v>518</v>
      </c>
      <c r="Y10" s="233"/>
      <c r="Z10" s="135">
        <v>2</v>
      </c>
      <c r="AA10" s="136"/>
      <c r="AB10" s="138" t="str">
        <f>IF(AC10&gt;=2,"○","●")</f>
        <v>○</v>
      </c>
      <c r="AC10" s="134">
        <v>3</v>
      </c>
      <c r="AD10" s="233" t="s">
        <v>518</v>
      </c>
      <c r="AE10" s="233"/>
      <c r="AF10" s="135">
        <v>0</v>
      </c>
      <c r="AG10" s="136"/>
      <c r="AH10" s="224">
        <f>COUNTIF(D10:AG11,"○")</f>
        <v>1</v>
      </c>
      <c r="AI10" s="228">
        <f>(E10+K10+Q10+W10+AC10)/(E10+K10+Q10+W10+AC10+H10+N10+T10+Z10+AF10)*100</f>
        <v>50</v>
      </c>
      <c r="AJ10" s="121"/>
      <c r="AK10" s="122"/>
      <c r="AL10" s="224">
        <v>3</v>
      </c>
      <c r="AM10" s="225"/>
    </row>
    <row r="11" spans="2:39" ht="13.5">
      <c r="B11" s="230"/>
      <c r="C11" s="232"/>
      <c r="D11" s="130" t="str">
        <f>Q7</f>
        <v>6</v>
      </c>
      <c r="E11" s="131" t="str">
        <f>P7</f>
        <v>4</v>
      </c>
      <c r="F11" s="132" t="str">
        <f>S7</f>
        <v>3</v>
      </c>
      <c r="G11" s="131" t="str">
        <f>R7</f>
        <v>6</v>
      </c>
      <c r="H11" s="132" t="str">
        <f>U7</f>
        <v>3</v>
      </c>
      <c r="I11" s="133" t="str">
        <f>T7</f>
        <v>6</v>
      </c>
      <c r="J11" s="130">
        <f>Q9</f>
        <v>6</v>
      </c>
      <c r="K11" s="131">
        <f>P9</f>
        <v>7</v>
      </c>
      <c r="L11" s="132">
        <f>S9</f>
        <v>6</v>
      </c>
      <c r="M11" s="131">
        <f>R9</f>
        <v>3</v>
      </c>
      <c r="N11" s="132">
        <f>U9</f>
        <v>2</v>
      </c>
      <c r="O11" s="133">
        <f>T9</f>
        <v>6</v>
      </c>
      <c r="P11" s="217"/>
      <c r="Q11" s="218"/>
      <c r="R11" s="218"/>
      <c r="S11" s="218"/>
      <c r="T11" s="218"/>
      <c r="U11" s="219"/>
      <c r="V11" s="130">
        <v>1</v>
      </c>
      <c r="W11" s="131">
        <v>6</v>
      </c>
      <c r="X11" s="132">
        <v>4</v>
      </c>
      <c r="Y11" s="131">
        <v>6</v>
      </c>
      <c r="Z11" s="132">
        <v>6</v>
      </c>
      <c r="AA11" s="133">
        <v>0</v>
      </c>
      <c r="AB11" s="130">
        <v>7</v>
      </c>
      <c r="AC11" s="131">
        <v>6</v>
      </c>
      <c r="AD11" s="132">
        <v>6</v>
      </c>
      <c r="AE11" s="131">
        <v>4</v>
      </c>
      <c r="AF11" s="132">
        <v>6</v>
      </c>
      <c r="AG11" s="133">
        <v>3</v>
      </c>
      <c r="AH11" s="226"/>
      <c r="AI11" s="229"/>
      <c r="AJ11" s="123"/>
      <c r="AK11" s="124"/>
      <c r="AL11" s="226"/>
      <c r="AM11" s="227"/>
    </row>
    <row r="12" spans="2:39" ht="13.5">
      <c r="B12" s="230">
        <v>4</v>
      </c>
      <c r="C12" s="231" t="s">
        <v>486</v>
      </c>
      <c r="D12" s="141" t="str">
        <f>IF(E12&gt;=2,"○","●")</f>
        <v>●</v>
      </c>
      <c r="E12" s="134">
        <v>1</v>
      </c>
      <c r="F12" s="233" t="s">
        <v>518</v>
      </c>
      <c r="G12" s="233"/>
      <c r="H12" s="135" t="str">
        <f>W6</f>
        <v>2</v>
      </c>
      <c r="I12" s="136"/>
      <c r="J12" s="141" t="str">
        <f>IF(K12&gt;=2,"○","●")</f>
        <v>●</v>
      </c>
      <c r="K12" s="134">
        <f>Z8</f>
        <v>0</v>
      </c>
      <c r="L12" s="233" t="s">
        <v>518</v>
      </c>
      <c r="M12" s="233"/>
      <c r="N12" s="135">
        <f>W8</f>
        <v>3</v>
      </c>
      <c r="O12" s="136"/>
      <c r="P12" s="140" t="str">
        <f>IF(Q12&gt;=2,"○","●")</f>
        <v>○</v>
      </c>
      <c r="Q12" s="134">
        <f>Z10</f>
        <v>2</v>
      </c>
      <c r="R12" s="233" t="s">
        <v>518</v>
      </c>
      <c r="S12" s="233"/>
      <c r="T12" s="135">
        <f>W10</f>
        <v>1</v>
      </c>
      <c r="U12" s="136"/>
      <c r="V12" s="214"/>
      <c r="W12" s="215"/>
      <c r="X12" s="215"/>
      <c r="Y12" s="215"/>
      <c r="Z12" s="215"/>
      <c r="AA12" s="216"/>
      <c r="AB12" s="139" t="str">
        <f>IF(AC12&gt;=2,"○","●")</f>
        <v>●</v>
      </c>
      <c r="AC12" s="134">
        <v>1</v>
      </c>
      <c r="AD12" s="233" t="s">
        <v>518</v>
      </c>
      <c r="AE12" s="233"/>
      <c r="AF12" s="135">
        <v>2</v>
      </c>
      <c r="AG12" s="136"/>
      <c r="AH12" s="224">
        <f>COUNTIF(D12:AG13,"○")</f>
        <v>1</v>
      </c>
      <c r="AI12" s="228">
        <f>(E12+K12+Q12+W12+AC12)/(E12+K12+Q12+W12+AC12+H12+N12+T12+Z12+AF12)*100</f>
        <v>33.33333333333333</v>
      </c>
      <c r="AJ12" s="224">
        <f>(D13+F13+H13+J13+L13+N13+P13+R13+T13+V13+X13+Z13+AB13+AD13+AF13)/(D13+F13+H13+J13+L13+N13+P13+R13+T13+V13+X13+Z13+AB13+AD13+AF13+E13+G13+I13+K13+M13+O13+Q13+S13+U13+W13+Y13+AA13+AC13+AE13+AG13)*100</f>
        <v>37.362637362637365</v>
      </c>
      <c r="AK12" s="225"/>
      <c r="AL12" s="224">
        <v>5</v>
      </c>
      <c r="AM12" s="225"/>
    </row>
    <row r="13" spans="2:39" ht="13.5">
      <c r="B13" s="230"/>
      <c r="C13" s="232"/>
      <c r="D13" s="130" t="str">
        <f>W7</f>
        <v>6</v>
      </c>
      <c r="E13" s="131" t="str">
        <f>V7</f>
        <v>3</v>
      </c>
      <c r="F13" s="132" t="str">
        <f>Y7</f>
        <v>3</v>
      </c>
      <c r="G13" s="131" t="str">
        <f>X7</f>
        <v>6</v>
      </c>
      <c r="H13" s="132" t="str">
        <f>AA7</f>
        <v>0</v>
      </c>
      <c r="I13" s="133" t="str">
        <f>Z7</f>
        <v>6</v>
      </c>
      <c r="J13" s="130">
        <f>W9</f>
        <v>2</v>
      </c>
      <c r="K13" s="131">
        <f>V9</f>
        <v>6</v>
      </c>
      <c r="L13" s="132">
        <f>Y9</f>
        <v>2</v>
      </c>
      <c r="M13" s="131">
        <f>X9</f>
        <v>6</v>
      </c>
      <c r="N13" s="132">
        <f>AA9</f>
        <v>0</v>
      </c>
      <c r="O13" s="133">
        <f>Z9</f>
        <v>6</v>
      </c>
      <c r="P13" s="130">
        <f>W11</f>
        <v>6</v>
      </c>
      <c r="Q13" s="131">
        <f>V11</f>
        <v>1</v>
      </c>
      <c r="R13" s="132">
        <f>Y11</f>
        <v>6</v>
      </c>
      <c r="S13" s="131">
        <f>X11</f>
        <v>4</v>
      </c>
      <c r="T13" s="132">
        <f>AA11</f>
        <v>0</v>
      </c>
      <c r="U13" s="133">
        <f>Z11</f>
        <v>6</v>
      </c>
      <c r="V13" s="217"/>
      <c r="W13" s="218"/>
      <c r="X13" s="218"/>
      <c r="Y13" s="218"/>
      <c r="Z13" s="218"/>
      <c r="AA13" s="219"/>
      <c r="AB13" s="130">
        <v>6</v>
      </c>
      <c r="AC13" s="131">
        <v>1</v>
      </c>
      <c r="AD13" s="132">
        <v>3</v>
      </c>
      <c r="AE13" s="131">
        <v>6</v>
      </c>
      <c r="AF13" s="132">
        <v>0</v>
      </c>
      <c r="AG13" s="133">
        <v>6</v>
      </c>
      <c r="AH13" s="226"/>
      <c r="AI13" s="229"/>
      <c r="AJ13" s="226"/>
      <c r="AK13" s="227"/>
      <c r="AL13" s="226"/>
      <c r="AM13" s="227"/>
    </row>
    <row r="14" spans="2:39" ht="13.5">
      <c r="B14" s="230">
        <v>5</v>
      </c>
      <c r="C14" s="231" t="s">
        <v>487</v>
      </c>
      <c r="D14" s="139" t="str">
        <f>IF(E14&gt;=2,"○","●")</f>
        <v>●</v>
      </c>
      <c r="E14" s="134">
        <f>AF6</f>
        <v>1</v>
      </c>
      <c r="F14" s="233" t="s">
        <v>518</v>
      </c>
      <c r="G14" s="233"/>
      <c r="H14" s="135" t="str">
        <f>AC6</f>
        <v>2</v>
      </c>
      <c r="I14" s="136"/>
      <c r="J14" s="139" t="str">
        <f>IF(K14&gt;=2,"○","●")</f>
        <v>●</v>
      </c>
      <c r="K14" s="134">
        <f>AF8</f>
        <v>1</v>
      </c>
      <c r="L14" s="233" t="s">
        <v>518</v>
      </c>
      <c r="M14" s="233"/>
      <c r="N14" s="135">
        <f>AC8</f>
        <v>2</v>
      </c>
      <c r="O14" s="136"/>
      <c r="P14" s="139" t="str">
        <f>IF(Q14&gt;=2,"○","●")</f>
        <v>●</v>
      </c>
      <c r="Q14" s="134">
        <f>AF10</f>
        <v>0</v>
      </c>
      <c r="R14" s="233" t="s">
        <v>518</v>
      </c>
      <c r="S14" s="233"/>
      <c r="T14" s="135">
        <f>AC10</f>
        <v>3</v>
      </c>
      <c r="U14" s="136"/>
      <c r="V14" s="138" t="str">
        <f>IF(W14&gt;=2,"○","●")</f>
        <v>○</v>
      </c>
      <c r="W14" s="134">
        <f>AF12</f>
        <v>2</v>
      </c>
      <c r="X14" s="233" t="s">
        <v>518</v>
      </c>
      <c r="Y14" s="233"/>
      <c r="Z14" s="135">
        <f>AC12</f>
        <v>1</v>
      </c>
      <c r="AA14" s="136"/>
      <c r="AB14" s="214"/>
      <c r="AC14" s="215"/>
      <c r="AD14" s="215"/>
      <c r="AE14" s="215"/>
      <c r="AF14" s="215"/>
      <c r="AG14" s="216"/>
      <c r="AH14" s="224">
        <f>COUNTIF(D14:AG15,"○")</f>
        <v>1</v>
      </c>
      <c r="AI14" s="228">
        <f>(E14+K14+Q14+W14+AC14)/(E14+K14+Q14+W14+AC14+H14+N14+T14+Z14+AF14)*100</f>
        <v>33.33333333333333</v>
      </c>
      <c r="AJ14" s="224">
        <f>(D15+F15+H15+J15+L15+N15+P15+R15+T15+V15+X15+Z15+AB15+AD15+AF15)/(D15+F15+H15+J15+L15+N15+P15+R15+T15+V15+X15+Z15+AB15+AD15+AF15+E15+G15+I15+K15+M15+O15+Q15+S15+U15+W15+Y15+AA15+AC15+AE15+AG15)*100</f>
        <v>41.584158415841586</v>
      </c>
      <c r="AK14" s="225"/>
      <c r="AL14" s="224">
        <v>4</v>
      </c>
      <c r="AM14" s="225"/>
    </row>
    <row r="15" spans="2:39" ht="13.5">
      <c r="B15" s="230"/>
      <c r="C15" s="232"/>
      <c r="D15" s="130" t="str">
        <f>AC7</f>
        <v>0</v>
      </c>
      <c r="E15" s="131" t="str">
        <f>AB7</f>
        <v>6</v>
      </c>
      <c r="F15" s="132" t="str">
        <f>AE7</f>
        <v>6</v>
      </c>
      <c r="G15" s="131" t="str">
        <f>AD7</f>
        <v>3</v>
      </c>
      <c r="H15" s="132" t="str">
        <f>AG7</f>
        <v>1</v>
      </c>
      <c r="I15" s="133" t="str">
        <f>AF7</f>
        <v>6</v>
      </c>
      <c r="J15" s="130">
        <f>AC9</f>
        <v>2</v>
      </c>
      <c r="K15" s="131">
        <f>AB9</f>
        <v>6</v>
      </c>
      <c r="L15" s="132">
        <f>AE9</f>
        <v>6</v>
      </c>
      <c r="M15" s="131">
        <f>AD9</f>
        <v>4</v>
      </c>
      <c r="N15" s="132">
        <f>AG9</f>
        <v>1</v>
      </c>
      <c r="O15" s="133">
        <f>AF9</f>
        <v>6</v>
      </c>
      <c r="P15" s="130">
        <f>AC11</f>
        <v>6</v>
      </c>
      <c r="Q15" s="131">
        <f>AB11</f>
        <v>7</v>
      </c>
      <c r="R15" s="132">
        <f>AE11</f>
        <v>4</v>
      </c>
      <c r="S15" s="131">
        <f>AD11</f>
        <v>6</v>
      </c>
      <c r="T15" s="132">
        <f>AG11</f>
        <v>3</v>
      </c>
      <c r="U15" s="133">
        <f>AF11</f>
        <v>6</v>
      </c>
      <c r="V15" s="130">
        <f>AC13</f>
        <v>1</v>
      </c>
      <c r="W15" s="131">
        <f>AB13</f>
        <v>6</v>
      </c>
      <c r="X15" s="132">
        <f>AE13</f>
        <v>6</v>
      </c>
      <c r="Y15" s="131">
        <f>AD13</f>
        <v>3</v>
      </c>
      <c r="Z15" s="132">
        <f>AG13</f>
        <v>6</v>
      </c>
      <c r="AA15" s="133">
        <f>AF13</f>
        <v>0</v>
      </c>
      <c r="AB15" s="217"/>
      <c r="AC15" s="218"/>
      <c r="AD15" s="218"/>
      <c r="AE15" s="218"/>
      <c r="AF15" s="218"/>
      <c r="AG15" s="219"/>
      <c r="AH15" s="226"/>
      <c r="AI15" s="229"/>
      <c r="AJ15" s="226"/>
      <c r="AK15" s="227"/>
      <c r="AL15" s="226"/>
      <c r="AM15" s="227"/>
    </row>
    <row r="16" spans="2:33" ht="13.5">
      <c r="B16" s="20"/>
      <c r="C16" s="19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/>
      <c r="Q16" s="21"/>
      <c r="R16" s="21"/>
      <c r="S16" s="21"/>
      <c r="T16" s="21"/>
      <c r="U16" s="21"/>
      <c r="V16" s="22"/>
      <c r="W16" s="22"/>
      <c r="X16" s="23"/>
      <c r="Y16" s="23"/>
      <c r="Z16" s="22"/>
      <c r="AA16" s="22"/>
      <c r="AB16" s="18"/>
      <c r="AC16" s="18"/>
      <c r="AD16" s="18"/>
      <c r="AE16" s="18"/>
      <c r="AF16" s="18"/>
      <c r="AG16" s="18"/>
    </row>
    <row r="17" spans="1:39" s="13" customFormat="1" ht="13.5">
      <c r="A17" s="12"/>
      <c r="B17" s="12" t="s">
        <v>474</v>
      </c>
      <c r="C17" s="18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9" spans="2:25" ht="13.5">
      <c r="B19" t="s">
        <v>19</v>
      </c>
      <c r="X19" s="14"/>
      <c r="Y19" s="14"/>
    </row>
    <row r="20" spans="2:29" ht="13.5">
      <c r="B20" s="15"/>
      <c r="C20" s="192" t="s">
        <v>17</v>
      </c>
      <c r="D20" s="187">
        <v>1</v>
      </c>
      <c r="E20" s="160"/>
      <c r="F20" s="160"/>
      <c r="G20" s="160"/>
      <c r="H20" s="160"/>
      <c r="I20" s="158"/>
      <c r="J20" s="187">
        <v>2</v>
      </c>
      <c r="K20" s="160"/>
      <c r="L20" s="160"/>
      <c r="M20" s="160"/>
      <c r="N20" s="160"/>
      <c r="O20" s="158"/>
      <c r="P20" s="187">
        <v>3</v>
      </c>
      <c r="Q20" s="160"/>
      <c r="R20" s="160"/>
      <c r="S20" s="160"/>
      <c r="T20" s="160"/>
      <c r="U20" s="158"/>
      <c r="V20" s="27" t="s">
        <v>522</v>
      </c>
      <c r="W20" s="15" t="s">
        <v>524</v>
      </c>
      <c r="X20" s="187" t="s">
        <v>523</v>
      </c>
      <c r="Y20" s="158"/>
      <c r="Z20" s="27" t="s">
        <v>18</v>
      </c>
      <c r="AA20" s="28"/>
      <c r="AC20" t="s">
        <v>24</v>
      </c>
    </row>
    <row r="21" spans="2:27" ht="13.5">
      <c r="B21" s="230">
        <v>1</v>
      </c>
      <c r="C21" s="231" t="s">
        <v>488</v>
      </c>
      <c r="D21" s="214"/>
      <c r="E21" s="215"/>
      <c r="F21" s="215"/>
      <c r="G21" s="215"/>
      <c r="H21" s="215"/>
      <c r="I21" s="216"/>
      <c r="J21" s="138" t="str">
        <f>IF(K21&gt;=2,"○","●")</f>
        <v>○</v>
      </c>
      <c r="K21" s="134">
        <v>2</v>
      </c>
      <c r="L21" s="233" t="s">
        <v>518</v>
      </c>
      <c r="M21" s="233"/>
      <c r="N21" s="135">
        <v>1</v>
      </c>
      <c r="O21" s="136"/>
      <c r="P21" s="140" t="str">
        <f>IF(Q21&gt;=2,"○","●")</f>
        <v>○</v>
      </c>
      <c r="Q21" s="134">
        <v>3</v>
      </c>
      <c r="R21" s="233" t="s">
        <v>518</v>
      </c>
      <c r="S21" s="233"/>
      <c r="T21" s="135">
        <v>0</v>
      </c>
      <c r="U21" s="136"/>
      <c r="V21" s="224">
        <f>COUNTIF(D21:U22,"○")</f>
        <v>2</v>
      </c>
      <c r="W21" s="182"/>
      <c r="X21" s="220"/>
      <c r="Y21" s="221"/>
      <c r="Z21" s="220" t="s">
        <v>519</v>
      </c>
      <c r="AA21" s="221"/>
    </row>
    <row r="22" spans="2:27" ht="13.5">
      <c r="B22" s="230"/>
      <c r="C22" s="232"/>
      <c r="D22" s="217"/>
      <c r="E22" s="218"/>
      <c r="F22" s="218"/>
      <c r="G22" s="218"/>
      <c r="H22" s="218"/>
      <c r="I22" s="219"/>
      <c r="J22" s="130">
        <v>6</v>
      </c>
      <c r="K22" s="131">
        <v>4</v>
      </c>
      <c r="L22" s="132">
        <v>4</v>
      </c>
      <c r="M22" s="131">
        <v>6</v>
      </c>
      <c r="N22" s="132">
        <v>7</v>
      </c>
      <c r="O22" s="133">
        <v>5</v>
      </c>
      <c r="P22" s="130">
        <v>6</v>
      </c>
      <c r="Q22" s="131">
        <v>1</v>
      </c>
      <c r="R22" s="132">
        <v>6</v>
      </c>
      <c r="S22" s="131">
        <v>1</v>
      </c>
      <c r="T22" s="132">
        <v>7</v>
      </c>
      <c r="U22" s="133">
        <v>5</v>
      </c>
      <c r="V22" s="226"/>
      <c r="W22" s="183"/>
      <c r="X22" s="222"/>
      <c r="Y22" s="223"/>
      <c r="Z22" s="222"/>
      <c r="AA22" s="223"/>
    </row>
    <row r="23" spans="2:27" ht="13.5">
      <c r="B23" s="230">
        <v>2</v>
      </c>
      <c r="C23" s="231" t="s">
        <v>398</v>
      </c>
      <c r="D23" s="140" t="str">
        <f>IF(E23&gt;=2,"○","●")</f>
        <v>●</v>
      </c>
      <c r="E23" s="134">
        <f>N21</f>
        <v>1</v>
      </c>
      <c r="F23" s="233" t="s">
        <v>518</v>
      </c>
      <c r="G23" s="233"/>
      <c r="H23" s="135">
        <f>K21</f>
        <v>2</v>
      </c>
      <c r="I23" s="136"/>
      <c r="J23" s="214"/>
      <c r="K23" s="215"/>
      <c r="L23" s="215"/>
      <c r="M23" s="215"/>
      <c r="N23" s="215"/>
      <c r="O23" s="216"/>
      <c r="P23" s="139" t="str">
        <f>IF(Q23&gt;=2,"○","●")</f>
        <v>●</v>
      </c>
      <c r="Q23" s="134">
        <v>1</v>
      </c>
      <c r="R23" s="233" t="s">
        <v>518</v>
      </c>
      <c r="S23" s="233"/>
      <c r="T23" s="135">
        <v>2</v>
      </c>
      <c r="U23" s="136"/>
      <c r="V23" s="224">
        <f>COUNTIF(D23:U24,"○")</f>
        <v>0</v>
      </c>
      <c r="W23" s="228"/>
      <c r="X23" s="220"/>
      <c r="Y23" s="221"/>
      <c r="Z23" s="220" t="s">
        <v>525</v>
      </c>
      <c r="AA23" s="221"/>
    </row>
    <row r="24" spans="2:27" ht="13.5">
      <c r="B24" s="230"/>
      <c r="C24" s="232"/>
      <c r="D24" s="130">
        <f>K22</f>
        <v>4</v>
      </c>
      <c r="E24" s="131">
        <f>J22</f>
        <v>6</v>
      </c>
      <c r="F24" s="132">
        <f>M22</f>
        <v>6</v>
      </c>
      <c r="G24" s="131">
        <f>L22</f>
        <v>4</v>
      </c>
      <c r="H24" s="132">
        <f>O22</f>
        <v>5</v>
      </c>
      <c r="I24" s="133">
        <f>N22</f>
        <v>7</v>
      </c>
      <c r="J24" s="217"/>
      <c r="K24" s="218"/>
      <c r="L24" s="218"/>
      <c r="M24" s="218"/>
      <c r="N24" s="218"/>
      <c r="O24" s="219"/>
      <c r="P24" s="130">
        <v>4</v>
      </c>
      <c r="Q24" s="131">
        <v>6</v>
      </c>
      <c r="R24" s="132">
        <v>4</v>
      </c>
      <c r="S24" s="131">
        <v>6</v>
      </c>
      <c r="T24" s="132">
        <v>6</v>
      </c>
      <c r="U24" s="133">
        <v>0</v>
      </c>
      <c r="V24" s="226"/>
      <c r="W24" s="229"/>
      <c r="X24" s="222"/>
      <c r="Y24" s="223"/>
      <c r="Z24" s="222"/>
      <c r="AA24" s="223"/>
    </row>
    <row r="25" spans="2:27" ht="13.5">
      <c r="B25" s="230">
        <v>3</v>
      </c>
      <c r="C25" s="231" t="s">
        <v>528</v>
      </c>
      <c r="D25" s="141" t="str">
        <f>IF(E25&gt;=2,"○","●")</f>
        <v>●</v>
      </c>
      <c r="E25" s="134">
        <v>1</v>
      </c>
      <c r="F25" s="233" t="s">
        <v>518</v>
      </c>
      <c r="G25" s="233"/>
      <c r="H25" s="135">
        <f>Q21</f>
        <v>3</v>
      </c>
      <c r="I25" s="136"/>
      <c r="J25" s="140" t="str">
        <f>IF(K25&gt;=2,"○","●")</f>
        <v>○</v>
      </c>
      <c r="K25" s="134">
        <f>T23</f>
        <v>2</v>
      </c>
      <c r="L25" s="233" t="s">
        <v>518</v>
      </c>
      <c r="M25" s="233"/>
      <c r="N25" s="135">
        <f>Q23</f>
        <v>1</v>
      </c>
      <c r="O25" s="136"/>
      <c r="P25" s="214"/>
      <c r="Q25" s="215"/>
      <c r="R25" s="215"/>
      <c r="S25" s="215"/>
      <c r="T25" s="215"/>
      <c r="U25" s="216"/>
      <c r="V25" s="224">
        <f>COUNTIF(D25:U26,"○")</f>
        <v>1</v>
      </c>
      <c r="W25" s="228"/>
      <c r="X25" s="220"/>
      <c r="Y25" s="221"/>
      <c r="Z25" s="220" t="s">
        <v>520</v>
      </c>
      <c r="AA25" s="221"/>
    </row>
    <row r="26" spans="2:27" ht="13.5">
      <c r="B26" s="230"/>
      <c r="C26" s="232"/>
      <c r="D26" s="130">
        <f>Q22</f>
        <v>1</v>
      </c>
      <c r="E26" s="131">
        <f>P22</f>
        <v>6</v>
      </c>
      <c r="F26" s="132">
        <f>S22</f>
        <v>1</v>
      </c>
      <c r="G26" s="131">
        <f>R22</f>
        <v>6</v>
      </c>
      <c r="H26" s="132">
        <f>U22</f>
        <v>5</v>
      </c>
      <c r="I26" s="133">
        <f>T22</f>
        <v>7</v>
      </c>
      <c r="J26" s="130">
        <f>Q24</f>
        <v>6</v>
      </c>
      <c r="K26" s="131">
        <f>P24</f>
        <v>4</v>
      </c>
      <c r="L26" s="132">
        <f>S24</f>
        <v>6</v>
      </c>
      <c r="M26" s="131">
        <f>R24</f>
        <v>4</v>
      </c>
      <c r="N26" s="132">
        <f>U24</f>
        <v>0</v>
      </c>
      <c r="O26" s="133">
        <f>T24</f>
        <v>6</v>
      </c>
      <c r="P26" s="217"/>
      <c r="Q26" s="218"/>
      <c r="R26" s="218"/>
      <c r="S26" s="218"/>
      <c r="T26" s="218"/>
      <c r="U26" s="219"/>
      <c r="V26" s="226"/>
      <c r="W26" s="229"/>
      <c r="X26" s="222"/>
      <c r="Y26" s="223"/>
      <c r="Z26" s="222"/>
      <c r="AA26" s="223"/>
    </row>
    <row r="27" spans="2:25" ht="13.5">
      <c r="B27" t="s">
        <v>20</v>
      </c>
      <c r="C27" s="193"/>
      <c r="X27" s="14"/>
      <c r="Y27" s="14"/>
    </row>
    <row r="28" spans="2:33" ht="13.5">
      <c r="B28" s="15"/>
      <c r="C28" s="190" t="s">
        <v>17</v>
      </c>
      <c r="D28" s="187">
        <v>1</v>
      </c>
      <c r="E28" s="160"/>
      <c r="F28" s="160"/>
      <c r="G28" s="160"/>
      <c r="H28" s="160"/>
      <c r="I28" s="158"/>
      <c r="J28" s="187">
        <v>2</v>
      </c>
      <c r="K28" s="160"/>
      <c r="L28" s="160"/>
      <c r="M28" s="160"/>
      <c r="N28" s="160"/>
      <c r="O28" s="158"/>
      <c r="P28" s="187">
        <v>3</v>
      </c>
      <c r="Q28" s="160"/>
      <c r="R28" s="160"/>
      <c r="S28" s="160"/>
      <c r="T28" s="160"/>
      <c r="U28" s="158"/>
      <c r="V28" s="187">
        <v>4</v>
      </c>
      <c r="W28" s="160"/>
      <c r="X28" s="160"/>
      <c r="Y28" s="160"/>
      <c r="Z28" s="160"/>
      <c r="AA28" s="158"/>
      <c r="AB28" s="27" t="s">
        <v>522</v>
      </c>
      <c r="AC28" s="15" t="s">
        <v>524</v>
      </c>
      <c r="AD28" s="187" t="s">
        <v>523</v>
      </c>
      <c r="AE28" s="158"/>
      <c r="AF28" s="16" t="s">
        <v>18</v>
      </c>
      <c r="AG28" s="17"/>
    </row>
    <row r="29" spans="2:33" ht="13.5">
      <c r="B29" s="230">
        <v>1</v>
      </c>
      <c r="C29" s="231" t="s">
        <v>489</v>
      </c>
      <c r="D29" s="214"/>
      <c r="E29" s="215"/>
      <c r="F29" s="215"/>
      <c r="G29" s="215"/>
      <c r="H29" s="215"/>
      <c r="I29" s="216"/>
      <c r="J29" s="138" t="str">
        <f>IF(K29&gt;=2,"○","●")</f>
        <v>●</v>
      </c>
      <c r="K29" s="134">
        <v>1</v>
      </c>
      <c r="L29" s="233" t="s">
        <v>518</v>
      </c>
      <c r="M29" s="233"/>
      <c r="N29" s="135">
        <v>2</v>
      </c>
      <c r="O29" s="136"/>
      <c r="P29" s="242" t="s">
        <v>484</v>
      </c>
      <c r="Q29" s="243"/>
      <c r="R29" s="243"/>
      <c r="S29" s="243"/>
      <c r="T29" s="243"/>
      <c r="U29" s="244"/>
      <c r="V29" s="140" t="str">
        <f>IF(W29&gt;=2,"○","●")</f>
        <v>○</v>
      </c>
      <c r="W29" s="134" t="s">
        <v>520</v>
      </c>
      <c r="X29" s="233" t="s">
        <v>518</v>
      </c>
      <c r="Y29" s="233"/>
      <c r="Z29" s="135">
        <v>1</v>
      </c>
      <c r="AA29" s="136"/>
      <c r="AB29" s="224">
        <f>COUNTIF(D29:AA30,"○")</f>
        <v>1</v>
      </c>
      <c r="AC29" s="182"/>
      <c r="AD29" s="220"/>
      <c r="AE29" s="221"/>
      <c r="AF29" s="220" t="s">
        <v>520</v>
      </c>
      <c r="AG29" s="221"/>
    </row>
    <row r="30" spans="2:33" ht="13.5">
      <c r="B30" s="230"/>
      <c r="C30" s="232"/>
      <c r="D30" s="217"/>
      <c r="E30" s="218"/>
      <c r="F30" s="218"/>
      <c r="G30" s="218"/>
      <c r="H30" s="218"/>
      <c r="I30" s="219"/>
      <c r="J30" s="130">
        <v>6</v>
      </c>
      <c r="K30" s="131">
        <v>2</v>
      </c>
      <c r="L30" s="132">
        <v>2</v>
      </c>
      <c r="M30" s="131">
        <v>6</v>
      </c>
      <c r="N30" s="132">
        <v>3</v>
      </c>
      <c r="O30" s="133">
        <v>6</v>
      </c>
      <c r="P30" s="245"/>
      <c r="Q30" s="246"/>
      <c r="R30" s="246"/>
      <c r="S30" s="246"/>
      <c r="T30" s="246"/>
      <c r="U30" s="247"/>
      <c r="V30" s="130">
        <v>6</v>
      </c>
      <c r="W30" s="131">
        <v>0</v>
      </c>
      <c r="X30" s="132">
        <v>4</v>
      </c>
      <c r="Y30" s="131">
        <v>6</v>
      </c>
      <c r="Z30" s="132">
        <v>6</v>
      </c>
      <c r="AA30" s="133">
        <v>3</v>
      </c>
      <c r="AB30" s="226"/>
      <c r="AC30" s="183"/>
      <c r="AD30" s="222"/>
      <c r="AE30" s="223"/>
      <c r="AF30" s="222"/>
      <c r="AG30" s="223"/>
    </row>
    <row r="31" spans="2:33" ht="13.5">
      <c r="B31" s="230">
        <v>2</v>
      </c>
      <c r="C31" s="231" t="s">
        <v>490</v>
      </c>
      <c r="D31" s="140" t="str">
        <f>IF(E31&gt;=2,"○","●")</f>
        <v>○</v>
      </c>
      <c r="E31" s="134">
        <f>N29</f>
        <v>2</v>
      </c>
      <c r="F31" s="233" t="s">
        <v>518</v>
      </c>
      <c r="G31" s="233"/>
      <c r="H31" s="135">
        <f>K29</f>
        <v>1</v>
      </c>
      <c r="I31" s="136"/>
      <c r="J31" s="214"/>
      <c r="K31" s="215"/>
      <c r="L31" s="215"/>
      <c r="M31" s="215"/>
      <c r="N31" s="215"/>
      <c r="O31" s="216"/>
      <c r="P31" s="139" t="str">
        <f>IF(Q31&gt;=2,"○","●")</f>
        <v>○</v>
      </c>
      <c r="Q31" s="134">
        <v>2</v>
      </c>
      <c r="R31" s="233" t="s">
        <v>518</v>
      </c>
      <c r="S31" s="233"/>
      <c r="T31" s="135">
        <v>1</v>
      </c>
      <c r="U31" s="136"/>
      <c r="V31" s="242" t="s">
        <v>484</v>
      </c>
      <c r="W31" s="243"/>
      <c r="X31" s="243"/>
      <c r="Y31" s="243"/>
      <c r="Z31" s="243"/>
      <c r="AA31" s="244"/>
      <c r="AB31" s="224">
        <f>COUNTIF(D31:AA32,"○")</f>
        <v>2</v>
      </c>
      <c r="AC31" s="228"/>
      <c r="AD31" s="220"/>
      <c r="AE31" s="221"/>
      <c r="AF31" s="220" t="s">
        <v>526</v>
      </c>
      <c r="AG31" s="221"/>
    </row>
    <row r="32" spans="2:33" ht="13.5">
      <c r="B32" s="230"/>
      <c r="C32" s="232"/>
      <c r="D32" s="130">
        <f>K30</f>
        <v>2</v>
      </c>
      <c r="E32" s="131">
        <f>J30</f>
        <v>6</v>
      </c>
      <c r="F32" s="132">
        <f>M30</f>
        <v>6</v>
      </c>
      <c r="G32" s="131">
        <f>L30</f>
        <v>2</v>
      </c>
      <c r="H32" s="132">
        <f>O30</f>
        <v>6</v>
      </c>
      <c r="I32" s="133">
        <f>N30</f>
        <v>3</v>
      </c>
      <c r="J32" s="217"/>
      <c r="K32" s="218"/>
      <c r="L32" s="218"/>
      <c r="M32" s="218"/>
      <c r="N32" s="218"/>
      <c r="O32" s="219"/>
      <c r="P32" s="130">
        <v>6</v>
      </c>
      <c r="Q32" s="131">
        <v>7</v>
      </c>
      <c r="R32" s="132">
        <v>6</v>
      </c>
      <c r="S32" s="131">
        <v>7</v>
      </c>
      <c r="T32" s="132">
        <v>6</v>
      </c>
      <c r="U32" s="133">
        <v>3</v>
      </c>
      <c r="V32" s="245"/>
      <c r="W32" s="246"/>
      <c r="X32" s="246"/>
      <c r="Y32" s="246"/>
      <c r="Z32" s="246"/>
      <c r="AA32" s="247"/>
      <c r="AB32" s="226"/>
      <c r="AC32" s="229"/>
      <c r="AD32" s="222"/>
      <c r="AE32" s="223"/>
      <c r="AF32" s="222"/>
      <c r="AG32" s="223"/>
    </row>
    <row r="33" spans="2:33" ht="13.5">
      <c r="B33" s="230">
        <v>3</v>
      </c>
      <c r="C33" s="231" t="s">
        <v>390</v>
      </c>
      <c r="D33" s="242" t="s">
        <v>484</v>
      </c>
      <c r="E33" s="243"/>
      <c r="F33" s="243"/>
      <c r="G33" s="243"/>
      <c r="H33" s="243"/>
      <c r="I33" s="244"/>
      <c r="J33" s="140" t="str">
        <f>IF(K33&gt;=2,"○","●")</f>
        <v>●</v>
      </c>
      <c r="K33" s="134">
        <f>T31</f>
        <v>1</v>
      </c>
      <c r="L33" s="233" t="s">
        <v>518</v>
      </c>
      <c r="M33" s="233"/>
      <c r="N33" s="135">
        <f>Q31</f>
        <v>2</v>
      </c>
      <c r="O33" s="136"/>
      <c r="P33" s="214"/>
      <c r="Q33" s="215"/>
      <c r="R33" s="215"/>
      <c r="S33" s="215"/>
      <c r="T33" s="215"/>
      <c r="U33" s="216"/>
      <c r="V33" s="141" t="str">
        <f>IF(W33&gt;=2,"○","●")</f>
        <v>●</v>
      </c>
      <c r="W33" s="134">
        <v>1</v>
      </c>
      <c r="X33" s="233" t="s">
        <v>518</v>
      </c>
      <c r="Y33" s="233"/>
      <c r="Z33" s="135">
        <v>2</v>
      </c>
      <c r="AA33" s="136"/>
      <c r="AB33" s="224">
        <f>COUNTIF(D33:AA34,"○")</f>
        <v>0</v>
      </c>
      <c r="AC33" s="228"/>
      <c r="AD33" s="220"/>
      <c r="AE33" s="221"/>
      <c r="AF33" s="220" t="s">
        <v>527</v>
      </c>
      <c r="AG33" s="221"/>
    </row>
    <row r="34" spans="2:33" ht="13.5">
      <c r="B34" s="230"/>
      <c r="C34" s="232"/>
      <c r="D34" s="245"/>
      <c r="E34" s="246"/>
      <c r="F34" s="246"/>
      <c r="G34" s="246"/>
      <c r="H34" s="246"/>
      <c r="I34" s="247"/>
      <c r="J34" s="130">
        <f>Q32</f>
        <v>7</v>
      </c>
      <c r="K34" s="131">
        <f>P32</f>
        <v>6</v>
      </c>
      <c r="L34" s="132">
        <f>S32</f>
        <v>7</v>
      </c>
      <c r="M34" s="131">
        <f>R32</f>
        <v>6</v>
      </c>
      <c r="N34" s="132">
        <f>U32</f>
        <v>3</v>
      </c>
      <c r="O34" s="133">
        <f>T32</f>
        <v>6</v>
      </c>
      <c r="P34" s="217"/>
      <c r="Q34" s="218"/>
      <c r="R34" s="218"/>
      <c r="S34" s="218"/>
      <c r="T34" s="218"/>
      <c r="U34" s="219"/>
      <c r="V34" s="130">
        <v>2</v>
      </c>
      <c r="W34" s="131">
        <v>6</v>
      </c>
      <c r="X34" s="132">
        <v>6</v>
      </c>
      <c r="Y34" s="131">
        <v>0</v>
      </c>
      <c r="Z34" s="132">
        <v>4</v>
      </c>
      <c r="AA34" s="133">
        <v>6</v>
      </c>
      <c r="AB34" s="226"/>
      <c r="AC34" s="229"/>
      <c r="AD34" s="222"/>
      <c r="AE34" s="223"/>
      <c r="AF34" s="222"/>
      <c r="AG34" s="223"/>
    </row>
    <row r="35" spans="2:33" ht="13.5">
      <c r="B35" s="230">
        <v>4</v>
      </c>
      <c r="C35" s="231" t="s">
        <v>403</v>
      </c>
      <c r="D35" s="141" t="str">
        <f>IF(E35&gt;=2,"○","●")</f>
        <v>●</v>
      </c>
      <c r="E35" s="134">
        <f>Z29</f>
        <v>1</v>
      </c>
      <c r="F35" s="233" t="s">
        <v>518</v>
      </c>
      <c r="G35" s="233"/>
      <c r="H35" s="135" t="str">
        <f>W29</f>
        <v>2</v>
      </c>
      <c r="I35" s="136"/>
      <c r="J35" s="242" t="s">
        <v>484</v>
      </c>
      <c r="K35" s="243"/>
      <c r="L35" s="243"/>
      <c r="M35" s="243"/>
      <c r="N35" s="243"/>
      <c r="O35" s="244"/>
      <c r="P35" s="140" t="str">
        <f>IF(Q35&gt;=2,"○","●")</f>
        <v>○</v>
      </c>
      <c r="Q35" s="134">
        <f>Z33</f>
        <v>2</v>
      </c>
      <c r="R35" s="233" t="s">
        <v>518</v>
      </c>
      <c r="S35" s="233"/>
      <c r="T35" s="135">
        <f>W33</f>
        <v>1</v>
      </c>
      <c r="U35" s="136"/>
      <c r="V35" s="214"/>
      <c r="W35" s="215"/>
      <c r="X35" s="215"/>
      <c r="Y35" s="215"/>
      <c r="Z35" s="215"/>
      <c r="AA35" s="216"/>
      <c r="AB35" s="224">
        <f>COUNTIF(D35:AA36,"○")</f>
        <v>1</v>
      </c>
      <c r="AC35" s="228"/>
      <c r="AD35" s="220"/>
      <c r="AE35" s="221"/>
      <c r="AF35" s="220" t="s">
        <v>521</v>
      </c>
      <c r="AG35" s="221"/>
    </row>
    <row r="36" spans="2:33" ht="13.5">
      <c r="B36" s="230"/>
      <c r="C36" s="232"/>
      <c r="D36" s="130">
        <f>W30</f>
        <v>0</v>
      </c>
      <c r="E36" s="131">
        <f>V30</f>
        <v>6</v>
      </c>
      <c r="F36" s="132">
        <f>Y30</f>
        <v>6</v>
      </c>
      <c r="G36" s="131">
        <f>X30</f>
        <v>4</v>
      </c>
      <c r="H36" s="132">
        <f>AA30</f>
        <v>3</v>
      </c>
      <c r="I36" s="133">
        <f>Z30</f>
        <v>6</v>
      </c>
      <c r="J36" s="245"/>
      <c r="K36" s="246"/>
      <c r="L36" s="246"/>
      <c r="M36" s="246"/>
      <c r="N36" s="246"/>
      <c r="O36" s="247"/>
      <c r="P36" s="130">
        <f>W34</f>
        <v>6</v>
      </c>
      <c r="Q36" s="131">
        <f>V34</f>
        <v>2</v>
      </c>
      <c r="R36" s="132">
        <f>Y34</f>
        <v>0</v>
      </c>
      <c r="S36" s="131">
        <f>X34</f>
        <v>6</v>
      </c>
      <c r="T36" s="132">
        <f>AA34</f>
        <v>6</v>
      </c>
      <c r="U36" s="133">
        <f>Z34</f>
        <v>4</v>
      </c>
      <c r="V36" s="217"/>
      <c r="W36" s="218"/>
      <c r="X36" s="218"/>
      <c r="Y36" s="218"/>
      <c r="Z36" s="218"/>
      <c r="AA36" s="219"/>
      <c r="AB36" s="226"/>
      <c r="AC36" s="229"/>
      <c r="AD36" s="222"/>
      <c r="AE36" s="223"/>
      <c r="AF36" s="222"/>
      <c r="AG36" s="223"/>
    </row>
    <row r="37" spans="24:25" ht="14.25" thickBot="1">
      <c r="X37" s="14"/>
      <c r="Y37" s="14"/>
    </row>
    <row r="38" spans="2:25" ht="14.25" thickBot="1">
      <c r="B38" s="155" t="s">
        <v>27</v>
      </c>
      <c r="J38" s="256" t="s">
        <v>529</v>
      </c>
      <c r="K38" s="257"/>
      <c r="L38" s="257"/>
      <c r="M38" s="257"/>
      <c r="N38" s="257"/>
      <c r="O38" s="257"/>
      <c r="P38" s="257"/>
      <c r="Q38" s="258"/>
      <c r="X38" s="14"/>
      <c r="Y38" s="14"/>
    </row>
    <row r="39" spans="2:33" ht="14.25" thickBot="1">
      <c r="B39" s="255" t="s">
        <v>469</v>
      </c>
      <c r="C39" s="253" t="s">
        <v>488</v>
      </c>
      <c r="D39" s="102"/>
      <c r="E39" s="102"/>
      <c r="F39" s="102"/>
      <c r="K39" s="102"/>
      <c r="L39" s="276" t="s">
        <v>530</v>
      </c>
      <c r="M39" s="276"/>
      <c r="N39" s="276"/>
      <c r="O39" s="276"/>
      <c r="P39" s="104"/>
      <c r="U39" s="104"/>
      <c r="V39" s="104"/>
      <c r="W39" s="104"/>
      <c r="X39" s="248" t="s">
        <v>471</v>
      </c>
      <c r="Y39" s="249"/>
      <c r="Z39" s="261" t="s">
        <v>533</v>
      </c>
      <c r="AA39" s="262"/>
      <c r="AB39" s="262"/>
      <c r="AC39" s="262"/>
      <c r="AD39" s="262"/>
      <c r="AE39" s="262"/>
      <c r="AF39" s="262"/>
      <c r="AG39" s="263"/>
    </row>
    <row r="40" spans="2:33" ht="14.25" thickTop="1">
      <c r="B40" s="159"/>
      <c r="C40" s="254"/>
      <c r="D40" s="105"/>
      <c r="E40" s="106"/>
      <c r="F40" s="107"/>
      <c r="K40" s="102"/>
      <c r="L40" s="102"/>
      <c r="M40" s="145"/>
      <c r="N40" s="104"/>
      <c r="O40" s="104"/>
      <c r="P40" s="104"/>
      <c r="U40" s="104"/>
      <c r="V40" s="150"/>
      <c r="W40" s="152"/>
      <c r="X40" s="250"/>
      <c r="Y40" s="251"/>
      <c r="Z40" s="264"/>
      <c r="AA40" s="265"/>
      <c r="AB40" s="265"/>
      <c r="AC40" s="265"/>
      <c r="AD40" s="265"/>
      <c r="AE40" s="265"/>
      <c r="AF40" s="265"/>
      <c r="AG40" s="266"/>
    </row>
    <row r="41" spans="2:33" ht="14.25" thickBot="1">
      <c r="B41" s="109"/>
      <c r="C41" s="115"/>
      <c r="D41" s="104"/>
      <c r="E41" s="111"/>
      <c r="F41" s="146" t="s">
        <v>555</v>
      </c>
      <c r="G41" s="147"/>
      <c r="H41" s="147"/>
      <c r="I41" s="147"/>
      <c r="J41" s="147"/>
      <c r="K41" s="147"/>
      <c r="L41" s="147"/>
      <c r="M41" s="148"/>
      <c r="N41" s="153"/>
      <c r="O41" s="113"/>
      <c r="P41" s="175" t="s">
        <v>556</v>
      </c>
      <c r="Q41" s="26"/>
      <c r="R41" s="26"/>
      <c r="S41" s="26"/>
      <c r="T41" s="26"/>
      <c r="U41" s="113"/>
      <c r="V41" s="154"/>
      <c r="W41" s="104"/>
      <c r="X41" s="115"/>
      <c r="Y41" s="115"/>
      <c r="Z41" s="116"/>
      <c r="AA41" s="116"/>
      <c r="AB41" s="116"/>
      <c r="AC41" s="116"/>
      <c r="AD41" s="116"/>
      <c r="AE41" s="116"/>
      <c r="AF41" s="109"/>
      <c r="AG41" s="109"/>
    </row>
    <row r="42" spans="2:33" ht="14.25" thickTop="1">
      <c r="B42" s="117"/>
      <c r="C42" s="142"/>
      <c r="D42" s="104"/>
      <c r="E42" s="149"/>
      <c r="F42" s="104" t="s">
        <v>532</v>
      </c>
      <c r="G42" s="104"/>
      <c r="H42" s="104"/>
      <c r="I42" s="104"/>
      <c r="J42" s="104"/>
      <c r="K42" s="104"/>
      <c r="L42" s="104"/>
      <c r="M42" s="104"/>
      <c r="N42" s="104"/>
      <c r="P42" s="104"/>
      <c r="R42" s="104" t="s">
        <v>531</v>
      </c>
      <c r="U42" s="104"/>
      <c r="V42" s="107"/>
      <c r="W42" s="104"/>
      <c r="X42" s="119"/>
      <c r="Y42" s="119"/>
      <c r="Z42" s="120"/>
      <c r="AA42" s="120"/>
      <c r="AB42" s="120"/>
      <c r="AC42" s="120"/>
      <c r="AD42" s="120"/>
      <c r="AE42" s="120"/>
      <c r="AF42" s="120"/>
      <c r="AG42" s="120"/>
    </row>
    <row r="43" spans="2:33" ht="14.25" thickBot="1">
      <c r="B43" s="252" t="s">
        <v>468</v>
      </c>
      <c r="C43" s="253" t="s">
        <v>529</v>
      </c>
      <c r="D43" s="147"/>
      <c r="E43" s="148"/>
      <c r="F43" s="104"/>
      <c r="K43" s="104"/>
      <c r="L43" s="104"/>
      <c r="M43" s="104"/>
      <c r="N43" s="104"/>
      <c r="O43" s="104"/>
      <c r="P43" s="104"/>
      <c r="U43" s="104"/>
      <c r="V43" s="112"/>
      <c r="W43" s="113"/>
      <c r="X43" s="248" t="s">
        <v>470</v>
      </c>
      <c r="Y43" s="249"/>
      <c r="Z43" s="261" t="s">
        <v>490</v>
      </c>
      <c r="AA43" s="262"/>
      <c r="AB43" s="262"/>
      <c r="AC43" s="262"/>
      <c r="AD43" s="262"/>
      <c r="AE43" s="262"/>
      <c r="AF43" s="262"/>
      <c r="AG43" s="263"/>
    </row>
    <row r="44" spans="2:33" ht="14.25" thickTop="1">
      <c r="B44" s="159"/>
      <c r="C44" s="254"/>
      <c r="D44" s="104"/>
      <c r="E44" s="104"/>
      <c r="F44" s="104"/>
      <c r="K44" s="267"/>
      <c r="L44" s="267"/>
      <c r="M44" s="267"/>
      <c r="N44" s="267"/>
      <c r="O44" s="267"/>
      <c r="P44" s="267"/>
      <c r="U44" s="104"/>
      <c r="V44" s="104"/>
      <c r="W44" s="104"/>
      <c r="X44" s="250"/>
      <c r="Y44" s="251"/>
      <c r="Z44" s="264"/>
      <c r="AA44" s="265"/>
      <c r="AB44" s="265"/>
      <c r="AC44" s="265"/>
      <c r="AD44" s="265"/>
      <c r="AE44" s="265"/>
      <c r="AF44" s="265"/>
      <c r="AG44" s="266"/>
    </row>
    <row r="46" s="1" customFormat="1" ht="17.25" customHeight="1">
      <c r="C46" s="188"/>
    </row>
    <row r="47" spans="2:33" ht="13.5">
      <c r="B47" s="25"/>
      <c r="C47" s="11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0"/>
      <c r="Y47" s="20"/>
      <c r="Z47" s="20"/>
      <c r="AA47" s="20"/>
      <c r="AB47" s="20"/>
      <c r="AC47" s="20"/>
      <c r="AD47" s="20"/>
      <c r="AE47" s="20"/>
      <c r="AF47" s="25"/>
      <c r="AG47" s="25"/>
    </row>
    <row r="48" spans="1:39" s="13" customFormat="1" ht="13.5">
      <c r="A48" s="12"/>
      <c r="B48" s="12" t="s">
        <v>22</v>
      </c>
      <c r="C48" s="18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50" spans="2:25" ht="13.5">
      <c r="B50" t="s">
        <v>23</v>
      </c>
      <c r="X50" s="14"/>
      <c r="Y50" s="14"/>
    </row>
    <row r="51" spans="2:27" ht="13.5">
      <c r="B51" s="15"/>
      <c r="C51" s="190" t="s">
        <v>17</v>
      </c>
      <c r="D51" s="187">
        <v>1</v>
      </c>
      <c r="E51" s="160"/>
      <c r="F51" s="160"/>
      <c r="G51" s="160"/>
      <c r="H51" s="160"/>
      <c r="I51" s="158"/>
      <c r="J51" s="187">
        <v>2</v>
      </c>
      <c r="K51" s="160"/>
      <c r="L51" s="160"/>
      <c r="M51" s="160"/>
      <c r="N51" s="160"/>
      <c r="O51" s="158"/>
      <c r="P51" s="187">
        <v>3</v>
      </c>
      <c r="Q51" s="160"/>
      <c r="R51" s="160"/>
      <c r="S51" s="160"/>
      <c r="T51" s="160"/>
      <c r="U51" s="158"/>
      <c r="V51" s="27" t="s">
        <v>522</v>
      </c>
      <c r="W51" s="15" t="s">
        <v>524</v>
      </c>
      <c r="X51" s="187" t="s">
        <v>523</v>
      </c>
      <c r="Y51" s="158"/>
      <c r="Z51" s="27" t="s">
        <v>18</v>
      </c>
      <c r="AA51" s="28"/>
    </row>
    <row r="52" spans="2:27" ht="13.5">
      <c r="B52" s="163">
        <v>1</v>
      </c>
      <c r="C52" s="164" t="s">
        <v>491</v>
      </c>
      <c r="D52" s="214"/>
      <c r="E52" s="215"/>
      <c r="F52" s="215"/>
      <c r="G52" s="215"/>
      <c r="H52" s="215"/>
      <c r="I52" s="216"/>
      <c r="J52" s="138" t="str">
        <f>IF(K52&gt;=2,"○","●")</f>
        <v>○</v>
      </c>
      <c r="K52" s="134">
        <v>2</v>
      </c>
      <c r="L52" s="233" t="s">
        <v>518</v>
      </c>
      <c r="M52" s="233"/>
      <c r="N52" s="135">
        <v>1</v>
      </c>
      <c r="O52" s="136"/>
      <c r="P52" s="140" t="str">
        <f>IF(Q52&gt;=2,"○","●")</f>
        <v>○</v>
      </c>
      <c r="Q52" s="134">
        <v>3</v>
      </c>
      <c r="R52" s="233" t="s">
        <v>518</v>
      </c>
      <c r="S52" s="233"/>
      <c r="T52" s="135">
        <v>0</v>
      </c>
      <c r="U52" s="136"/>
      <c r="V52" s="224">
        <f>COUNTIF(D52:U53,"○")</f>
        <v>2</v>
      </c>
      <c r="W52" s="182"/>
      <c r="X52" s="220"/>
      <c r="Y52" s="221"/>
      <c r="Z52" s="224">
        <v>1</v>
      </c>
      <c r="AA52" s="225"/>
    </row>
    <row r="53" spans="2:27" ht="13.5">
      <c r="B53" s="163"/>
      <c r="C53" s="234"/>
      <c r="D53" s="217"/>
      <c r="E53" s="218"/>
      <c r="F53" s="218"/>
      <c r="G53" s="218"/>
      <c r="H53" s="218"/>
      <c r="I53" s="219"/>
      <c r="J53" s="130">
        <v>6</v>
      </c>
      <c r="K53" s="131">
        <v>4</v>
      </c>
      <c r="L53" s="132">
        <v>3</v>
      </c>
      <c r="M53" s="131">
        <v>6</v>
      </c>
      <c r="N53" s="132">
        <v>6</v>
      </c>
      <c r="O53" s="133">
        <v>1</v>
      </c>
      <c r="P53" s="130">
        <v>6</v>
      </c>
      <c r="Q53" s="131">
        <v>0</v>
      </c>
      <c r="R53" s="132">
        <v>6</v>
      </c>
      <c r="S53" s="131">
        <v>0</v>
      </c>
      <c r="T53" s="132">
        <v>6</v>
      </c>
      <c r="U53" s="133">
        <v>1</v>
      </c>
      <c r="V53" s="226"/>
      <c r="W53" s="183"/>
      <c r="X53" s="222"/>
      <c r="Y53" s="223"/>
      <c r="Z53" s="226"/>
      <c r="AA53" s="227"/>
    </row>
    <row r="54" spans="2:27" ht="13.5">
      <c r="B54" s="230">
        <v>2</v>
      </c>
      <c r="C54" s="231" t="s">
        <v>492</v>
      </c>
      <c r="D54" s="140" t="str">
        <f>IF(E54&gt;=2,"○","●")</f>
        <v>●</v>
      </c>
      <c r="E54" s="134">
        <f>N52</f>
        <v>1</v>
      </c>
      <c r="F54" s="233" t="s">
        <v>518</v>
      </c>
      <c r="G54" s="233"/>
      <c r="H54" s="135">
        <f>K52</f>
        <v>2</v>
      </c>
      <c r="I54" s="136"/>
      <c r="J54" s="214"/>
      <c r="K54" s="215"/>
      <c r="L54" s="215"/>
      <c r="M54" s="215"/>
      <c r="N54" s="215"/>
      <c r="O54" s="216"/>
      <c r="P54" s="139" t="str">
        <f>IF(Q54&gt;=2,"○","●")</f>
        <v>○</v>
      </c>
      <c r="Q54" s="134">
        <v>3</v>
      </c>
      <c r="R54" s="233" t="s">
        <v>518</v>
      </c>
      <c r="S54" s="233"/>
      <c r="T54" s="135">
        <v>0</v>
      </c>
      <c r="U54" s="136"/>
      <c r="V54" s="224">
        <f>COUNTIF(D54:U55,"○")</f>
        <v>1</v>
      </c>
      <c r="W54" s="228"/>
      <c r="X54" s="220"/>
      <c r="Y54" s="221"/>
      <c r="Z54" s="224">
        <v>2</v>
      </c>
      <c r="AA54" s="225"/>
    </row>
    <row r="55" spans="2:27" ht="13.5">
      <c r="B55" s="230"/>
      <c r="C55" s="232"/>
      <c r="D55" s="130">
        <f>K53</f>
        <v>4</v>
      </c>
      <c r="E55" s="131">
        <f>J53</f>
        <v>6</v>
      </c>
      <c r="F55" s="132">
        <f>M53</f>
        <v>6</v>
      </c>
      <c r="G55" s="131">
        <f>L53</f>
        <v>3</v>
      </c>
      <c r="H55" s="132">
        <f>O53</f>
        <v>1</v>
      </c>
      <c r="I55" s="133">
        <f>N53</f>
        <v>6</v>
      </c>
      <c r="J55" s="217"/>
      <c r="K55" s="218"/>
      <c r="L55" s="218"/>
      <c r="M55" s="218"/>
      <c r="N55" s="218"/>
      <c r="O55" s="219"/>
      <c r="P55" s="130">
        <v>6</v>
      </c>
      <c r="Q55" s="131">
        <v>1</v>
      </c>
      <c r="R55" s="132">
        <v>6</v>
      </c>
      <c r="S55" s="131">
        <v>3</v>
      </c>
      <c r="T55" s="132">
        <v>6</v>
      </c>
      <c r="U55" s="133">
        <v>2</v>
      </c>
      <c r="V55" s="226"/>
      <c r="W55" s="229"/>
      <c r="X55" s="222"/>
      <c r="Y55" s="223"/>
      <c r="Z55" s="226"/>
      <c r="AA55" s="227"/>
    </row>
    <row r="56" spans="2:27" ht="13.5">
      <c r="B56" s="230">
        <v>3</v>
      </c>
      <c r="C56" s="231" t="s">
        <v>334</v>
      </c>
      <c r="D56" s="141" t="str">
        <f>IF(E56&gt;=2,"○","●")</f>
        <v>●</v>
      </c>
      <c r="E56" s="134">
        <f>T52</f>
        <v>0</v>
      </c>
      <c r="F56" s="233" t="s">
        <v>518</v>
      </c>
      <c r="G56" s="233"/>
      <c r="H56" s="135">
        <f>Q52</f>
        <v>3</v>
      </c>
      <c r="I56" s="136"/>
      <c r="J56" s="140" t="str">
        <f>IF(K56&gt;=2,"○","●")</f>
        <v>●</v>
      </c>
      <c r="K56" s="134">
        <f>T54</f>
        <v>0</v>
      </c>
      <c r="L56" s="233" t="s">
        <v>518</v>
      </c>
      <c r="M56" s="233"/>
      <c r="N56" s="135">
        <f>Q54</f>
        <v>3</v>
      </c>
      <c r="O56" s="136"/>
      <c r="P56" s="214"/>
      <c r="Q56" s="215"/>
      <c r="R56" s="215"/>
      <c r="S56" s="215"/>
      <c r="T56" s="215"/>
      <c r="U56" s="216"/>
      <c r="V56" s="224">
        <f>COUNTIF(D56:U57,"○")</f>
        <v>0</v>
      </c>
      <c r="W56" s="228"/>
      <c r="X56" s="220"/>
      <c r="Y56" s="221"/>
      <c r="Z56" s="224">
        <v>3</v>
      </c>
      <c r="AA56" s="225"/>
    </row>
    <row r="57" spans="2:27" ht="13.5">
      <c r="B57" s="230"/>
      <c r="C57" s="232"/>
      <c r="D57" s="130">
        <f>Q53</f>
        <v>0</v>
      </c>
      <c r="E57" s="131">
        <f>P53</f>
        <v>6</v>
      </c>
      <c r="F57" s="132">
        <f>S53</f>
        <v>0</v>
      </c>
      <c r="G57" s="131">
        <f>R53</f>
        <v>6</v>
      </c>
      <c r="H57" s="132">
        <f>U53</f>
        <v>1</v>
      </c>
      <c r="I57" s="133">
        <f>T53</f>
        <v>6</v>
      </c>
      <c r="J57" s="130">
        <f>Q55</f>
        <v>1</v>
      </c>
      <c r="K57" s="131">
        <f>P55</f>
        <v>6</v>
      </c>
      <c r="L57" s="132">
        <f>S55</f>
        <v>3</v>
      </c>
      <c r="M57" s="131">
        <f>R55</f>
        <v>6</v>
      </c>
      <c r="N57" s="132">
        <f>U55</f>
        <v>2</v>
      </c>
      <c r="O57" s="133">
        <f>T55</f>
        <v>6</v>
      </c>
      <c r="P57" s="217"/>
      <c r="Q57" s="218"/>
      <c r="R57" s="218"/>
      <c r="S57" s="218"/>
      <c r="T57" s="218"/>
      <c r="U57" s="219"/>
      <c r="V57" s="226"/>
      <c r="W57" s="229"/>
      <c r="X57" s="222"/>
      <c r="Y57" s="223"/>
      <c r="Z57" s="226"/>
      <c r="AA57" s="227"/>
    </row>
    <row r="58" spans="3:25" ht="13.5">
      <c r="C58" s="193" t="s">
        <v>25</v>
      </c>
      <c r="X58" s="14"/>
      <c r="Y58" s="14"/>
    </row>
    <row r="59" spans="2:25" ht="13.5">
      <c r="B59" t="s">
        <v>20</v>
      </c>
      <c r="X59" s="14"/>
      <c r="Y59" s="14"/>
    </row>
    <row r="60" spans="2:27" ht="13.5">
      <c r="B60" s="15"/>
      <c r="C60" s="190" t="s">
        <v>17</v>
      </c>
      <c r="D60" s="184">
        <v>1</v>
      </c>
      <c r="E60" s="185"/>
      <c r="F60" s="185"/>
      <c r="G60" s="185"/>
      <c r="H60" s="185"/>
      <c r="I60" s="186"/>
      <c r="J60" s="184">
        <v>2</v>
      </c>
      <c r="K60" s="185"/>
      <c r="L60" s="185"/>
      <c r="M60" s="185"/>
      <c r="N60" s="185"/>
      <c r="O60" s="186"/>
      <c r="P60" s="184">
        <v>3</v>
      </c>
      <c r="Q60" s="185"/>
      <c r="R60" s="185"/>
      <c r="S60" s="185"/>
      <c r="T60" s="185"/>
      <c r="U60" s="186"/>
      <c r="V60" s="27" t="s">
        <v>522</v>
      </c>
      <c r="W60" s="15" t="s">
        <v>524</v>
      </c>
      <c r="X60" s="187" t="s">
        <v>523</v>
      </c>
      <c r="Y60" s="158"/>
      <c r="Z60" s="27" t="s">
        <v>18</v>
      </c>
      <c r="AA60" s="28"/>
    </row>
    <row r="61" spans="2:27" ht="13.5">
      <c r="B61" s="163">
        <v>1</v>
      </c>
      <c r="C61" s="164" t="s">
        <v>260</v>
      </c>
      <c r="D61" s="214"/>
      <c r="E61" s="215"/>
      <c r="F61" s="215"/>
      <c r="G61" s="215"/>
      <c r="H61" s="215"/>
      <c r="I61" s="216"/>
      <c r="J61" s="138" t="str">
        <f>IF(K61&gt;=2,"○","●")</f>
        <v>○</v>
      </c>
      <c r="K61" s="134">
        <v>2</v>
      </c>
      <c r="L61" s="233" t="s">
        <v>518</v>
      </c>
      <c r="M61" s="233"/>
      <c r="N61" s="135">
        <v>1</v>
      </c>
      <c r="O61" s="136"/>
      <c r="P61" s="140" t="str">
        <f>IF(Q61&gt;=2,"○","●")</f>
        <v>○</v>
      </c>
      <c r="Q61" s="134">
        <v>3</v>
      </c>
      <c r="R61" s="233" t="s">
        <v>518</v>
      </c>
      <c r="S61" s="233"/>
      <c r="T61" s="135">
        <v>0</v>
      </c>
      <c r="U61" s="136"/>
      <c r="V61" s="224">
        <f>COUNTIF(D61:U62,"○")</f>
        <v>2</v>
      </c>
      <c r="W61" s="182"/>
      <c r="X61" s="220"/>
      <c r="Y61" s="221"/>
      <c r="Z61" s="224">
        <v>1</v>
      </c>
      <c r="AA61" s="225"/>
    </row>
    <row r="62" spans="2:27" ht="13.5">
      <c r="B62" s="163"/>
      <c r="C62" s="234"/>
      <c r="D62" s="217"/>
      <c r="E62" s="218"/>
      <c r="F62" s="218"/>
      <c r="G62" s="218"/>
      <c r="H62" s="218"/>
      <c r="I62" s="219"/>
      <c r="J62" s="130">
        <v>1</v>
      </c>
      <c r="K62" s="131">
        <v>6</v>
      </c>
      <c r="L62" s="132">
        <v>6</v>
      </c>
      <c r="M62" s="131">
        <v>2</v>
      </c>
      <c r="N62" s="132">
        <v>6</v>
      </c>
      <c r="O62" s="133">
        <v>0</v>
      </c>
      <c r="P62" s="130">
        <v>6</v>
      </c>
      <c r="Q62" s="131">
        <v>3</v>
      </c>
      <c r="R62" s="132">
        <v>6</v>
      </c>
      <c r="S62" s="131">
        <v>3</v>
      </c>
      <c r="T62" s="132">
        <v>6</v>
      </c>
      <c r="U62" s="133">
        <v>2</v>
      </c>
      <c r="V62" s="226"/>
      <c r="W62" s="183"/>
      <c r="X62" s="222"/>
      <c r="Y62" s="223"/>
      <c r="Z62" s="226"/>
      <c r="AA62" s="227"/>
    </row>
    <row r="63" spans="2:27" ht="13.5">
      <c r="B63" s="230">
        <v>2</v>
      </c>
      <c r="C63" s="231" t="s">
        <v>493</v>
      </c>
      <c r="D63" s="140" t="str">
        <f>IF(E63&gt;=2,"○","●")</f>
        <v>●</v>
      </c>
      <c r="E63" s="134">
        <f>N61</f>
        <v>1</v>
      </c>
      <c r="F63" s="233" t="s">
        <v>518</v>
      </c>
      <c r="G63" s="233"/>
      <c r="H63" s="135">
        <f>K61</f>
        <v>2</v>
      </c>
      <c r="I63" s="136"/>
      <c r="J63" s="214"/>
      <c r="K63" s="215"/>
      <c r="L63" s="215"/>
      <c r="M63" s="215"/>
      <c r="N63" s="215"/>
      <c r="O63" s="216"/>
      <c r="P63" s="139" t="str">
        <f>IF(Q63&gt;=2,"○","●")</f>
        <v>●</v>
      </c>
      <c r="Q63" s="134">
        <v>1</v>
      </c>
      <c r="R63" s="233" t="s">
        <v>518</v>
      </c>
      <c r="S63" s="233"/>
      <c r="T63" s="135">
        <v>2</v>
      </c>
      <c r="U63" s="136"/>
      <c r="V63" s="224">
        <f>COUNTIF(D63:U64,"○")</f>
        <v>0</v>
      </c>
      <c r="W63" s="228"/>
      <c r="X63" s="220"/>
      <c r="Y63" s="221"/>
      <c r="Z63" s="224">
        <v>3</v>
      </c>
      <c r="AA63" s="225"/>
    </row>
    <row r="64" spans="2:27" ht="13.5">
      <c r="B64" s="230"/>
      <c r="C64" s="232"/>
      <c r="D64" s="130">
        <f>K62</f>
        <v>6</v>
      </c>
      <c r="E64" s="131">
        <f>J62</f>
        <v>1</v>
      </c>
      <c r="F64" s="132">
        <f>M62</f>
        <v>2</v>
      </c>
      <c r="G64" s="131">
        <f>L62</f>
        <v>6</v>
      </c>
      <c r="H64" s="132">
        <f>O62</f>
        <v>0</v>
      </c>
      <c r="I64" s="133">
        <f>N62</f>
        <v>6</v>
      </c>
      <c r="J64" s="217"/>
      <c r="K64" s="218"/>
      <c r="L64" s="218"/>
      <c r="M64" s="218"/>
      <c r="N64" s="218"/>
      <c r="O64" s="219"/>
      <c r="P64" s="130">
        <v>4</v>
      </c>
      <c r="Q64" s="131">
        <v>6</v>
      </c>
      <c r="R64" s="132">
        <v>1</v>
      </c>
      <c r="S64" s="131">
        <v>6</v>
      </c>
      <c r="T64" s="132">
        <v>7</v>
      </c>
      <c r="U64" s="133">
        <v>5</v>
      </c>
      <c r="V64" s="226"/>
      <c r="W64" s="229"/>
      <c r="X64" s="222"/>
      <c r="Y64" s="223"/>
      <c r="Z64" s="226"/>
      <c r="AA64" s="227"/>
    </row>
    <row r="65" spans="2:27" ht="13.5">
      <c r="B65" s="230">
        <v>3</v>
      </c>
      <c r="C65" s="231" t="s">
        <v>233</v>
      </c>
      <c r="D65" s="141" t="str">
        <f>IF(E65&gt;=2,"○","●")</f>
        <v>●</v>
      </c>
      <c r="E65" s="134">
        <f>T61</f>
        <v>0</v>
      </c>
      <c r="F65" s="233" t="s">
        <v>518</v>
      </c>
      <c r="G65" s="233"/>
      <c r="H65" s="135">
        <f>Q61</f>
        <v>3</v>
      </c>
      <c r="I65" s="136"/>
      <c r="J65" s="140" t="str">
        <f>IF(K65&gt;=2,"○","●")</f>
        <v>○</v>
      </c>
      <c r="K65" s="134">
        <f>T63</f>
        <v>2</v>
      </c>
      <c r="L65" s="233" t="s">
        <v>518</v>
      </c>
      <c r="M65" s="233"/>
      <c r="N65" s="135">
        <f>Q63</f>
        <v>1</v>
      </c>
      <c r="O65" s="136"/>
      <c r="P65" s="214"/>
      <c r="Q65" s="215"/>
      <c r="R65" s="215"/>
      <c r="S65" s="215"/>
      <c r="T65" s="215"/>
      <c r="U65" s="216"/>
      <c r="V65" s="224">
        <f>COUNTIF(D65:U66,"○")</f>
        <v>1</v>
      </c>
      <c r="W65" s="228"/>
      <c r="X65" s="220"/>
      <c r="Y65" s="221"/>
      <c r="Z65" s="224">
        <v>2</v>
      </c>
      <c r="AA65" s="225"/>
    </row>
    <row r="66" spans="2:27" ht="13.5">
      <c r="B66" s="230"/>
      <c r="C66" s="232"/>
      <c r="D66" s="130">
        <f>Q62</f>
        <v>3</v>
      </c>
      <c r="E66" s="131">
        <f>P62</f>
        <v>6</v>
      </c>
      <c r="F66" s="132">
        <f>S62</f>
        <v>3</v>
      </c>
      <c r="G66" s="131">
        <f>R62</f>
        <v>6</v>
      </c>
      <c r="H66" s="132">
        <f>U62</f>
        <v>2</v>
      </c>
      <c r="I66" s="133">
        <f>T62</f>
        <v>6</v>
      </c>
      <c r="J66" s="130">
        <f>Q64</f>
        <v>6</v>
      </c>
      <c r="K66" s="131">
        <f>P64</f>
        <v>4</v>
      </c>
      <c r="L66" s="132">
        <f>S64</f>
        <v>6</v>
      </c>
      <c r="M66" s="131">
        <f>R64</f>
        <v>1</v>
      </c>
      <c r="N66" s="132">
        <f>U64</f>
        <v>5</v>
      </c>
      <c r="O66" s="133">
        <f>T64</f>
        <v>7</v>
      </c>
      <c r="P66" s="217"/>
      <c r="Q66" s="218"/>
      <c r="R66" s="218"/>
      <c r="S66" s="218"/>
      <c r="T66" s="218"/>
      <c r="U66" s="219"/>
      <c r="V66" s="226"/>
      <c r="W66" s="229"/>
      <c r="X66" s="222"/>
      <c r="Y66" s="223"/>
      <c r="Z66" s="226"/>
      <c r="AA66" s="227"/>
    </row>
    <row r="67" spans="3:25" ht="13.5">
      <c r="C67" s="193" t="s">
        <v>25</v>
      </c>
      <c r="X67" s="14"/>
      <c r="Y67" s="14"/>
    </row>
    <row r="68" spans="2:25" ht="13.5">
      <c r="B68" t="s">
        <v>26</v>
      </c>
      <c r="C68" s="193"/>
      <c r="X68" s="14"/>
      <c r="Y68" s="14"/>
    </row>
    <row r="69" spans="2:27" ht="13.5">
      <c r="B69" s="15"/>
      <c r="C69" s="190" t="s">
        <v>17</v>
      </c>
      <c r="D69" s="184">
        <v>1</v>
      </c>
      <c r="E69" s="185"/>
      <c r="F69" s="185"/>
      <c r="G69" s="185"/>
      <c r="H69" s="185"/>
      <c r="I69" s="186"/>
      <c r="J69" s="184">
        <v>2</v>
      </c>
      <c r="K69" s="185"/>
      <c r="L69" s="185"/>
      <c r="M69" s="185"/>
      <c r="N69" s="185"/>
      <c r="O69" s="186"/>
      <c r="P69" s="184">
        <v>3</v>
      </c>
      <c r="Q69" s="185"/>
      <c r="R69" s="185"/>
      <c r="S69" s="185"/>
      <c r="T69" s="185"/>
      <c r="U69" s="186"/>
      <c r="V69" s="27" t="s">
        <v>522</v>
      </c>
      <c r="W69" s="15" t="s">
        <v>524</v>
      </c>
      <c r="X69" s="187" t="s">
        <v>523</v>
      </c>
      <c r="Y69" s="158"/>
      <c r="Z69" s="27" t="s">
        <v>18</v>
      </c>
      <c r="AA69" s="28"/>
    </row>
    <row r="70" spans="2:27" ht="13.5">
      <c r="B70" s="163">
        <v>1</v>
      </c>
      <c r="C70" s="164" t="s">
        <v>335</v>
      </c>
      <c r="D70" s="214"/>
      <c r="E70" s="215"/>
      <c r="F70" s="215"/>
      <c r="G70" s="215"/>
      <c r="H70" s="215"/>
      <c r="I70" s="216"/>
      <c r="J70" s="138" t="str">
        <f>IF(K70&gt;=2,"○","●")</f>
        <v>○</v>
      </c>
      <c r="K70" s="134">
        <v>2</v>
      </c>
      <c r="L70" s="233" t="s">
        <v>518</v>
      </c>
      <c r="M70" s="233"/>
      <c r="N70" s="135">
        <v>1</v>
      </c>
      <c r="O70" s="136"/>
      <c r="P70" s="140" t="str">
        <f>IF(Q70&gt;=2,"○","●")</f>
        <v>○</v>
      </c>
      <c r="Q70" s="134">
        <v>2</v>
      </c>
      <c r="R70" s="233" t="s">
        <v>518</v>
      </c>
      <c r="S70" s="233"/>
      <c r="T70" s="135">
        <v>1</v>
      </c>
      <c r="U70" s="136"/>
      <c r="V70" s="224">
        <f>COUNTIF(D70:U71,"○")</f>
        <v>2</v>
      </c>
      <c r="W70" s="182"/>
      <c r="X70" s="220"/>
      <c r="Y70" s="221"/>
      <c r="Z70" s="224">
        <v>1</v>
      </c>
      <c r="AA70" s="225"/>
    </row>
    <row r="71" spans="2:27" ht="13.5">
      <c r="B71" s="163"/>
      <c r="C71" s="234"/>
      <c r="D71" s="217"/>
      <c r="E71" s="218"/>
      <c r="F71" s="218"/>
      <c r="G71" s="218"/>
      <c r="H71" s="218"/>
      <c r="I71" s="219"/>
      <c r="J71" s="130">
        <v>0</v>
      </c>
      <c r="K71" s="131">
        <v>6</v>
      </c>
      <c r="L71" s="132">
        <v>6</v>
      </c>
      <c r="M71" s="131">
        <v>2</v>
      </c>
      <c r="N71" s="132">
        <v>6</v>
      </c>
      <c r="O71" s="133">
        <v>1</v>
      </c>
      <c r="P71" s="130">
        <v>0</v>
      </c>
      <c r="Q71" s="131">
        <v>6</v>
      </c>
      <c r="R71" s="132">
        <v>6</v>
      </c>
      <c r="S71" s="131">
        <v>2</v>
      </c>
      <c r="T71" s="132">
        <v>6</v>
      </c>
      <c r="U71" s="133">
        <v>1</v>
      </c>
      <c r="V71" s="226"/>
      <c r="W71" s="183"/>
      <c r="X71" s="222"/>
      <c r="Y71" s="223"/>
      <c r="Z71" s="226"/>
      <c r="AA71" s="227"/>
    </row>
    <row r="72" spans="2:27" ht="13.5">
      <c r="B72" s="230">
        <v>2</v>
      </c>
      <c r="C72" s="231" t="s">
        <v>494</v>
      </c>
      <c r="D72" s="140" t="str">
        <f>IF(E72&gt;=2,"○","●")</f>
        <v>●</v>
      </c>
      <c r="E72" s="134">
        <f>N70</f>
        <v>1</v>
      </c>
      <c r="F72" s="233" t="s">
        <v>518</v>
      </c>
      <c r="G72" s="233"/>
      <c r="H72" s="135">
        <f>K70</f>
        <v>2</v>
      </c>
      <c r="I72" s="136"/>
      <c r="J72" s="214"/>
      <c r="K72" s="215"/>
      <c r="L72" s="215"/>
      <c r="M72" s="215"/>
      <c r="N72" s="215"/>
      <c r="O72" s="216"/>
      <c r="P72" s="139" t="str">
        <f>IF(Q72&gt;=2,"○","●")</f>
        <v>●</v>
      </c>
      <c r="Q72" s="134">
        <v>0</v>
      </c>
      <c r="R72" s="233" t="s">
        <v>518</v>
      </c>
      <c r="S72" s="233"/>
      <c r="T72" s="135">
        <v>3</v>
      </c>
      <c r="U72" s="136"/>
      <c r="V72" s="224">
        <f>COUNTIF(D72:U73,"○")</f>
        <v>0</v>
      </c>
      <c r="W72" s="228"/>
      <c r="X72" s="220"/>
      <c r="Y72" s="221"/>
      <c r="Z72" s="224">
        <v>3</v>
      </c>
      <c r="AA72" s="225"/>
    </row>
    <row r="73" spans="2:27" ht="13.5">
      <c r="B73" s="230"/>
      <c r="C73" s="232"/>
      <c r="D73" s="130">
        <f>K71</f>
        <v>6</v>
      </c>
      <c r="E73" s="131">
        <f>J71</f>
        <v>0</v>
      </c>
      <c r="F73" s="132">
        <f>M71</f>
        <v>2</v>
      </c>
      <c r="G73" s="131">
        <f>L71</f>
        <v>6</v>
      </c>
      <c r="H73" s="132">
        <f>O71</f>
        <v>1</v>
      </c>
      <c r="I73" s="133">
        <f>N71</f>
        <v>6</v>
      </c>
      <c r="J73" s="217"/>
      <c r="K73" s="218"/>
      <c r="L73" s="218"/>
      <c r="M73" s="218"/>
      <c r="N73" s="218"/>
      <c r="O73" s="219"/>
      <c r="P73" s="130">
        <v>0</v>
      </c>
      <c r="Q73" s="131">
        <v>6</v>
      </c>
      <c r="R73" s="132">
        <v>1</v>
      </c>
      <c r="S73" s="131">
        <v>6</v>
      </c>
      <c r="T73" s="132">
        <v>1</v>
      </c>
      <c r="U73" s="133">
        <v>6</v>
      </c>
      <c r="V73" s="226"/>
      <c r="W73" s="229"/>
      <c r="X73" s="222"/>
      <c r="Y73" s="223"/>
      <c r="Z73" s="226"/>
      <c r="AA73" s="227"/>
    </row>
    <row r="74" spans="2:27" ht="13.5">
      <c r="B74" s="230">
        <v>3</v>
      </c>
      <c r="C74" s="231" t="s">
        <v>495</v>
      </c>
      <c r="D74" s="141" t="str">
        <f>IF(E74&gt;=2,"○","●")</f>
        <v>●</v>
      </c>
      <c r="E74" s="134">
        <f>T70</f>
        <v>1</v>
      </c>
      <c r="F74" s="233" t="s">
        <v>518</v>
      </c>
      <c r="G74" s="233"/>
      <c r="H74" s="135">
        <f>Q70</f>
        <v>2</v>
      </c>
      <c r="I74" s="136"/>
      <c r="J74" s="140" t="str">
        <f>IF(K74&gt;=2,"○","●")</f>
        <v>○</v>
      </c>
      <c r="K74" s="134">
        <f>T72</f>
        <v>3</v>
      </c>
      <c r="L74" s="233" t="s">
        <v>518</v>
      </c>
      <c r="M74" s="233"/>
      <c r="N74" s="135">
        <f>Q72</f>
        <v>0</v>
      </c>
      <c r="O74" s="136"/>
      <c r="P74" s="214"/>
      <c r="Q74" s="215"/>
      <c r="R74" s="215"/>
      <c r="S74" s="215"/>
      <c r="T74" s="215"/>
      <c r="U74" s="216"/>
      <c r="V74" s="224">
        <f>COUNTIF(D74:U75,"○")</f>
        <v>1</v>
      </c>
      <c r="W74" s="228"/>
      <c r="X74" s="220"/>
      <c r="Y74" s="221"/>
      <c r="Z74" s="224">
        <v>2</v>
      </c>
      <c r="AA74" s="225"/>
    </row>
    <row r="75" spans="2:27" ht="13.5">
      <c r="B75" s="230"/>
      <c r="C75" s="232"/>
      <c r="D75" s="130">
        <f>Q71</f>
        <v>6</v>
      </c>
      <c r="E75" s="131">
        <f>P71</f>
        <v>0</v>
      </c>
      <c r="F75" s="132">
        <f>S71</f>
        <v>2</v>
      </c>
      <c r="G75" s="131">
        <f>R71</f>
        <v>6</v>
      </c>
      <c r="H75" s="132">
        <f>U71</f>
        <v>1</v>
      </c>
      <c r="I75" s="133">
        <f>T71</f>
        <v>6</v>
      </c>
      <c r="J75" s="130">
        <f>Q73</f>
        <v>6</v>
      </c>
      <c r="K75" s="131">
        <f>P73</f>
        <v>0</v>
      </c>
      <c r="L75" s="132">
        <f>S73</f>
        <v>6</v>
      </c>
      <c r="M75" s="131">
        <f>R73</f>
        <v>1</v>
      </c>
      <c r="N75" s="132">
        <f>U73</f>
        <v>6</v>
      </c>
      <c r="O75" s="133">
        <f>T73</f>
        <v>1</v>
      </c>
      <c r="P75" s="217"/>
      <c r="Q75" s="218"/>
      <c r="R75" s="218"/>
      <c r="S75" s="218"/>
      <c r="T75" s="218"/>
      <c r="U75" s="219"/>
      <c r="V75" s="226"/>
      <c r="W75" s="229"/>
      <c r="X75" s="222"/>
      <c r="Y75" s="223"/>
      <c r="Z75" s="226"/>
      <c r="AA75" s="227"/>
    </row>
    <row r="76" spans="3:25" ht="13.5">
      <c r="C76" s="193" t="s">
        <v>25</v>
      </c>
      <c r="X76" s="14"/>
      <c r="Y76" s="14"/>
    </row>
    <row r="77" spans="2:25" ht="13.5">
      <c r="B77" t="s">
        <v>459</v>
      </c>
      <c r="C77" s="193"/>
      <c r="X77" s="14"/>
      <c r="Y77" s="14"/>
    </row>
    <row r="78" spans="2:29" ht="13.5">
      <c r="B78" s="15"/>
      <c r="C78" s="192" t="s">
        <v>17</v>
      </c>
      <c r="D78" s="184">
        <v>1</v>
      </c>
      <c r="E78" s="185"/>
      <c r="F78" s="185"/>
      <c r="G78" s="185"/>
      <c r="H78" s="185"/>
      <c r="I78" s="186"/>
      <c r="J78" s="184">
        <v>2</v>
      </c>
      <c r="K78" s="185"/>
      <c r="L78" s="185"/>
      <c r="M78" s="185"/>
      <c r="N78" s="185"/>
      <c r="O78" s="186"/>
      <c r="P78" s="184">
        <v>3</v>
      </c>
      <c r="Q78" s="185"/>
      <c r="R78" s="185"/>
      <c r="S78" s="185"/>
      <c r="T78" s="185"/>
      <c r="U78" s="186"/>
      <c r="V78" s="27" t="s">
        <v>522</v>
      </c>
      <c r="W78" s="15" t="s">
        <v>524</v>
      </c>
      <c r="X78" s="187" t="s">
        <v>523</v>
      </c>
      <c r="Y78" s="158"/>
      <c r="Z78" s="27" t="s">
        <v>18</v>
      </c>
      <c r="AA78" s="28"/>
      <c r="AC78" t="s">
        <v>24</v>
      </c>
    </row>
    <row r="79" spans="2:32" ht="13.5">
      <c r="B79" s="163">
        <v>1</v>
      </c>
      <c r="C79" s="164" t="s">
        <v>46</v>
      </c>
      <c r="D79" s="214"/>
      <c r="E79" s="215"/>
      <c r="F79" s="215"/>
      <c r="G79" s="215"/>
      <c r="H79" s="215"/>
      <c r="I79" s="216"/>
      <c r="J79" s="138" t="str">
        <f>IF(K79&gt;=2,"○","●")</f>
        <v>○</v>
      </c>
      <c r="K79" s="134">
        <v>2</v>
      </c>
      <c r="L79" s="233" t="s">
        <v>518</v>
      </c>
      <c r="M79" s="233"/>
      <c r="N79" s="135">
        <v>1</v>
      </c>
      <c r="O79" s="136"/>
      <c r="P79" s="140" t="str">
        <f>IF(Q79&gt;=2,"○","●")</f>
        <v>●</v>
      </c>
      <c r="Q79" s="134">
        <v>1</v>
      </c>
      <c r="R79" s="233" t="s">
        <v>518</v>
      </c>
      <c r="S79" s="233"/>
      <c r="T79" s="135">
        <v>2</v>
      </c>
      <c r="U79" s="136"/>
      <c r="V79" s="224">
        <f>COUNTIF(D79:U80,"○")</f>
        <v>1</v>
      </c>
      <c r="W79" s="228">
        <f>(E79+K79+Q79)/(E79+K79+Q79+H79+N79+T79)*100</f>
        <v>50</v>
      </c>
      <c r="X79" s="224">
        <f>(D80+F80+H80+J80+L80+N80+P80+R80+T80)/(D80+F80+H80+J80+L80+N80+P80+R80+T80+E80+G80+I80+K80+M80+O80+Q80+S80+U80)*100</f>
        <v>55.769230769230774</v>
      </c>
      <c r="Y79" s="225"/>
      <c r="Z79" s="224">
        <v>1</v>
      </c>
      <c r="AA79" s="225"/>
      <c r="AF79" s="156" t="s">
        <v>534</v>
      </c>
    </row>
    <row r="80" spans="2:27" ht="13.5">
      <c r="B80" s="163"/>
      <c r="C80" s="234"/>
      <c r="D80" s="217"/>
      <c r="E80" s="218"/>
      <c r="F80" s="218"/>
      <c r="G80" s="218"/>
      <c r="H80" s="218"/>
      <c r="I80" s="219"/>
      <c r="J80" s="130">
        <v>6</v>
      </c>
      <c r="K80" s="131">
        <v>7</v>
      </c>
      <c r="L80" s="132">
        <v>6</v>
      </c>
      <c r="M80" s="131">
        <v>1</v>
      </c>
      <c r="N80" s="132">
        <v>6</v>
      </c>
      <c r="O80" s="133">
        <v>1</v>
      </c>
      <c r="P80" s="130">
        <v>1</v>
      </c>
      <c r="Q80" s="131">
        <v>6</v>
      </c>
      <c r="R80" s="132">
        <v>4</v>
      </c>
      <c r="S80" s="131">
        <v>6</v>
      </c>
      <c r="T80" s="132">
        <v>6</v>
      </c>
      <c r="U80" s="133">
        <v>2</v>
      </c>
      <c r="V80" s="226"/>
      <c r="W80" s="229"/>
      <c r="X80" s="226"/>
      <c r="Y80" s="227"/>
      <c r="Z80" s="226"/>
      <c r="AA80" s="227"/>
    </row>
    <row r="81" spans="2:27" ht="13.5">
      <c r="B81" s="230">
        <v>2</v>
      </c>
      <c r="C81" s="231" t="s">
        <v>496</v>
      </c>
      <c r="D81" s="140" t="str">
        <f>IF(E81&gt;=2,"○","●")</f>
        <v>●</v>
      </c>
      <c r="E81" s="134">
        <f>N79</f>
        <v>1</v>
      </c>
      <c r="F81" s="233" t="s">
        <v>518</v>
      </c>
      <c r="G81" s="233"/>
      <c r="H81" s="135">
        <f>K79</f>
        <v>2</v>
      </c>
      <c r="I81" s="136"/>
      <c r="J81" s="214"/>
      <c r="K81" s="215"/>
      <c r="L81" s="215"/>
      <c r="M81" s="215"/>
      <c r="N81" s="215"/>
      <c r="O81" s="216"/>
      <c r="P81" s="139" t="str">
        <f>IF(Q81&gt;=2,"○","●")</f>
        <v>○</v>
      </c>
      <c r="Q81" s="134">
        <v>2</v>
      </c>
      <c r="R81" s="233" t="s">
        <v>518</v>
      </c>
      <c r="S81" s="233"/>
      <c r="T81" s="135">
        <v>1</v>
      </c>
      <c r="U81" s="136"/>
      <c r="V81" s="224">
        <f>COUNTIF(D81:U82,"○")</f>
        <v>1</v>
      </c>
      <c r="W81" s="228">
        <f>(E81+K81+Q81)/(E81+K81+Q81+H81+N81+T81)*100</f>
        <v>50</v>
      </c>
      <c r="X81" s="224">
        <f>(D82+F82+H82+J82+L82+N82+P82+R82+T82)/(D82+F82+H82+J82+L82+N82+P82+R82+T82+E82+G82+I82+K82+M82+O82+Q82+S82+U82)*100</f>
        <v>44.230769230769226</v>
      </c>
      <c r="Y81" s="225"/>
      <c r="Z81" s="224">
        <v>3</v>
      </c>
      <c r="AA81" s="225"/>
    </row>
    <row r="82" spans="2:27" ht="13.5">
      <c r="B82" s="230"/>
      <c r="C82" s="232"/>
      <c r="D82" s="130">
        <f>K80</f>
        <v>7</v>
      </c>
      <c r="E82" s="131">
        <f>J80</f>
        <v>6</v>
      </c>
      <c r="F82" s="132">
        <f>M80</f>
        <v>1</v>
      </c>
      <c r="G82" s="131">
        <f>L80</f>
        <v>6</v>
      </c>
      <c r="H82" s="132">
        <f>O80</f>
        <v>1</v>
      </c>
      <c r="I82" s="133">
        <f>N80</f>
        <v>6</v>
      </c>
      <c r="J82" s="217"/>
      <c r="K82" s="218"/>
      <c r="L82" s="218"/>
      <c r="M82" s="218"/>
      <c r="N82" s="218"/>
      <c r="O82" s="219"/>
      <c r="P82" s="130">
        <v>2</v>
      </c>
      <c r="Q82" s="131">
        <v>6</v>
      </c>
      <c r="R82" s="132">
        <v>6</v>
      </c>
      <c r="S82" s="131">
        <v>2</v>
      </c>
      <c r="T82" s="132">
        <v>6</v>
      </c>
      <c r="U82" s="133">
        <v>3</v>
      </c>
      <c r="V82" s="226"/>
      <c r="W82" s="229"/>
      <c r="X82" s="226"/>
      <c r="Y82" s="227"/>
      <c r="Z82" s="226"/>
      <c r="AA82" s="227"/>
    </row>
    <row r="83" spans="2:27" ht="13.5">
      <c r="B83" s="230">
        <v>3</v>
      </c>
      <c r="C83" s="231" t="s">
        <v>497</v>
      </c>
      <c r="D83" s="141" t="str">
        <f>IF(E83&gt;=2,"○","●")</f>
        <v>○</v>
      </c>
      <c r="E83" s="134">
        <f>T79</f>
        <v>2</v>
      </c>
      <c r="F83" s="233" t="s">
        <v>518</v>
      </c>
      <c r="G83" s="233"/>
      <c r="H83" s="135">
        <f>Q79</f>
        <v>1</v>
      </c>
      <c r="I83" s="136"/>
      <c r="J83" s="140" t="str">
        <f>IF(K83&gt;=2,"○","●")</f>
        <v>●</v>
      </c>
      <c r="K83" s="134">
        <f>T81</f>
        <v>1</v>
      </c>
      <c r="L83" s="233" t="s">
        <v>518</v>
      </c>
      <c r="M83" s="233"/>
      <c r="N83" s="135">
        <f>Q81</f>
        <v>2</v>
      </c>
      <c r="O83" s="136"/>
      <c r="P83" s="214"/>
      <c r="Q83" s="215"/>
      <c r="R83" s="215"/>
      <c r="S83" s="215"/>
      <c r="T83" s="215"/>
      <c r="U83" s="216"/>
      <c r="V83" s="224">
        <f>COUNTIF(D83:U84,"○")</f>
        <v>1</v>
      </c>
      <c r="W83" s="228">
        <f>(E83+K83+Q83)/(E83+K83+Q83+H83+N83+T83)*100</f>
        <v>50</v>
      </c>
      <c r="X83" s="224">
        <f>(D84+F84+H84+J84+L84+N84+P84+R84+T84)/(D84+F84+H84+J84+L84+N84+P84+R84+T84+E84+G84+I84+K84+M84+O84+Q84+S84+U84)*100</f>
        <v>50</v>
      </c>
      <c r="Y83" s="225"/>
      <c r="Z83" s="224">
        <v>2</v>
      </c>
      <c r="AA83" s="225"/>
    </row>
    <row r="84" spans="2:27" ht="13.5">
      <c r="B84" s="230"/>
      <c r="C84" s="232"/>
      <c r="D84" s="130">
        <f>Q80</f>
        <v>6</v>
      </c>
      <c r="E84" s="131">
        <f>P80</f>
        <v>1</v>
      </c>
      <c r="F84" s="132">
        <f>S80</f>
        <v>6</v>
      </c>
      <c r="G84" s="131">
        <f>R80</f>
        <v>4</v>
      </c>
      <c r="H84" s="132">
        <f>U80</f>
        <v>2</v>
      </c>
      <c r="I84" s="133">
        <f>T80</f>
        <v>6</v>
      </c>
      <c r="J84" s="130">
        <f>Q82</f>
        <v>6</v>
      </c>
      <c r="K84" s="131">
        <f>P82</f>
        <v>2</v>
      </c>
      <c r="L84" s="132">
        <f>S82</f>
        <v>2</v>
      </c>
      <c r="M84" s="131">
        <f>R82</f>
        <v>6</v>
      </c>
      <c r="N84" s="132">
        <f>U82</f>
        <v>3</v>
      </c>
      <c r="O84" s="133">
        <f>T82</f>
        <v>6</v>
      </c>
      <c r="P84" s="217"/>
      <c r="Q84" s="218"/>
      <c r="R84" s="218"/>
      <c r="S84" s="218"/>
      <c r="T84" s="218"/>
      <c r="U84" s="219"/>
      <c r="V84" s="226"/>
      <c r="W84" s="229"/>
      <c r="X84" s="226"/>
      <c r="Y84" s="227"/>
      <c r="Z84" s="226"/>
      <c r="AA84" s="227"/>
    </row>
    <row r="85" spans="2:27" ht="13.5">
      <c r="B85" s="20"/>
      <c r="C85" s="191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75"/>
      <c r="R85" s="75"/>
      <c r="S85" s="75"/>
      <c r="T85" s="75"/>
      <c r="U85" s="75"/>
      <c r="V85" s="76"/>
      <c r="W85" s="76"/>
      <c r="X85" s="80"/>
      <c r="Y85" s="80"/>
      <c r="Z85" s="81"/>
      <c r="AA85" s="81"/>
    </row>
    <row r="86" spans="2:27" ht="13.5">
      <c r="B86" s="20"/>
      <c r="C86" s="191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75"/>
      <c r="R86" s="75"/>
      <c r="S86" s="75"/>
      <c r="T86" s="75"/>
      <c r="U86" s="75"/>
      <c r="V86" s="76"/>
      <c r="W86" s="76"/>
      <c r="X86" s="80"/>
      <c r="Y86" s="80"/>
      <c r="Z86" s="81"/>
      <c r="AA86" s="81"/>
    </row>
    <row r="87" spans="1:3" s="1" customFormat="1" ht="17.25" customHeight="1">
      <c r="A87" s="1" t="s">
        <v>478</v>
      </c>
      <c r="C87" s="188"/>
    </row>
    <row r="88" s="1" customFormat="1" ht="17.25" customHeight="1">
      <c r="C88" s="188"/>
    </row>
    <row r="89" spans="2:25" ht="13.5">
      <c r="B89" t="s">
        <v>460</v>
      </c>
      <c r="X89" s="14"/>
      <c r="Y89" s="14"/>
    </row>
    <row r="90" spans="2:29" ht="13.5">
      <c r="B90" s="15"/>
      <c r="C90" s="192" t="s">
        <v>17</v>
      </c>
      <c r="D90" s="184">
        <v>1</v>
      </c>
      <c r="E90" s="185"/>
      <c r="F90" s="185"/>
      <c r="G90" s="185"/>
      <c r="H90" s="185"/>
      <c r="I90" s="186"/>
      <c r="J90" s="184">
        <v>2</v>
      </c>
      <c r="K90" s="185"/>
      <c r="L90" s="185"/>
      <c r="M90" s="185"/>
      <c r="N90" s="185"/>
      <c r="O90" s="186"/>
      <c r="P90" s="184">
        <v>3</v>
      </c>
      <c r="Q90" s="185"/>
      <c r="R90" s="185"/>
      <c r="S90" s="185"/>
      <c r="T90" s="185"/>
      <c r="U90" s="186"/>
      <c r="V90" s="27" t="s">
        <v>522</v>
      </c>
      <c r="W90" s="15" t="s">
        <v>524</v>
      </c>
      <c r="X90" s="187" t="s">
        <v>523</v>
      </c>
      <c r="Y90" s="158"/>
      <c r="Z90" s="27" t="s">
        <v>18</v>
      </c>
      <c r="AA90" s="28"/>
      <c r="AC90" t="s">
        <v>24</v>
      </c>
    </row>
    <row r="91" spans="2:27" ht="13.5">
      <c r="B91" s="230">
        <v>1</v>
      </c>
      <c r="C91" s="231" t="s">
        <v>498</v>
      </c>
      <c r="D91" s="214"/>
      <c r="E91" s="215"/>
      <c r="F91" s="215"/>
      <c r="G91" s="215"/>
      <c r="H91" s="215"/>
      <c r="I91" s="216"/>
      <c r="J91" s="138" t="str">
        <f>IF(K91&gt;=2,"○","●")</f>
        <v>●</v>
      </c>
      <c r="K91" s="134">
        <v>0</v>
      </c>
      <c r="L91" s="233" t="s">
        <v>518</v>
      </c>
      <c r="M91" s="233"/>
      <c r="N91" s="135">
        <v>3</v>
      </c>
      <c r="O91" s="136"/>
      <c r="P91" s="140" t="str">
        <f>IF(Q91&gt;=2,"○","●")</f>
        <v>●</v>
      </c>
      <c r="Q91" s="134">
        <v>0</v>
      </c>
      <c r="R91" s="233" t="s">
        <v>518</v>
      </c>
      <c r="S91" s="233"/>
      <c r="T91" s="135">
        <v>3</v>
      </c>
      <c r="U91" s="136"/>
      <c r="V91" s="224">
        <f>COUNTIF(D91:U92,"○")</f>
        <v>0</v>
      </c>
      <c r="W91" s="182"/>
      <c r="X91" s="220"/>
      <c r="Y91" s="221"/>
      <c r="Z91" s="224">
        <v>3</v>
      </c>
      <c r="AA91" s="225"/>
    </row>
    <row r="92" spans="2:27" ht="13.5">
      <c r="B92" s="230"/>
      <c r="C92" s="232"/>
      <c r="D92" s="217"/>
      <c r="E92" s="218"/>
      <c r="F92" s="218"/>
      <c r="G92" s="218"/>
      <c r="H92" s="218"/>
      <c r="I92" s="219"/>
      <c r="J92" s="157" t="s">
        <v>517</v>
      </c>
      <c r="K92" s="131">
        <v>6</v>
      </c>
      <c r="L92" s="165" t="s">
        <v>517</v>
      </c>
      <c r="M92" s="131">
        <v>6</v>
      </c>
      <c r="N92" s="132">
        <v>3</v>
      </c>
      <c r="O92" s="133">
        <v>6</v>
      </c>
      <c r="P92" s="130">
        <v>3</v>
      </c>
      <c r="Q92" s="131">
        <v>6</v>
      </c>
      <c r="R92" s="132">
        <v>3</v>
      </c>
      <c r="S92" s="131">
        <v>6</v>
      </c>
      <c r="T92" s="132">
        <v>3</v>
      </c>
      <c r="U92" s="133">
        <v>6</v>
      </c>
      <c r="V92" s="226"/>
      <c r="W92" s="183"/>
      <c r="X92" s="222"/>
      <c r="Y92" s="223"/>
      <c r="Z92" s="226"/>
      <c r="AA92" s="227"/>
    </row>
    <row r="93" spans="2:27" ht="13.5">
      <c r="B93" s="163">
        <v>2</v>
      </c>
      <c r="C93" s="164" t="s">
        <v>499</v>
      </c>
      <c r="D93" s="140" t="str">
        <f>IF(E93&gt;=2,"○","●")</f>
        <v>○</v>
      </c>
      <c r="E93" s="134">
        <f>N91</f>
        <v>3</v>
      </c>
      <c r="F93" s="233" t="s">
        <v>518</v>
      </c>
      <c r="G93" s="233"/>
      <c r="H93" s="135">
        <f>K91</f>
        <v>0</v>
      </c>
      <c r="I93" s="136"/>
      <c r="J93" s="214"/>
      <c r="K93" s="215"/>
      <c r="L93" s="215"/>
      <c r="M93" s="215"/>
      <c r="N93" s="215"/>
      <c r="O93" s="216"/>
      <c r="P93" s="139" t="str">
        <f>IF(Q93&gt;=2,"○","●")</f>
        <v>○</v>
      </c>
      <c r="Q93" s="134">
        <v>3</v>
      </c>
      <c r="R93" s="233" t="s">
        <v>518</v>
      </c>
      <c r="S93" s="233"/>
      <c r="T93" s="135">
        <v>0</v>
      </c>
      <c r="U93" s="136"/>
      <c r="V93" s="224">
        <f>COUNTIF(D93:U94,"○")</f>
        <v>2</v>
      </c>
      <c r="W93" s="228"/>
      <c r="X93" s="220"/>
      <c r="Y93" s="221"/>
      <c r="Z93" s="224">
        <v>1</v>
      </c>
      <c r="AA93" s="225"/>
    </row>
    <row r="94" spans="2:27" ht="13.5">
      <c r="B94" s="163"/>
      <c r="C94" s="234"/>
      <c r="D94" s="130">
        <f>K92</f>
        <v>6</v>
      </c>
      <c r="E94" s="131" t="str">
        <f>J92</f>
        <v>0</v>
      </c>
      <c r="F94" s="132">
        <f>M92</f>
        <v>6</v>
      </c>
      <c r="G94" s="131" t="str">
        <f>L92</f>
        <v>0</v>
      </c>
      <c r="H94" s="132">
        <f>O92</f>
        <v>6</v>
      </c>
      <c r="I94" s="133">
        <f>N92</f>
        <v>3</v>
      </c>
      <c r="J94" s="217"/>
      <c r="K94" s="218"/>
      <c r="L94" s="218"/>
      <c r="M94" s="218"/>
      <c r="N94" s="218"/>
      <c r="O94" s="219"/>
      <c r="P94" s="130">
        <v>7</v>
      </c>
      <c r="Q94" s="131">
        <v>5</v>
      </c>
      <c r="R94" s="132">
        <v>6</v>
      </c>
      <c r="S94" s="131">
        <v>3</v>
      </c>
      <c r="T94" s="132">
        <v>6</v>
      </c>
      <c r="U94" s="133">
        <v>1</v>
      </c>
      <c r="V94" s="226"/>
      <c r="W94" s="229"/>
      <c r="X94" s="222"/>
      <c r="Y94" s="223"/>
      <c r="Z94" s="226"/>
      <c r="AA94" s="227"/>
    </row>
    <row r="95" spans="2:27" ht="13.5">
      <c r="B95" s="230">
        <v>3</v>
      </c>
      <c r="C95" s="231" t="s">
        <v>500</v>
      </c>
      <c r="D95" s="141" t="str">
        <f>IF(E95&gt;=2,"○","●")</f>
        <v>○</v>
      </c>
      <c r="E95" s="134">
        <f>T91</f>
        <v>3</v>
      </c>
      <c r="F95" s="233" t="s">
        <v>518</v>
      </c>
      <c r="G95" s="233"/>
      <c r="H95" s="135">
        <f>Q91</f>
        <v>0</v>
      </c>
      <c r="I95" s="136"/>
      <c r="J95" s="140" t="str">
        <f>IF(K95&gt;=2,"○","●")</f>
        <v>●</v>
      </c>
      <c r="K95" s="134">
        <f>T93</f>
        <v>0</v>
      </c>
      <c r="L95" s="233" t="s">
        <v>518</v>
      </c>
      <c r="M95" s="233"/>
      <c r="N95" s="135">
        <f>Q93</f>
        <v>3</v>
      </c>
      <c r="O95" s="136"/>
      <c r="P95" s="214"/>
      <c r="Q95" s="215"/>
      <c r="R95" s="215"/>
      <c r="S95" s="215"/>
      <c r="T95" s="215"/>
      <c r="U95" s="216"/>
      <c r="V95" s="224">
        <f>COUNTIF(D95:U96,"○")</f>
        <v>1</v>
      </c>
      <c r="W95" s="228"/>
      <c r="X95" s="220"/>
      <c r="Y95" s="221"/>
      <c r="Z95" s="224">
        <v>2</v>
      </c>
      <c r="AA95" s="225"/>
    </row>
    <row r="96" spans="2:27" ht="13.5">
      <c r="B96" s="230"/>
      <c r="C96" s="232"/>
      <c r="D96" s="130">
        <f>Q92</f>
        <v>6</v>
      </c>
      <c r="E96" s="131">
        <f>P92</f>
        <v>3</v>
      </c>
      <c r="F96" s="132">
        <f>S92</f>
        <v>6</v>
      </c>
      <c r="G96" s="131">
        <f>R92</f>
        <v>3</v>
      </c>
      <c r="H96" s="132">
        <f>U92</f>
        <v>6</v>
      </c>
      <c r="I96" s="133">
        <f>T92</f>
        <v>3</v>
      </c>
      <c r="J96" s="130">
        <f>Q94</f>
        <v>5</v>
      </c>
      <c r="K96" s="131">
        <f>P94</f>
        <v>7</v>
      </c>
      <c r="L96" s="132">
        <f>S94</f>
        <v>3</v>
      </c>
      <c r="M96" s="131">
        <f>R94</f>
        <v>6</v>
      </c>
      <c r="N96" s="132">
        <f>U94</f>
        <v>1</v>
      </c>
      <c r="O96" s="133">
        <f>T94</f>
        <v>6</v>
      </c>
      <c r="P96" s="217"/>
      <c r="Q96" s="218"/>
      <c r="R96" s="218"/>
      <c r="S96" s="218"/>
      <c r="T96" s="218"/>
      <c r="U96" s="219"/>
      <c r="V96" s="226"/>
      <c r="W96" s="229"/>
      <c r="X96" s="222"/>
      <c r="Y96" s="223"/>
      <c r="Z96" s="226"/>
      <c r="AA96" s="227"/>
    </row>
    <row r="97" spans="3:25" ht="13.5">
      <c r="C97" s="193"/>
      <c r="X97" s="14"/>
      <c r="Y97" s="14"/>
    </row>
    <row r="98" spans="2:25" ht="13.5">
      <c r="B98" t="s">
        <v>461</v>
      </c>
      <c r="X98" s="14"/>
      <c r="Y98" s="14"/>
    </row>
    <row r="99" spans="2:27" ht="13.5">
      <c r="B99" s="15"/>
      <c r="C99" s="190" t="s">
        <v>17</v>
      </c>
      <c r="D99" s="184">
        <v>1</v>
      </c>
      <c r="E99" s="185"/>
      <c r="F99" s="185"/>
      <c r="G99" s="185"/>
      <c r="H99" s="185"/>
      <c r="I99" s="186"/>
      <c r="J99" s="184">
        <v>2</v>
      </c>
      <c r="K99" s="185"/>
      <c r="L99" s="185"/>
      <c r="M99" s="185"/>
      <c r="N99" s="185"/>
      <c r="O99" s="186"/>
      <c r="P99" s="184">
        <v>3</v>
      </c>
      <c r="Q99" s="185"/>
      <c r="R99" s="185"/>
      <c r="S99" s="185"/>
      <c r="T99" s="185"/>
      <c r="U99" s="186"/>
      <c r="V99" s="27" t="s">
        <v>522</v>
      </c>
      <c r="W99" s="15" t="s">
        <v>524</v>
      </c>
      <c r="X99" s="187" t="s">
        <v>523</v>
      </c>
      <c r="Y99" s="158"/>
      <c r="Z99" s="27" t="s">
        <v>18</v>
      </c>
      <c r="AA99" s="28"/>
    </row>
    <row r="100" spans="2:27" ht="13.5">
      <c r="B100" s="230">
        <v>1</v>
      </c>
      <c r="C100" s="231" t="s">
        <v>432</v>
      </c>
      <c r="D100" s="214"/>
      <c r="E100" s="215"/>
      <c r="F100" s="215"/>
      <c r="G100" s="215"/>
      <c r="H100" s="215"/>
      <c r="I100" s="216"/>
      <c r="J100" s="138" t="str">
        <f>IF(K100&gt;=2,"○","●")</f>
        <v>●</v>
      </c>
      <c r="K100" s="134">
        <v>1</v>
      </c>
      <c r="L100" s="233" t="s">
        <v>518</v>
      </c>
      <c r="M100" s="233"/>
      <c r="N100" s="135">
        <v>2</v>
      </c>
      <c r="O100" s="136"/>
      <c r="P100" s="140" t="str">
        <f>IF(Q100&gt;=2,"○","●")</f>
        <v>○</v>
      </c>
      <c r="Q100" s="134">
        <v>3</v>
      </c>
      <c r="R100" s="233" t="s">
        <v>518</v>
      </c>
      <c r="S100" s="233"/>
      <c r="T100" s="135">
        <v>0</v>
      </c>
      <c r="U100" s="136"/>
      <c r="V100" s="224">
        <f>COUNTIF(D100:U101,"○")</f>
        <v>1</v>
      </c>
      <c r="W100" s="182"/>
      <c r="X100" s="220"/>
      <c r="Y100" s="221"/>
      <c r="Z100" s="224">
        <v>2</v>
      </c>
      <c r="AA100" s="225"/>
    </row>
    <row r="101" spans="2:27" ht="13.5">
      <c r="B101" s="230"/>
      <c r="C101" s="232"/>
      <c r="D101" s="217"/>
      <c r="E101" s="218"/>
      <c r="F101" s="218"/>
      <c r="G101" s="218"/>
      <c r="H101" s="218"/>
      <c r="I101" s="219"/>
      <c r="J101" s="130">
        <v>1</v>
      </c>
      <c r="K101" s="131">
        <v>6</v>
      </c>
      <c r="L101" s="132">
        <v>1</v>
      </c>
      <c r="M101" s="131">
        <v>6</v>
      </c>
      <c r="N101" s="132">
        <v>6</v>
      </c>
      <c r="O101" s="133">
        <v>4</v>
      </c>
      <c r="P101" s="130">
        <v>6</v>
      </c>
      <c r="Q101" s="131">
        <v>2</v>
      </c>
      <c r="R101" s="132">
        <v>6</v>
      </c>
      <c r="S101" s="131">
        <v>3</v>
      </c>
      <c r="T101" s="132">
        <v>7</v>
      </c>
      <c r="U101" s="133">
        <v>5</v>
      </c>
      <c r="V101" s="226"/>
      <c r="W101" s="183"/>
      <c r="X101" s="222"/>
      <c r="Y101" s="223"/>
      <c r="Z101" s="226"/>
      <c r="AA101" s="227"/>
    </row>
    <row r="102" spans="2:27" ht="13.5">
      <c r="B102" s="163">
        <v>2</v>
      </c>
      <c r="C102" s="164" t="s">
        <v>501</v>
      </c>
      <c r="D102" s="140" t="str">
        <f>IF(E102&gt;=2,"○","●")</f>
        <v>○</v>
      </c>
      <c r="E102" s="134">
        <f>N100</f>
        <v>2</v>
      </c>
      <c r="F102" s="233" t="s">
        <v>518</v>
      </c>
      <c r="G102" s="233"/>
      <c r="H102" s="135">
        <f>K100</f>
        <v>1</v>
      </c>
      <c r="I102" s="136"/>
      <c r="J102" s="214"/>
      <c r="K102" s="215"/>
      <c r="L102" s="215"/>
      <c r="M102" s="215"/>
      <c r="N102" s="215"/>
      <c r="O102" s="216"/>
      <c r="P102" s="139" t="str">
        <f>IF(Q102&gt;=2,"○","●")</f>
        <v>○</v>
      </c>
      <c r="Q102" s="134">
        <v>3</v>
      </c>
      <c r="R102" s="233" t="s">
        <v>518</v>
      </c>
      <c r="S102" s="233"/>
      <c r="T102" s="135">
        <v>0</v>
      </c>
      <c r="U102" s="136"/>
      <c r="V102" s="224">
        <f>COUNTIF(D102:U103,"○")</f>
        <v>2</v>
      </c>
      <c r="W102" s="228"/>
      <c r="X102" s="220"/>
      <c r="Y102" s="221"/>
      <c r="Z102" s="224">
        <v>1</v>
      </c>
      <c r="AA102" s="225"/>
    </row>
    <row r="103" spans="2:27" ht="13.5">
      <c r="B103" s="163"/>
      <c r="C103" s="234"/>
      <c r="D103" s="130">
        <f>K101</f>
        <v>6</v>
      </c>
      <c r="E103" s="131">
        <f>J101</f>
        <v>1</v>
      </c>
      <c r="F103" s="132">
        <f>M101</f>
        <v>6</v>
      </c>
      <c r="G103" s="131">
        <f>L101</f>
        <v>1</v>
      </c>
      <c r="H103" s="132">
        <f>O101</f>
        <v>4</v>
      </c>
      <c r="I103" s="133">
        <f>N101</f>
        <v>6</v>
      </c>
      <c r="J103" s="217"/>
      <c r="K103" s="218"/>
      <c r="L103" s="218"/>
      <c r="M103" s="218"/>
      <c r="N103" s="218"/>
      <c r="O103" s="219"/>
      <c r="P103" s="130">
        <v>6</v>
      </c>
      <c r="Q103" s="131">
        <v>2</v>
      </c>
      <c r="R103" s="132">
        <v>6</v>
      </c>
      <c r="S103" s="131">
        <v>3</v>
      </c>
      <c r="T103" s="132">
        <v>6</v>
      </c>
      <c r="U103" s="133">
        <v>4</v>
      </c>
      <c r="V103" s="226"/>
      <c r="W103" s="229"/>
      <c r="X103" s="222"/>
      <c r="Y103" s="223"/>
      <c r="Z103" s="226"/>
      <c r="AA103" s="227"/>
    </row>
    <row r="104" spans="2:27" ht="13.5">
      <c r="B104" s="230">
        <v>3</v>
      </c>
      <c r="C104" s="231" t="s">
        <v>502</v>
      </c>
      <c r="D104" s="141" t="str">
        <f>IF(E104&gt;=2,"○","●")</f>
        <v>●</v>
      </c>
      <c r="E104" s="134">
        <f>T100</f>
        <v>0</v>
      </c>
      <c r="F104" s="233" t="s">
        <v>518</v>
      </c>
      <c r="G104" s="233"/>
      <c r="H104" s="135">
        <f>Q100</f>
        <v>3</v>
      </c>
      <c r="I104" s="136"/>
      <c r="J104" s="140" t="str">
        <f>IF(K104&gt;=2,"○","●")</f>
        <v>●</v>
      </c>
      <c r="K104" s="134">
        <f>T102</f>
        <v>0</v>
      </c>
      <c r="L104" s="233" t="s">
        <v>518</v>
      </c>
      <c r="M104" s="233"/>
      <c r="N104" s="135">
        <f>Q102</f>
        <v>3</v>
      </c>
      <c r="O104" s="136"/>
      <c r="P104" s="214"/>
      <c r="Q104" s="215"/>
      <c r="R104" s="215"/>
      <c r="S104" s="215"/>
      <c r="T104" s="215"/>
      <c r="U104" s="216"/>
      <c r="V104" s="224">
        <f>COUNTIF(D104:U105,"○")</f>
        <v>0</v>
      </c>
      <c r="W104" s="228"/>
      <c r="X104" s="220"/>
      <c r="Y104" s="221"/>
      <c r="Z104" s="224">
        <v>3</v>
      </c>
      <c r="AA104" s="225"/>
    </row>
    <row r="105" spans="2:27" ht="13.5">
      <c r="B105" s="230"/>
      <c r="C105" s="232"/>
      <c r="D105" s="130">
        <f>Q101</f>
        <v>2</v>
      </c>
      <c r="E105" s="131">
        <f>P101</f>
        <v>6</v>
      </c>
      <c r="F105" s="132">
        <f>S101</f>
        <v>3</v>
      </c>
      <c r="G105" s="131">
        <f>R101</f>
        <v>6</v>
      </c>
      <c r="H105" s="132">
        <f>U101</f>
        <v>5</v>
      </c>
      <c r="I105" s="133">
        <f>T101</f>
        <v>7</v>
      </c>
      <c r="J105" s="130">
        <f>Q103</f>
        <v>2</v>
      </c>
      <c r="K105" s="131">
        <f>P103</f>
        <v>6</v>
      </c>
      <c r="L105" s="132">
        <f>S103</f>
        <v>3</v>
      </c>
      <c r="M105" s="131">
        <f>R103</f>
        <v>6</v>
      </c>
      <c r="N105" s="132">
        <f>U103</f>
        <v>4</v>
      </c>
      <c r="O105" s="133">
        <f>T103</f>
        <v>6</v>
      </c>
      <c r="P105" s="217"/>
      <c r="Q105" s="218"/>
      <c r="R105" s="218"/>
      <c r="S105" s="218"/>
      <c r="T105" s="218"/>
      <c r="U105" s="219"/>
      <c r="V105" s="226"/>
      <c r="W105" s="229"/>
      <c r="X105" s="222"/>
      <c r="Y105" s="223"/>
      <c r="Z105" s="226"/>
      <c r="AA105" s="227"/>
    </row>
    <row r="106" spans="3:25" ht="13.5">
      <c r="C106" s="193" t="s">
        <v>25</v>
      </c>
      <c r="X106" s="14"/>
      <c r="Y106" s="14"/>
    </row>
    <row r="107" spans="2:25" ht="13.5">
      <c r="B107" t="s">
        <v>462</v>
      </c>
      <c r="C107" s="193"/>
      <c r="X107" s="14"/>
      <c r="Y107" s="14"/>
    </row>
    <row r="108" spans="2:27" ht="13.5">
      <c r="B108" s="15"/>
      <c r="C108" s="190" t="s">
        <v>17</v>
      </c>
      <c r="D108" s="184">
        <v>1</v>
      </c>
      <c r="E108" s="185"/>
      <c r="F108" s="185"/>
      <c r="G108" s="185"/>
      <c r="H108" s="185"/>
      <c r="I108" s="186"/>
      <c r="J108" s="184">
        <v>2</v>
      </c>
      <c r="K108" s="185"/>
      <c r="L108" s="185"/>
      <c r="M108" s="185"/>
      <c r="N108" s="185"/>
      <c r="O108" s="186"/>
      <c r="P108" s="184">
        <v>3</v>
      </c>
      <c r="Q108" s="185"/>
      <c r="R108" s="185"/>
      <c r="S108" s="185"/>
      <c r="T108" s="185"/>
      <c r="U108" s="186"/>
      <c r="V108" s="27" t="s">
        <v>522</v>
      </c>
      <c r="W108" s="15" t="s">
        <v>524</v>
      </c>
      <c r="X108" s="187" t="s">
        <v>523</v>
      </c>
      <c r="Y108" s="158"/>
      <c r="Z108" s="27" t="s">
        <v>18</v>
      </c>
      <c r="AA108" s="28"/>
    </row>
    <row r="109" spans="2:27" ht="13.5">
      <c r="B109" s="163">
        <v>1</v>
      </c>
      <c r="C109" s="164" t="s">
        <v>503</v>
      </c>
      <c r="D109" s="214"/>
      <c r="E109" s="215"/>
      <c r="F109" s="215"/>
      <c r="G109" s="215"/>
      <c r="H109" s="215"/>
      <c r="I109" s="216"/>
      <c r="J109" s="138" t="str">
        <f>IF(K109&gt;=2,"○","●")</f>
        <v>○</v>
      </c>
      <c r="K109" s="134">
        <v>3</v>
      </c>
      <c r="L109" s="233" t="s">
        <v>518</v>
      </c>
      <c r="M109" s="233"/>
      <c r="N109" s="135">
        <v>0</v>
      </c>
      <c r="O109" s="136"/>
      <c r="P109" s="140" t="str">
        <f>IF(Q109&gt;=2,"○","●")</f>
        <v>○</v>
      </c>
      <c r="Q109" s="134">
        <v>3</v>
      </c>
      <c r="R109" s="233" t="s">
        <v>518</v>
      </c>
      <c r="S109" s="233"/>
      <c r="T109" s="135">
        <v>0</v>
      </c>
      <c r="U109" s="136"/>
      <c r="V109" s="224">
        <f>COUNTIF(D109:U110,"○")</f>
        <v>2</v>
      </c>
      <c r="W109" s="182"/>
      <c r="X109" s="220"/>
      <c r="Y109" s="221"/>
      <c r="Z109" s="224">
        <v>1</v>
      </c>
      <c r="AA109" s="225"/>
    </row>
    <row r="110" spans="2:27" ht="13.5">
      <c r="B110" s="163"/>
      <c r="C110" s="234"/>
      <c r="D110" s="217"/>
      <c r="E110" s="218"/>
      <c r="F110" s="218"/>
      <c r="G110" s="218"/>
      <c r="H110" s="218"/>
      <c r="I110" s="219"/>
      <c r="J110" s="130">
        <v>6</v>
      </c>
      <c r="K110" s="131">
        <v>1</v>
      </c>
      <c r="L110" s="132">
        <v>6</v>
      </c>
      <c r="M110" s="131">
        <v>3</v>
      </c>
      <c r="N110" s="132">
        <v>6</v>
      </c>
      <c r="O110" s="133">
        <v>0</v>
      </c>
      <c r="P110" s="130">
        <v>6</v>
      </c>
      <c r="Q110" s="131">
        <v>1</v>
      </c>
      <c r="R110" s="132">
        <v>6</v>
      </c>
      <c r="S110" s="131">
        <v>0</v>
      </c>
      <c r="T110" s="132">
        <v>6</v>
      </c>
      <c r="U110" s="133">
        <v>2</v>
      </c>
      <c r="V110" s="226"/>
      <c r="W110" s="183"/>
      <c r="X110" s="222"/>
      <c r="Y110" s="223"/>
      <c r="Z110" s="226"/>
      <c r="AA110" s="227"/>
    </row>
    <row r="111" spans="2:27" ht="13.5">
      <c r="B111" s="230">
        <v>2</v>
      </c>
      <c r="C111" s="231" t="s">
        <v>504</v>
      </c>
      <c r="D111" s="140" t="str">
        <f>IF(E111&gt;=2,"○","●")</f>
        <v>●</v>
      </c>
      <c r="E111" s="134">
        <f>N109</f>
        <v>0</v>
      </c>
      <c r="F111" s="233" t="s">
        <v>518</v>
      </c>
      <c r="G111" s="233"/>
      <c r="H111" s="135">
        <f>K109</f>
        <v>3</v>
      </c>
      <c r="I111" s="136"/>
      <c r="J111" s="214"/>
      <c r="K111" s="215"/>
      <c r="L111" s="215"/>
      <c r="M111" s="215"/>
      <c r="N111" s="215"/>
      <c r="O111" s="216"/>
      <c r="P111" s="139" t="str">
        <f>IF(Q111&gt;=2,"○","●")</f>
        <v>●</v>
      </c>
      <c r="Q111" s="134">
        <v>1</v>
      </c>
      <c r="R111" s="233" t="s">
        <v>518</v>
      </c>
      <c r="S111" s="233"/>
      <c r="T111" s="135">
        <v>2</v>
      </c>
      <c r="U111" s="136"/>
      <c r="V111" s="224">
        <f>COUNTIF(D111:U112,"○")</f>
        <v>0</v>
      </c>
      <c r="W111" s="228"/>
      <c r="X111" s="220"/>
      <c r="Y111" s="221"/>
      <c r="Z111" s="224">
        <v>3</v>
      </c>
      <c r="AA111" s="225"/>
    </row>
    <row r="112" spans="2:27" ht="13.5">
      <c r="B112" s="230"/>
      <c r="C112" s="232"/>
      <c r="D112" s="130">
        <f>K110</f>
        <v>1</v>
      </c>
      <c r="E112" s="131">
        <f>J110</f>
        <v>6</v>
      </c>
      <c r="F112" s="132">
        <f>M110</f>
        <v>3</v>
      </c>
      <c r="G112" s="131">
        <f>L110</f>
        <v>6</v>
      </c>
      <c r="H112" s="132">
        <f>O110</f>
        <v>0</v>
      </c>
      <c r="I112" s="133">
        <f>N110</f>
        <v>6</v>
      </c>
      <c r="J112" s="217"/>
      <c r="K112" s="218"/>
      <c r="L112" s="218"/>
      <c r="M112" s="218"/>
      <c r="N112" s="218"/>
      <c r="O112" s="219"/>
      <c r="P112" s="130">
        <v>6</v>
      </c>
      <c r="Q112" s="131">
        <v>2</v>
      </c>
      <c r="R112" s="132">
        <v>2</v>
      </c>
      <c r="S112" s="131">
        <v>6</v>
      </c>
      <c r="T112" s="132">
        <v>1</v>
      </c>
      <c r="U112" s="133">
        <v>6</v>
      </c>
      <c r="V112" s="226"/>
      <c r="W112" s="229"/>
      <c r="X112" s="222"/>
      <c r="Y112" s="223"/>
      <c r="Z112" s="226"/>
      <c r="AA112" s="227"/>
    </row>
    <row r="113" spans="2:27" ht="13.5">
      <c r="B113" s="230">
        <v>3</v>
      </c>
      <c r="C113" s="231" t="s">
        <v>505</v>
      </c>
      <c r="D113" s="141" t="str">
        <f>IF(E113&gt;=2,"○","●")</f>
        <v>●</v>
      </c>
      <c r="E113" s="134">
        <f>T109</f>
        <v>0</v>
      </c>
      <c r="F113" s="233" t="s">
        <v>518</v>
      </c>
      <c r="G113" s="233"/>
      <c r="H113" s="135">
        <f>Q109</f>
        <v>3</v>
      </c>
      <c r="I113" s="136"/>
      <c r="J113" s="140" t="str">
        <f>IF(K113&gt;=2,"○","●")</f>
        <v>○</v>
      </c>
      <c r="K113" s="134">
        <f>T111</f>
        <v>2</v>
      </c>
      <c r="L113" s="233" t="s">
        <v>518</v>
      </c>
      <c r="M113" s="233"/>
      <c r="N113" s="135">
        <f>Q111</f>
        <v>1</v>
      </c>
      <c r="O113" s="136"/>
      <c r="P113" s="214"/>
      <c r="Q113" s="215"/>
      <c r="R113" s="215"/>
      <c r="S113" s="215"/>
      <c r="T113" s="215"/>
      <c r="U113" s="216"/>
      <c r="V113" s="224">
        <f>COUNTIF(D113:U114,"○")</f>
        <v>1</v>
      </c>
      <c r="W113" s="228"/>
      <c r="X113" s="220"/>
      <c r="Y113" s="221"/>
      <c r="Z113" s="224">
        <v>2</v>
      </c>
      <c r="AA113" s="225"/>
    </row>
    <row r="114" spans="2:27" ht="13.5">
      <c r="B114" s="230"/>
      <c r="C114" s="232"/>
      <c r="D114" s="130">
        <f>Q110</f>
        <v>1</v>
      </c>
      <c r="E114" s="131">
        <f>P110</f>
        <v>6</v>
      </c>
      <c r="F114" s="132">
        <f>S110</f>
        <v>0</v>
      </c>
      <c r="G114" s="131">
        <f>R110</f>
        <v>6</v>
      </c>
      <c r="H114" s="132">
        <f>U110</f>
        <v>2</v>
      </c>
      <c r="I114" s="133">
        <f>T110</f>
        <v>6</v>
      </c>
      <c r="J114" s="130">
        <f>Q112</f>
        <v>2</v>
      </c>
      <c r="K114" s="131">
        <f>P112</f>
        <v>6</v>
      </c>
      <c r="L114" s="132">
        <f>S112</f>
        <v>6</v>
      </c>
      <c r="M114" s="131">
        <f>R112</f>
        <v>2</v>
      </c>
      <c r="N114" s="132">
        <f>U112</f>
        <v>6</v>
      </c>
      <c r="O114" s="133">
        <f>T112</f>
        <v>1</v>
      </c>
      <c r="P114" s="217"/>
      <c r="Q114" s="218"/>
      <c r="R114" s="218"/>
      <c r="S114" s="218"/>
      <c r="T114" s="218"/>
      <c r="U114" s="219"/>
      <c r="V114" s="226"/>
      <c r="W114" s="229"/>
      <c r="X114" s="222"/>
      <c r="Y114" s="223"/>
      <c r="Z114" s="226"/>
      <c r="AA114" s="227"/>
    </row>
    <row r="115" spans="3:47" ht="13.5">
      <c r="C115" s="193" t="s">
        <v>25</v>
      </c>
      <c r="X115" s="14"/>
      <c r="Y115" s="14"/>
      <c r="AU115" s="15"/>
    </row>
    <row r="116" spans="2:25" ht="13.5">
      <c r="B116" t="s">
        <v>463</v>
      </c>
      <c r="C116" s="193"/>
      <c r="X116" s="14"/>
      <c r="Y116" s="14"/>
    </row>
    <row r="117" spans="2:33" ht="13.5">
      <c r="B117" s="15"/>
      <c r="C117" s="190" t="s">
        <v>17</v>
      </c>
      <c r="D117" s="187">
        <v>1</v>
      </c>
      <c r="E117" s="160"/>
      <c r="F117" s="160"/>
      <c r="G117" s="160"/>
      <c r="H117" s="160"/>
      <c r="I117" s="158"/>
      <c r="J117" s="187">
        <v>2</v>
      </c>
      <c r="K117" s="160"/>
      <c r="L117" s="160"/>
      <c r="M117" s="160"/>
      <c r="N117" s="160"/>
      <c r="O117" s="158"/>
      <c r="P117" s="187">
        <v>3</v>
      </c>
      <c r="Q117" s="160"/>
      <c r="R117" s="160"/>
      <c r="S117" s="160"/>
      <c r="T117" s="160"/>
      <c r="U117" s="158"/>
      <c r="V117" s="187">
        <v>4</v>
      </c>
      <c r="W117" s="160"/>
      <c r="X117" s="160"/>
      <c r="Y117" s="160"/>
      <c r="Z117" s="160"/>
      <c r="AA117" s="158"/>
      <c r="AB117" s="27" t="s">
        <v>522</v>
      </c>
      <c r="AC117" s="15" t="s">
        <v>524</v>
      </c>
      <c r="AD117" s="187" t="s">
        <v>523</v>
      </c>
      <c r="AE117" s="158"/>
      <c r="AF117" s="27" t="s">
        <v>18</v>
      </c>
      <c r="AG117" s="28"/>
    </row>
    <row r="118" spans="2:33" ht="13.5" customHeight="1">
      <c r="B118" s="230">
        <v>1</v>
      </c>
      <c r="C118" s="231" t="s">
        <v>506</v>
      </c>
      <c r="D118" s="214"/>
      <c r="E118" s="215"/>
      <c r="F118" s="215"/>
      <c r="G118" s="215"/>
      <c r="H118" s="215"/>
      <c r="I118" s="216"/>
      <c r="J118" s="138" t="str">
        <f>IF(K118&gt;=2,"○","●")</f>
        <v>○</v>
      </c>
      <c r="K118" s="134">
        <v>2</v>
      </c>
      <c r="L118" s="233" t="s">
        <v>518</v>
      </c>
      <c r="M118" s="233"/>
      <c r="N118" s="135">
        <v>1</v>
      </c>
      <c r="O118" s="136"/>
      <c r="P118" s="242" t="s">
        <v>484</v>
      </c>
      <c r="Q118" s="243"/>
      <c r="R118" s="243"/>
      <c r="S118" s="243"/>
      <c r="T118" s="243"/>
      <c r="U118" s="244"/>
      <c r="V118" s="140" t="str">
        <f>IF(W118&gt;=2,"○","●")</f>
        <v>●</v>
      </c>
      <c r="W118" s="134">
        <v>1</v>
      </c>
      <c r="X118" s="233" t="s">
        <v>518</v>
      </c>
      <c r="Y118" s="233"/>
      <c r="Z118" s="135">
        <v>2</v>
      </c>
      <c r="AA118" s="136"/>
      <c r="AB118" s="224">
        <f>COUNTIF(D118:AA119,"○")</f>
        <v>1</v>
      </c>
      <c r="AC118" s="277">
        <f>(K118+W118)/(K118+W118+N118+Z118)*100</f>
        <v>50</v>
      </c>
      <c r="AD118" s="241">
        <f>(D119+F119+H119+J119+L119+N119+P119+R119+T119+V119+X119+Z119)/(D119+F119+H119+J119+L119+N119+P119+R119+T119+V119+X119+Z119+E119+G119+I119+K119+M119+O119+Q119+S119+U119+W119+Y119+AA119)*100</f>
        <v>53.57142857142857</v>
      </c>
      <c r="AE118" s="225"/>
      <c r="AF118" s="224">
        <v>2</v>
      </c>
      <c r="AG118" s="225"/>
    </row>
    <row r="119" spans="2:33" ht="13.5" customHeight="1">
      <c r="B119" s="230"/>
      <c r="C119" s="232"/>
      <c r="D119" s="217"/>
      <c r="E119" s="218"/>
      <c r="F119" s="218"/>
      <c r="G119" s="218"/>
      <c r="H119" s="218"/>
      <c r="I119" s="219"/>
      <c r="J119" s="130">
        <v>7</v>
      </c>
      <c r="K119" s="131">
        <v>6</v>
      </c>
      <c r="L119" s="132">
        <v>5</v>
      </c>
      <c r="M119" s="131">
        <v>7</v>
      </c>
      <c r="N119" s="132">
        <v>6</v>
      </c>
      <c r="O119" s="133">
        <v>0</v>
      </c>
      <c r="P119" s="245"/>
      <c r="Q119" s="246"/>
      <c r="R119" s="246"/>
      <c r="S119" s="246"/>
      <c r="T119" s="246"/>
      <c r="U119" s="247"/>
      <c r="V119" s="130">
        <v>3</v>
      </c>
      <c r="W119" s="131">
        <v>6</v>
      </c>
      <c r="X119" s="132">
        <v>3</v>
      </c>
      <c r="Y119" s="131">
        <v>6</v>
      </c>
      <c r="Z119" s="132">
        <v>6</v>
      </c>
      <c r="AA119" s="133">
        <v>1</v>
      </c>
      <c r="AB119" s="226"/>
      <c r="AC119" s="278"/>
      <c r="AD119" s="226"/>
      <c r="AE119" s="227"/>
      <c r="AF119" s="226"/>
      <c r="AG119" s="227"/>
    </row>
    <row r="120" spans="2:33" ht="13.5" customHeight="1">
      <c r="B120" s="230">
        <v>2</v>
      </c>
      <c r="C120" s="231" t="s">
        <v>507</v>
      </c>
      <c r="D120" s="140" t="str">
        <f>IF(E120&gt;=2,"○","●")</f>
        <v>●</v>
      </c>
      <c r="E120" s="134">
        <f>N118</f>
        <v>1</v>
      </c>
      <c r="F120" s="233" t="s">
        <v>518</v>
      </c>
      <c r="G120" s="233"/>
      <c r="H120" s="135">
        <f>K118</f>
        <v>2</v>
      </c>
      <c r="I120" s="136"/>
      <c r="J120" s="214"/>
      <c r="K120" s="215"/>
      <c r="L120" s="215"/>
      <c r="M120" s="215"/>
      <c r="N120" s="215"/>
      <c r="O120" s="216"/>
      <c r="P120" s="139" t="str">
        <f>IF(Q120&gt;=2,"○","●")</f>
        <v>●</v>
      </c>
      <c r="Q120" s="134">
        <v>1</v>
      </c>
      <c r="R120" s="233" t="s">
        <v>518</v>
      </c>
      <c r="S120" s="233"/>
      <c r="T120" s="135">
        <v>2</v>
      </c>
      <c r="U120" s="136"/>
      <c r="V120" s="242" t="s">
        <v>484</v>
      </c>
      <c r="W120" s="243"/>
      <c r="X120" s="243"/>
      <c r="Y120" s="243"/>
      <c r="Z120" s="243"/>
      <c r="AA120" s="244"/>
      <c r="AB120" s="224">
        <f>COUNTIF(D120:AA121,"○")</f>
        <v>0</v>
      </c>
      <c r="AC120" s="228"/>
      <c r="AD120" s="220"/>
      <c r="AE120" s="221"/>
      <c r="AF120" s="224">
        <v>4</v>
      </c>
      <c r="AG120" s="225"/>
    </row>
    <row r="121" spans="2:33" ht="13.5" customHeight="1">
      <c r="B121" s="230"/>
      <c r="C121" s="232"/>
      <c r="D121" s="130">
        <f>K119</f>
        <v>6</v>
      </c>
      <c r="E121" s="131">
        <f>J119</f>
        <v>7</v>
      </c>
      <c r="F121" s="132">
        <f>M119</f>
        <v>7</v>
      </c>
      <c r="G121" s="131">
        <f>L119</f>
        <v>5</v>
      </c>
      <c r="H121" s="132">
        <f>O119</f>
        <v>0</v>
      </c>
      <c r="I121" s="133">
        <f>N119</f>
        <v>6</v>
      </c>
      <c r="J121" s="217"/>
      <c r="K121" s="218"/>
      <c r="L121" s="218"/>
      <c r="M121" s="218"/>
      <c r="N121" s="218"/>
      <c r="O121" s="219"/>
      <c r="P121" s="130">
        <v>4</v>
      </c>
      <c r="Q121" s="131">
        <v>6</v>
      </c>
      <c r="R121" s="132">
        <v>3</v>
      </c>
      <c r="S121" s="131">
        <v>6</v>
      </c>
      <c r="T121" s="132">
        <v>7</v>
      </c>
      <c r="U121" s="133">
        <v>5</v>
      </c>
      <c r="V121" s="245"/>
      <c r="W121" s="246"/>
      <c r="X121" s="246"/>
      <c r="Y121" s="246"/>
      <c r="Z121" s="246"/>
      <c r="AA121" s="247"/>
      <c r="AB121" s="226"/>
      <c r="AC121" s="229"/>
      <c r="AD121" s="222"/>
      <c r="AE121" s="223"/>
      <c r="AF121" s="226"/>
      <c r="AG121" s="227"/>
    </row>
    <row r="122" spans="2:33" ht="13.5" customHeight="1">
      <c r="B122" s="230">
        <v>3</v>
      </c>
      <c r="C122" s="231" t="s">
        <v>508</v>
      </c>
      <c r="D122" s="242" t="s">
        <v>484</v>
      </c>
      <c r="E122" s="243"/>
      <c r="F122" s="243"/>
      <c r="G122" s="243"/>
      <c r="H122" s="243"/>
      <c r="I122" s="244"/>
      <c r="J122" s="140" t="str">
        <f>IF(K122&gt;=2,"○","●")</f>
        <v>○</v>
      </c>
      <c r="K122" s="134">
        <f>T120</f>
        <v>2</v>
      </c>
      <c r="L122" s="233" t="s">
        <v>518</v>
      </c>
      <c r="M122" s="233"/>
      <c r="N122" s="135">
        <f>Q120</f>
        <v>1</v>
      </c>
      <c r="O122" s="136"/>
      <c r="P122" s="214"/>
      <c r="Q122" s="215"/>
      <c r="R122" s="215"/>
      <c r="S122" s="215"/>
      <c r="T122" s="215"/>
      <c r="U122" s="216"/>
      <c r="V122" s="141" t="str">
        <f>IF(W122&gt;=2,"○","●")</f>
        <v>●</v>
      </c>
      <c r="W122" s="134">
        <v>1</v>
      </c>
      <c r="X122" s="233" t="s">
        <v>518</v>
      </c>
      <c r="Y122" s="233"/>
      <c r="Z122" s="135">
        <v>2</v>
      </c>
      <c r="AA122" s="136"/>
      <c r="AB122" s="224">
        <f>COUNTIF(D122:AA123,"○")</f>
        <v>1</v>
      </c>
      <c r="AC122" s="228">
        <v>50</v>
      </c>
      <c r="AD122" s="241">
        <f>(D123+F123+H123+J123+L123+N123+P123+R123+T123+V123+X123+Z123)/(D123+F123+H123+J123+L123+N123+P123+R123+T123+V123+X123+Z123+E123+G123+I123+K123+M123+O123+Q123+S123+U123+W123+Y123+AA123)*100</f>
        <v>46.55172413793103</v>
      </c>
      <c r="AE122" s="225"/>
      <c r="AF122" s="224">
        <v>3</v>
      </c>
      <c r="AG122" s="225"/>
    </row>
    <row r="123" spans="2:33" ht="13.5" customHeight="1">
      <c r="B123" s="230"/>
      <c r="C123" s="232"/>
      <c r="D123" s="245"/>
      <c r="E123" s="246"/>
      <c r="F123" s="246"/>
      <c r="G123" s="246"/>
      <c r="H123" s="246"/>
      <c r="I123" s="247"/>
      <c r="J123" s="130">
        <f>Q121</f>
        <v>6</v>
      </c>
      <c r="K123" s="131">
        <f>P121</f>
        <v>4</v>
      </c>
      <c r="L123" s="132">
        <f>S121</f>
        <v>6</v>
      </c>
      <c r="M123" s="131">
        <f>R121</f>
        <v>3</v>
      </c>
      <c r="N123" s="132">
        <f>U121</f>
        <v>5</v>
      </c>
      <c r="O123" s="133">
        <f>T121</f>
        <v>7</v>
      </c>
      <c r="P123" s="217"/>
      <c r="Q123" s="218"/>
      <c r="R123" s="218"/>
      <c r="S123" s="218"/>
      <c r="T123" s="218"/>
      <c r="U123" s="219"/>
      <c r="V123" s="130">
        <v>1</v>
      </c>
      <c r="W123" s="131">
        <v>6</v>
      </c>
      <c r="X123" s="132">
        <v>2</v>
      </c>
      <c r="Y123" s="131">
        <v>6</v>
      </c>
      <c r="Z123" s="132">
        <v>7</v>
      </c>
      <c r="AA123" s="133">
        <v>5</v>
      </c>
      <c r="AB123" s="226"/>
      <c r="AC123" s="229"/>
      <c r="AD123" s="226"/>
      <c r="AE123" s="227"/>
      <c r="AF123" s="226"/>
      <c r="AG123" s="227"/>
    </row>
    <row r="124" spans="2:33" ht="13.5" customHeight="1">
      <c r="B124" s="163">
        <v>4</v>
      </c>
      <c r="C124" s="164" t="s">
        <v>509</v>
      </c>
      <c r="D124" s="141" t="str">
        <f>IF(E124&gt;=2,"○","●")</f>
        <v>○</v>
      </c>
      <c r="E124" s="134">
        <f>Z118</f>
        <v>2</v>
      </c>
      <c r="F124" s="233" t="s">
        <v>518</v>
      </c>
      <c r="G124" s="233"/>
      <c r="H124" s="135">
        <f>W118</f>
        <v>1</v>
      </c>
      <c r="I124" s="136"/>
      <c r="J124" s="242" t="s">
        <v>484</v>
      </c>
      <c r="K124" s="243"/>
      <c r="L124" s="243"/>
      <c r="M124" s="243"/>
      <c r="N124" s="243"/>
      <c r="O124" s="244"/>
      <c r="P124" s="140" t="str">
        <f>IF(Q124&gt;=2,"○","●")</f>
        <v>○</v>
      </c>
      <c r="Q124" s="134">
        <f>Z122</f>
        <v>2</v>
      </c>
      <c r="R124" s="233" t="s">
        <v>518</v>
      </c>
      <c r="S124" s="233"/>
      <c r="T124" s="135">
        <f>W122</f>
        <v>1</v>
      </c>
      <c r="U124" s="136"/>
      <c r="V124" s="214"/>
      <c r="W124" s="215"/>
      <c r="X124" s="215"/>
      <c r="Y124" s="215"/>
      <c r="Z124" s="215"/>
      <c r="AA124" s="216"/>
      <c r="AB124" s="224">
        <f>COUNTIF(D124:AA125,"○")</f>
        <v>2</v>
      </c>
      <c r="AC124" s="228"/>
      <c r="AD124" s="220"/>
      <c r="AE124" s="221"/>
      <c r="AF124" s="220" t="s">
        <v>519</v>
      </c>
      <c r="AG124" s="221"/>
    </row>
    <row r="125" spans="2:33" ht="13.5" customHeight="1">
      <c r="B125" s="163"/>
      <c r="C125" s="234"/>
      <c r="D125" s="130">
        <f>W119</f>
        <v>6</v>
      </c>
      <c r="E125" s="131">
        <f>V119</f>
        <v>3</v>
      </c>
      <c r="F125" s="132">
        <f>Y119</f>
        <v>6</v>
      </c>
      <c r="G125" s="131">
        <f>X119</f>
        <v>3</v>
      </c>
      <c r="H125" s="132">
        <f>AA119</f>
        <v>1</v>
      </c>
      <c r="I125" s="133">
        <f>Z119</f>
        <v>6</v>
      </c>
      <c r="J125" s="245"/>
      <c r="K125" s="246"/>
      <c r="L125" s="246"/>
      <c r="M125" s="246"/>
      <c r="N125" s="246"/>
      <c r="O125" s="247"/>
      <c r="P125" s="130">
        <f>W123</f>
        <v>6</v>
      </c>
      <c r="Q125" s="131">
        <f>V123</f>
        <v>1</v>
      </c>
      <c r="R125" s="132">
        <f>Y123</f>
        <v>6</v>
      </c>
      <c r="S125" s="131">
        <f>X123</f>
        <v>2</v>
      </c>
      <c r="T125" s="132">
        <f>AA123</f>
        <v>5</v>
      </c>
      <c r="U125" s="133">
        <f>Z123</f>
        <v>7</v>
      </c>
      <c r="V125" s="217"/>
      <c r="W125" s="218"/>
      <c r="X125" s="218"/>
      <c r="Y125" s="218"/>
      <c r="Z125" s="218"/>
      <c r="AA125" s="219"/>
      <c r="AB125" s="226"/>
      <c r="AC125" s="229"/>
      <c r="AD125" s="222"/>
      <c r="AE125" s="223"/>
      <c r="AF125" s="222"/>
      <c r="AG125" s="223"/>
    </row>
    <row r="126" spans="24:25" ht="13.5">
      <c r="X126" s="14"/>
      <c r="Y126" s="14"/>
    </row>
    <row r="128" spans="2:5" ht="13.5">
      <c r="B128" s="166" t="s">
        <v>27</v>
      </c>
      <c r="D128" s="18"/>
      <c r="E128" s="18"/>
    </row>
    <row r="129" spans="4:5" ht="13.5">
      <c r="D129" s="18"/>
      <c r="E129" s="18"/>
    </row>
    <row r="130" spans="2:5" ht="14.25" thickBot="1">
      <c r="B130" s="159">
        <v>1</v>
      </c>
      <c r="C130" s="231" t="s">
        <v>561</v>
      </c>
      <c r="D130" s="30"/>
      <c r="E130" s="18"/>
    </row>
    <row r="131" spans="2:10" ht="15" thickBot="1" thickTop="1">
      <c r="B131" s="159"/>
      <c r="C131" s="232"/>
      <c r="D131" s="211"/>
      <c r="E131" s="212"/>
      <c r="F131" s="203" t="s">
        <v>562</v>
      </c>
      <c r="G131" s="204"/>
      <c r="H131" s="204"/>
      <c r="I131" s="204"/>
      <c r="J131" s="204"/>
    </row>
    <row r="132" spans="2:11" ht="14.25" thickTop="1">
      <c r="B132" s="159">
        <v>2</v>
      </c>
      <c r="C132" s="231" t="s">
        <v>499</v>
      </c>
      <c r="D132" s="29"/>
      <c r="E132" s="31"/>
      <c r="F132" t="s">
        <v>563</v>
      </c>
      <c r="K132" s="72"/>
    </row>
    <row r="133" spans="2:11" ht="14.25" thickBot="1">
      <c r="B133" s="159"/>
      <c r="C133" s="232"/>
      <c r="D133" s="196"/>
      <c r="E133" s="30"/>
      <c r="K133" s="195" t="s">
        <v>565</v>
      </c>
    </row>
    <row r="134" spans="2:18" ht="15" thickBot="1" thickTop="1">
      <c r="B134" s="159">
        <v>3</v>
      </c>
      <c r="C134" s="231" t="s">
        <v>564</v>
      </c>
      <c r="D134" s="213"/>
      <c r="E134" s="204"/>
      <c r="K134" s="207" t="s">
        <v>573</v>
      </c>
      <c r="L134" s="208"/>
      <c r="M134" s="208"/>
      <c r="N134" s="208"/>
      <c r="O134" s="208"/>
      <c r="P134" s="208"/>
      <c r="Q134" s="208"/>
      <c r="R134" s="209"/>
    </row>
    <row r="135" spans="2:18" ht="15" thickBot="1" thickTop="1">
      <c r="B135" s="159"/>
      <c r="C135" s="232"/>
      <c r="D135" s="196"/>
      <c r="E135" s="30"/>
      <c r="F135" s="205" t="s">
        <v>565</v>
      </c>
      <c r="G135" s="204"/>
      <c r="H135" s="204"/>
      <c r="I135" s="204"/>
      <c r="J135" s="204"/>
      <c r="K135" s="210"/>
      <c r="L135" s="18"/>
      <c r="M135" s="18"/>
      <c r="N135" s="18"/>
      <c r="O135" s="18"/>
      <c r="P135" s="18"/>
      <c r="Q135" s="18"/>
      <c r="R135" s="57"/>
    </row>
    <row r="136" spans="2:18" ht="14.25" thickTop="1">
      <c r="B136" s="159">
        <v>4</v>
      </c>
      <c r="C136" s="231" t="s">
        <v>335</v>
      </c>
      <c r="D136" s="29"/>
      <c r="E136" s="31"/>
      <c r="F136" t="s">
        <v>566</v>
      </c>
      <c r="K136" s="18"/>
      <c r="L136" s="18"/>
      <c r="M136" s="18"/>
      <c r="N136" s="18"/>
      <c r="O136" s="18"/>
      <c r="P136" s="18"/>
      <c r="Q136" s="18"/>
      <c r="R136" s="57"/>
    </row>
    <row r="137" spans="2:24" ht="15" thickBot="1">
      <c r="B137" s="159"/>
      <c r="C137" s="232"/>
      <c r="D137" s="30"/>
      <c r="E137" s="30"/>
      <c r="K137" s="18"/>
      <c r="L137" s="18"/>
      <c r="M137" s="18"/>
      <c r="N137" s="18"/>
      <c r="O137" s="18"/>
      <c r="P137" s="18"/>
      <c r="Q137" s="18"/>
      <c r="R137" s="57"/>
      <c r="S137" s="202" t="s">
        <v>577</v>
      </c>
      <c r="T137" s="18"/>
      <c r="U137" s="18"/>
      <c r="V137" s="18"/>
      <c r="W137" s="18"/>
      <c r="X137" s="18"/>
    </row>
    <row r="138" spans="2:24" ht="15" thickBot="1" thickTop="1">
      <c r="B138" s="159">
        <v>5</v>
      </c>
      <c r="C138" s="161" t="s">
        <v>567</v>
      </c>
      <c r="D138" s="197"/>
      <c r="E138" s="171"/>
      <c r="K138" s="18"/>
      <c r="L138" s="18"/>
      <c r="M138" s="18"/>
      <c r="N138" s="18"/>
      <c r="O138" s="18"/>
      <c r="P138" s="18"/>
      <c r="Q138" s="18"/>
      <c r="R138" s="18"/>
      <c r="S138" s="200" t="s">
        <v>576</v>
      </c>
      <c r="T138" s="201"/>
      <c r="U138" s="201"/>
      <c r="V138" s="201"/>
      <c r="W138" s="201"/>
      <c r="X138" s="201"/>
    </row>
    <row r="139" spans="2:24" ht="15" thickBot="1" thickTop="1">
      <c r="B139" s="159"/>
      <c r="C139" s="162"/>
      <c r="D139" s="196"/>
      <c r="E139" s="30"/>
      <c r="F139" s="198" t="s">
        <v>568</v>
      </c>
      <c r="G139" s="171"/>
      <c r="H139" s="171"/>
      <c r="I139" s="171"/>
      <c r="J139" s="171"/>
      <c r="K139" s="18"/>
      <c r="L139" s="18"/>
      <c r="M139" s="18"/>
      <c r="N139" s="18"/>
      <c r="O139" s="18"/>
      <c r="P139" s="18"/>
      <c r="Q139" s="18"/>
      <c r="R139" s="18"/>
      <c r="S139" s="199"/>
      <c r="T139" s="18"/>
      <c r="U139" s="18"/>
      <c r="V139" s="18"/>
      <c r="W139" s="18"/>
      <c r="X139" s="18"/>
    </row>
    <row r="140" spans="2:24" ht="14.25" thickTop="1">
      <c r="B140" s="159">
        <v>6</v>
      </c>
      <c r="C140" s="231" t="s">
        <v>509</v>
      </c>
      <c r="D140" s="29"/>
      <c r="E140" s="31"/>
      <c r="F140" s="194" t="s">
        <v>569</v>
      </c>
      <c r="K140" s="199"/>
      <c r="L140" s="18"/>
      <c r="M140" s="18"/>
      <c r="N140" s="18"/>
      <c r="O140" s="18"/>
      <c r="P140" s="18"/>
      <c r="Q140" s="18"/>
      <c r="R140" s="18"/>
      <c r="S140" s="199"/>
      <c r="T140" s="18"/>
      <c r="U140" s="18"/>
      <c r="V140" s="18"/>
      <c r="W140" s="18"/>
      <c r="X140" s="18"/>
    </row>
    <row r="141" spans="2:24" ht="14.25" thickBot="1">
      <c r="B141" s="159"/>
      <c r="C141" s="232"/>
      <c r="D141" s="30"/>
      <c r="E141" s="30"/>
      <c r="K141" s="198" t="s">
        <v>574</v>
      </c>
      <c r="L141" s="171"/>
      <c r="M141" s="171"/>
      <c r="N141" s="171"/>
      <c r="O141" s="171"/>
      <c r="P141" s="171"/>
      <c r="Q141" s="171"/>
      <c r="R141" s="171"/>
      <c r="S141" s="199"/>
      <c r="T141" s="18"/>
      <c r="U141" s="18"/>
      <c r="V141" s="18"/>
      <c r="W141" s="18"/>
      <c r="X141" s="18"/>
    </row>
    <row r="142" spans="2:11" ht="15" thickBot="1" thickTop="1">
      <c r="B142" s="159">
        <v>7</v>
      </c>
      <c r="C142" s="231" t="s">
        <v>570</v>
      </c>
      <c r="D142" s="213"/>
      <c r="E142" s="204"/>
      <c r="K142" s="72" t="s">
        <v>575</v>
      </c>
    </row>
    <row r="143" spans="2:11" ht="15" thickBot="1" thickTop="1">
      <c r="B143" s="159"/>
      <c r="C143" s="232"/>
      <c r="D143" s="196"/>
      <c r="E143" s="30"/>
      <c r="F143" s="203" t="s">
        <v>571</v>
      </c>
      <c r="G143" s="204"/>
      <c r="H143" s="204"/>
      <c r="I143" s="204"/>
      <c r="J143" s="206"/>
      <c r="K143" s="72"/>
    </row>
    <row r="144" spans="2:6" ht="14.25" thickTop="1">
      <c r="B144" s="159">
        <v>8</v>
      </c>
      <c r="C144" s="231" t="s">
        <v>260</v>
      </c>
      <c r="D144" s="29"/>
      <c r="E144" s="31"/>
      <c r="F144" s="194" t="s">
        <v>572</v>
      </c>
    </row>
    <row r="145" spans="2:33" ht="13.5">
      <c r="B145" s="159"/>
      <c r="C145" s="232"/>
      <c r="D145" s="30"/>
      <c r="E145" s="30"/>
      <c r="X145" s="20"/>
      <c r="Y145" s="20"/>
      <c r="Z145" s="20"/>
      <c r="AA145" s="20"/>
      <c r="AB145" s="20"/>
      <c r="AC145" s="20"/>
      <c r="AD145" s="20"/>
      <c r="AE145" s="20"/>
      <c r="AF145" s="25"/>
      <c r="AG145" s="25"/>
    </row>
    <row r="146" spans="2:33" ht="13.5">
      <c r="B146" s="25"/>
      <c r="X146" s="20"/>
      <c r="Y146" s="20"/>
      <c r="Z146" s="20"/>
      <c r="AA146" s="20"/>
      <c r="AB146" s="20"/>
      <c r="AC146" s="20"/>
      <c r="AD146" s="20"/>
      <c r="AE146" s="20"/>
      <c r="AF146" s="25"/>
      <c r="AG146" s="25"/>
    </row>
    <row r="147" spans="1:3" s="1" customFormat="1" ht="17.25" customHeight="1">
      <c r="A147" s="1" t="s">
        <v>478</v>
      </c>
      <c r="C147" s="188"/>
    </row>
    <row r="148" ht="13.5">
      <c r="AH148" s="10"/>
    </row>
    <row r="149" spans="1:39" s="13" customFormat="1" ht="13.5">
      <c r="A149" s="12"/>
      <c r="B149" s="12" t="s">
        <v>472</v>
      </c>
      <c r="C149" s="18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1" spans="2:25" ht="13.5">
      <c r="B151" t="s">
        <v>21</v>
      </c>
      <c r="X151" s="14"/>
      <c r="Y151" s="14"/>
    </row>
    <row r="152" spans="2:33" ht="13.5">
      <c r="B152" s="15"/>
      <c r="C152" s="190" t="s">
        <v>17</v>
      </c>
      <c r="D152" s="187">
        <v>1</v>
      </c>
      <c r="E152" s="160"/>
      <c r="F152" s="160"/>
      <c r="G152" s="160"/>
      <c r="H152" s="160"/>
      <c r="I152" s="158"/>
      <c r="J152" s="187">
        <v>2</v>
      </c>
      <c r="K152" s="160"/>
      <c r="L152" s="160"/>
      <c r="M152" s="160"/>
      <c r="N152" s="160"/>
      <c r="O152" s="158"/>
      <c r="P152" s="187">
        <v>3</v>
      </c>
      <c r="Q152" s="160"/>
      <c r="R152" s="160"/>
      <c r="S152" s="160"/>
      <c r="T152" s="160"/>
      <c r="U152" s="158"/>
      <c r="V152" s="187">
        <v>4</v>
      </c>
      <c r="W152" s="160"/>
      <c r="X152" s="160"/>
      <c r="Y152" s="160"/>
      <c r="Z152" s="160"/>
      <c r="AA152" s="158"/>
      <c r="AB152" s="27" t="s">
        <v>522</v>
      </c>
      <c r="AC152" s="15" t="s">
        <v>524</v>
      </c>
      <c r="AD152" s="187" t="s">
        <v>523</v>
      </c>
      <c r="AE152" s="158"/>
      <c r="AF152" s="16" t="s">
        <v>18</v>
      </c>
      <c r="AG152" s="17"/>
    </row>
    <row r="153" spans="2:33" ht="13.5" customHeight="1">
      <c r="B153" s="230">
        <v>1</v>
      </c>
      <c r="C153" s="231" t="s">
        <v>535</v>
      </c>
      <c r="D153" s="214"/>
      <c r="E153" s="215"/>
      <c r="F153" s="215"/>
      <c r="G153" s="215"/>
      <c r="H153" s="215"/>
      <c r="I153" s="216"/>
      <c r="J153" s="138" t="str">
        <f>IF(K153&gt;=2,"○","●")</f>
        <v>○</v>
      </c>
      <c r="K153" s="134">
        <v>3</v>
      </c>
      <c r="L153" s="233" t="s">
        <v>518</v>
      </c>
      <c r="M153" s="233"/>
      <c r="N153" s="135">
        <v>0</v>
      </c>
      <c r="O153" s="136"/>
      <c r="P153" s="242" t="s">
        <v>484</v>
      </c>
      <c r="Q153" s="243"/>
      <c r="R153" s="243"/>
      <c r="S153" s="243"/>
      <c r="T153" s="243"/>
      <c r="U153" s="244"/>
      <c r="V153" s="140" t="str">
        <f>IF(W153&gt;=2,"○","●")</f>
        <v>○</v>
      </c>
      <c r="W153" s="134">
        <v>3</v>
      </c>
      <c r="X153" s="233" t="s">
        <v>518</v>
      </c>
      <c r="Y153" s="233"/>
      <c r="Z153" s="135">
        <v>0</v>
      </c>
      <c r="AA153" s="136"/>
      <c r="AB153" s="224">
        <f>COUNTIF(D153:AA154,"○")</f>
        <v>2</v>
      </c>
      <c r="AC153" s="182"/>
      <c r="AD153" s="220"/>
      <c r="AE153" s="221"/>
      <c r="AF153" s="220" t="s">
        <v>519</v>
      </c>
      <c r="AG153" s="221"/>
    </row>
    <row r="154" spans="2:33" ht="13.5" customHeight="1">
      <c r="B154" s="230"/>
      <c r="C154" s="232"/>
      <c r="D154" s="217"/>
      <c r="E154" s="218"/>
      <c r="F154" s="218"/>
      <c r="G154" s="218"/>
      <c r="H154" s="218"/>
      <c r="I154" s="219"/>
      <c r="J154" s="130">
        <v>6</v>
      </c>
      <c r="K154" s="131">
        <v>3</v>
      </c>
      <c r="L154" s="132">
        <v>6</v>
      </c>
      <c r="M154" s="131">
        <v>1</v>
      </c>
      <c r="N154" s="132">
        <v>6</v>
      </c>
      <c r="O154" s="133">
        <v>1</v>
      </c>
      <c r="P154" s="245"/>
      <c r="Q154" s="246"/>
      <c r="R154" s="246"/>
      <c r="S154" s="246"/>
      <c r="T154" s="246"/>
      <c r="U154" s="247"/>
      <c r="V154" s="130">
        <v>7</v>
      </c>
      <c r="W154" s="131">
        <v>5</v>
      </c>
      <c r="X154" s="132">
        <v>6</v>
      </c>
      <c r="Y154" s="131">
        <v>4</v>
      </c>
      <c r="Z154" s="132">
        <v>6</v>
      </c>
      <c r="AA154" s="133">
        <v>0</v>
      </c>
      <c r="AB154" s="226"/>
      <c r="AC154" s="183"/>
      <c r="AD154" s="222"/>
      <c r="AE154" s="223"/>
      <c r="AF154" s="222"/>
      <c r="AG154" s="223"/>
    </row>
    <row r="155" spans="2:33" ht="13.5" customHeight="1">
      <c r="B155" s="230">
        <v>2</v>
      </c>
      <c r="C155" s="231" t="s">
        <v>539</v>
      </c>
      <c r="D155" s="140" t="str">
        <f>IF(E155&gt;=2,"○","●")</f>
        <v>●</v>
      </c>
      <c r="E155" s="134">
        <f>N153</f>
        <v>0</v>
      </c>
      <c r="F155" s="233" t="s">
        <v>518</v>
      </c>
      <c r="G155" s="233"/>
      <c r="H155" s="135">
        <f>K153</f>
        <v>3</v>
      </c>
      <c r="I155" s="136"/>
      <c r="J155" s="214"/>
      <c r="K155" s="215"/>
      <c r="L155" s="215"/>
      <c r="M155" s="215"/>
      <c r="N155" s="215"/>
      <c r="O155" s="216"/>
      <c r="P155" s="139" t="str">
        <f>IF(Q155&gt;=2,"○","●")</f>
        <v>○</v>
      </c>
      <c r="Q155" s="134">
        <v>2</v>
      </c>
      <c r="R155" s="233" t="s">
        <v>518</v>
      </c>
      <c r="S155" s="233"/>
      <c r="T155" s="135">
        <v>1</v>
      </c>
      <c r="U155" s="136"/>
      <c r="V155" s="242" t="s">
        <v>484</v>
      </c>
      <c r="W155" s="243"/>
      <c r="X155" s="243"/>
      <c r="Y155" s="243"/>
      <c r="Z155" s="243"/>
      <c r="AA155" s="244"/>
      <c r="AB155" s="224">
        <f>COUNTIF(D155:AA156,"○")</f>
        <v>1</v>
      </c>
      <c r="AC155" s="228"/>
      <c r="AD155" s="220"/>
      <c r="AE155" s="221"/>
      <c r="AF155" s="220" t="s">
        <v>520</v>
      </c>
      <c r="AG155" s="221"/>
    </row>
    <row r="156" spans="2:33" ht="13.5" customHeight="1">
      <c r="B156" s="230"/>
      <c r="C156" s="232"/>
      <c r="D156" s="130">
        <f>K154</f>
        <v>3</v>
      </c>
      <c r="E156" s="131">
        <f>J154</f>
        <v>6</v>
      </c>
      <c r="F156" s="132">
        <f>M154</f>
        <v>1</v>
      </c>
      <c r="G156" s="131">
        <f>L154</f>
        <v>6</v>
      </c>
      <c r="H156" s="132">
        <f>O154</f>
        <v>1</v>
      </c>
      <c r="I156" s="133">
        <f>N154</f>
        <v>6</v>
      </c>
      <c r="J156" s="217"/>
      <c r="K156" s="218"/>
      <c r="L156" s="218"/>
      <c r="M156" s="218"/>
      <c r="N156" s="218"/>
      <c r="O156" s="219"/>
      <c r="P156" s="130">
        <v>7</v>
      </c>
      <c r="Q156" s="131">
        <v>5</v>
      </c>
      <c r="R156" s="132">
        <v>6</v>
      </c>
      <c r="S156" s="131">
        <v>3</v>
      </c>
      <c r="T156" s="132">
        <v>3</v>
      </c>
      <c r="U156" s="133">
        <v>6</v>
      </c>
      <c r="V156" s="245"/>
      <c r="W156" s="246"/>
      <c r="X156" s="246"/>
      <c r="Y156" s="246"/>
      <c r="Z156" s="246"/>
      <c r="AA156" s="247"/>
      <c r="AB156" s="226"/>
      <c r="AC156" s="229"/>
      <c r="AD156" s="222"/>
      <c r="AE156" s="223"/>
      <c r="AF156" s="222"/>
      <c r="AG156" s="223"/>
    </row>
    <row r="157" spans="2:33" ht="13.5" customHeight="1">
      <c r="B157" s="230">
        <v>3</v>
      </c>
      <c r="C157" s="231" t="s">
        <v>510</v>
      </c>
      <c r="D157" s="242" t="s">
        <v>484</v>
      </c>
      <c r="E157" s="243"/>
      <c r="F157" s="243"/>
      <c r="G157" s="243"/>
      <c r="H157" s="243"/>
      <c r="I157" s="244"/>
      <c r="J157" s="140" t="str">
        <f>IF(K157&gt;=2,"○","●")</f>
        <v>●</v>
      </c>
      <c r="K157" s="134">
        <f>T155</f>
        <v>1</v>
      </c>
      <c r="L157" s="233" t="s">
        <v>518</v>
      </c>
      <c r="M157" s="233"/>
      <c r="N157" s="135">
        <f>Q155</f>
        <v>2</v>
      </c>
      <c r="O157" s="136"/>
      <c r="P157" s="214"/>
      <c r="Q157" s="215"/>
      <c r="R157" s="215"/>
      <c r="S157" s="215"/>
      <c r="T157" s="215"/>
      <c r="U157" s="216"/>
      <c r="V157" s="141" t="str">
        <f>IF(W157&gt;=2,"○","●")</f>
        <v>○</v>
      </c>
      <c r="W157" s="134">
        <v>2</v>
      </c>
      <c r="X157" s="233" t="s">
        <v>518</v>
      </c>
      <c r="Y157" s="233"/>
      <c r="Z157" s="135">
        <v>1</v>
      </c>
      <c r="AA157" s="136"/>
      <c r="AB157" s="224">
        <f>COUNTIF(D157:AA158,"○")</f>
        <v>1</v>
      </c>
      <c r="AC157" s="228"/>
      <c r="AD157" s="220"/>
      <c r="AE157" s="221"/>
      <c r="AF157" s="220" t="s">
        <v>521</v>
      </c>
      <c r="AG157" s="221"/>
    </row>
    <row r="158" spans="2:33" ht="13.5" customHeight="1">
      <c r="B158" s="230"/>
      <c r="C158" s="232"/>
      <c r="D158" s="245"/>
      <c r="E158" s="246"/>
      <c r="F158" s="246"/>
      <c r="G158" s="246"/>
      <c r="H158" s="246"/>
      <c r="I158" s="247"/>
      <c r="J158" s="130">
        <f>Q156</f>
        <v>5</v>
      </c>
      <c r="K158" s="131">
        <f>P156</f>
        <v>7</v>
      </c>
      <c r="L158" s="132">
        <f>S156</f>
        <v>3</v>
      </c>
      <c r="M158" s="131">
        <f>R156</f>
        <v>6</v>
      </c>
      <c r="N158" s="132">
        <f>U156</f>
        <v>6</v>
      </c>
      <c r="O158" s="133">
        <f>T156</f>
        <v>3</v>
      </c>
      <c r="P158" s="217"/>
      <c r="Q158" s="218"/>
      <c r="R158" s="218"/>
      <c r="S158" s="218"/>
      <c r="T158" s="218"/>
      <c r="U158" s="219"/>
      <c r="V158" s="130">
        <v>4</v>
      </c>
      <c r="W158" s="131">
        <v>6</v>
      </c>
      <c r="X158" s="132">
        <v>6</v>
      </c>
      <c r="Y158" s="131">
        <v>1</v>
      </c>
      <c r="Z158" s="132">
        <v>7</v>
      </c>
      <c r="AA158" s="133">
        <v>5</v>
      </c>
      <c r="AB158" s="226"/>
      <c r="AC158" s="229"/>
      <c r="AD158" s="222"/>
      <c r="AE158" s="223"/>
      <c r="AF158" s="222"/>
      <c r="AG158" s="223"/>
    </row>
    <row r="159" spans="2:33" ht="13.5" customHeight="1">
      <c r="B159" s="230">
        <v>4</v>
      </c>
      <c r="C159" s="231" t="s">
        <v>511</v>
      </c>
      <c r="D159" s="141" t="str">
        <f>IF(E159&gt;=2,"○","●")</f>
        <v>●</v>
      </c>
      <c r="E159" s="134">
        <v>1</v>
      </c>
      <c r="F159" s="233" t="s">
        <v>518</v>
      </c>
      <c r="G159" s="233"/>
      <c r="H159" s="135">
        <f>W153</f>
        <v>3</v>
      </c>
      <c r="I159" s="136"/>
      <c r="J159" s="242" t="s">
        <v>484</v>
      </c>
      <c r="K159" s="243"/>
      <c r="L159" s="243"/>
      <c r="M159" s="243"/>
      <c r="N159" s="243"/>
      <c r="O159" s="244"/>
      <c r="P159" s="140" t="str">
        <f>IF(Q159&gt;=2,"○","●")</f>
        <v>●</v>
      </c>
      <c r="Q159" s="134">
        <f>Z157</f>
        <v>1</v>
      </c>
      <c r="R159" s="233" t="s">
        <v>518</v>
      </c>
      <c r="S159" s="233"/>
      <c r="T159" s="135">
        <f>W157</f>
        <v>2</v>
      </c>
      <c r="U159" s="136"/>
      <c r="V159" s="214"/>
      <c r="W159" s="215"/>
      <c r="X159" s="215"/>
      <c r="Y159" s="215"/>
      <c r="Z159" s="215"/>
      <c r="AA159" s="216"/>
      <c r="AB159" s="224">
        <f>COUNTIF(D159:AA160,"○")</f>
        <v>0</v>
      </c>
      <c r="AC159" s="228"/>
      <c r="AD159" s="220"/>
      <c r="AE159" s="221"/>
      <c r="AF159" s="220" t="s">
        <v>516</v>
      </c>
      <c r="AG159" s="221"/>
    </row>
    <row r="160" spans="2:33" ht="13.5" customHeight="1">
      <c r="B160" s="230"/>
      <c r="C160" s="232"/>
      <c r="D160" s="130">
        <f>W154</f>
        <v>5</v>
      </c>
      <c r="E160" s="131">
        <f>V154</f>
        <v>7</v>
      </c>
      <c r="F160" s="132">
        <f>Y154</f>
        <v>4</v>
      </c>
      <c r="G160" s="131">
        <f>X154</f>
        <v>6</v>
      </c>
      <c r="H160" s="132">
        <f>AA154</f>
        <v>0</v>
      </c>
      <c r="I160" s="133">
        <f>Z154</f>
        <v>6</v>
      </c>
      <c r="J160" s="245"/>
      <c r="K160" s="246"/>
      <c r="L160" s="246"/>
      <c r="M160" s="246"/>
      <c r="N160" s="246"/>
      <c r="O160" s="247"/>
      <c r="P160" s="130">
        <f>W158</f>
        <v>6</v>
      </c>
      <c r="Q160" s="131">
        <f>V158</f>
        <v>4</v>
      </c>
      <c r="R160" s="132">
        <f>Y158</f>
        <v>1</v>
      </c>
      <c r="S160" s="131">
        <f>X158</f>
        <v>6</v>
      </c>
      <c r="T160" s="132">
        <f>AA158</f>
        <v>5</v>
      </c>
      <c r="U160" s="133">
        <f>Z158</f>
        <v>7</v>
      </c>
      <c r="V160" s="217"/>
      <c r="W160" s="218"/>
      <c r="X160" s="218"/>
      <c r="Y160" s="218"/>
      <c r="Z160" s="218"/>
      <c r="AA160" s="219"/>
      <c r="AB160" s="226"/>
      <c r="AC160" s="229"/>
      <c r="AD160" s="222"/>
      <c r="AE160" s="223"/>
      <c r="AF160" s="222"/>
      <c r="AG160" s="223"/>
    </row>
    <row r="161" spans="24:25" ht="13.5">
      <c r="X161" s="14"/>
      <c r="Y161" s="14"/>
    </row>
    <row r="162" spans="2:25" ht="13.5">
      <c r="B162" t="s">
        <v>20</v>
      </c>
      <c r="X162" s="14"/>
      <c r="Y162" s="14"/>
    </row>
    <row r="163" spans="2:33" ht="13.5">
      <c r="B163" s="15"/>
      <c r="C163" s="190" t="s">
        <v>17</v>
      </c>
      <c r="D163" s="187">
        <v>1</v>
      </c>
      <c r="E163" s="160"/>
      <c r="F163" s="160"/>
      <c r="G163" s="160"/>
      <c r="H163" s="160"/>
      <c r="I163" s="158"/>
      <c r="J163" s="187">
        <v>2</v>
      </c>
      <c r="K163" s="160"/>
      <c r="L163" s="160"/>
      <c r="M163" s="160"/>
      <c r="N163" s="160"/>
      <c r="O163" s="158"/>
      <c r="P163" s="187">
        <v>3</v>
      </c>
      <c r="Q163" s="160"/>
      <c r="R163" s="160"/>
      <c r="S163" s="160"/>
      <c r="T163" s="160"/>
      <c r="U163" s="158"/>
      <c r="V163" s="187">
        <v>4</v>
      </c>
      <c r="W163" s="160"/>
      <c r="X163" s="160"/>
      <c r="Y163" s="160"/>
      <c r="Z163" s="160"/>
      <c r="AA163" s="158"/>
      <c r="AB163" s="27" t="s">
        <v>522</v>
      </c>
      <c r="AC163" s="15" t="s">
        <v>524</v>
      </c>
      <c r="AD163" s="187" t="s">
        <v>523</v>
      </c>
      <c r="AE163" s="158"/>
      <c r="AF163" s="16" t="s">
        <v>18</v>
      </c>
      <c r="AG163" s="17"/>
    </row>
    <row r="164" spans="2:33" ht="13.5" customHeight="1">
      <c r="B164" s="230">
        <v>1</v>
      </c>
      <c r="C164" s="231" t="s">
        <v>541</v>
      </c>
      <c r="D164" s="214"/>
      <c r="E164" s="215"/>
      <c r="F164" s="215"/>
      <c r="G164" s="215"/>
      <c r="H164" s="215"/>
      <c r="I164" s="216"/>
      <c r="J164" s="138" t="str">
        <f>IF(K164&gt;=2,"○","●")</f>
        <v>○</v>
      </c>
      <c r="K164" s="134">
        <v>3</v>
      </c>
      <c r="L164" s="233" t="s">
        <v>518</v>
      </c>
      <c r="M164" s="233"/>
      <c r="N164" s="135">
        <v>0</v>
      </c>
      <c r="O164" s="136"/>
      <c r="P164" s="242" t="s">
        <v>484</v>
      </c>
      <c r="Q164" s="243"/>
      <c r="R164" s="243"/>
      <c r="S164" s="243"/>
      <c r="T164" s="243"/>
      <c r="U164" s="244"/>
      <c r="V164" s="140" t="str">
        <f>IF(W164&gt;=2,"○","●")</f>
        <v>○</v>
      </c>
      <c r="W164" s="134">
        <v>2</v>
      </c>
      <c r="X164" s="233" t="s">
        <v>518</v>
      </c>
      <c r="Y164" s="233"/>
      <c r="Z164" s="135">
        <v>1</v>
      </c>
      <c r="AA164" s="136"/>
      <c r="AB164" s="224">
        <f>COUNTIF(D164:AA165,"○")</f>
        <v>2</v>
      </c>
      <c r="AC164" s="182"/>
      <c r="AD164" s="220"/>
      <c r="AE164" s="221"/>
      <c r="AF164" s="220" t="s">
        <v>519</v>
      </c>
      <c r="AG164" s="221"/>
    </row>
    <row r="165" spans="2:33" ht="13.5" customHeight="1">
      <c r="B165" s="230"/>
      <c r="C165" s="232"/>
      <c r="D165" s="217"/>
      <c r="E165" s="218"/>
      <c r="F165" s="218"/>
      <c r="G165" s="218"/>
      <c r="H165" s="218"/>
      <c r="I165" s="219"/>
      <c r="J165" s="130">
        <v>6</v>
      </c>
      <c r="K165" s="131">
        <v>2</v>
      </c>
      <c r="L165" s="132">
        <v>7</v>
      </c>
      <c r="M165" s="131">
        <v>5</v>
      </c>
      <c r="N165" s="132">
        <v>7</v>
      </c>
      <c r="O165" s="133">
        <v>6</v>
      </c>
      <c r="P165" s="245"/>
      <c r="Q165" s="246"/>
      <c r="R165" s="246"/>
      <c r="S165" s="246"/>
      <c r="T165" s="246"/>
      <c r="U165" s="247"/>
      <c r="V165" s="130">
        <v>6</v>
      </c>
      <c r="W165" s="131">
        <v>2</v>
      </c>
      <c r="X165" s="132">
        <v>6</v>
      </c>
      <c r="Y165" s="131">
        <v>1</v>
      </c>
      <c r="Z165" s="132">
        <v>5</v>
      </c>
      <c r="AA165" s="133">
        <v>7</v>
      </c>
      <c r="AB165" s="226"/>
      <c r="AC165" s="183"/>
      <c r="AD165" s="222"/>
      <c r="AE165" s="223"/>
      <c r="AF165" s="222"/>
      <c r="AG165" s="223"/>
    </row>
    <row r="166" spans="2:33" ht="13.5" customHeight="1">
      <c r="B166" s="230">
        <v>2</v>
      </c>
      <c r="C166" s="231" t="s">
        <v>537</v>
      </c>
      <c r="D166" s="140" t="str">
        <f>IF(E166&gt;=2,"○","●")</f>
        <v>●</v>
      </c>
      <c r="E166" s="134">
        <f>N164</f>
        <v>0</v>
      </c>
      <c r="F166" s="233" t="s">
        <v>518</v>
      </c>
      <c r="G166" s="233"/>
      <c r="H166" s="135">
        <f>K164</f>
        <v>3</v>
      </c>
      <c r="I166" s="136"/>
      <c r="J166" s="214"/>
      <c r="K166" s="215"/>
      <c r="L166" s="215"/>
      <c r="M166" s="215"/>
      <c r="N166" s="215"/>
      <c r="O166" s="216"/>
      <c r="P166" s="139" t="str">
        <f>IF(Q166&gt;=2,"○","●")</f>
        <v>○</v>
      </c>
      <c r="Q166" s="134">
        <v>3</v>
      </c>
      <c r="R166" s="233" t="s">
        <v>518</v>
      </c>
      <c r="S166" s="233"/>
      <c r="T166" s="135">
        <v>0</v>
      </c>
      <c r="U166" s="136"/>
      <c r="V166" s="242" t="s">
        <v>484</v>
      </c>
      <c r="W166" s="243"/>
      <c r="X166" s="243"/>
      <c r="Y166" s="243"/>
      <c r="Z166" s="243"/>
      <c r="AA166" s="244"/>
      <c r="AB166" s="224">
        <f>COUNTIF(D166:AA167,"○")</f>
        <v>1</v>
      </c>
      <c r="AC166" s="228">
        <v>50</v>
      </c>
      <c r="AD166" s="241">
        <f>(D167+F167+H167+J167+L167+N167+P167+R167+T167+V167+X167+Z167)/(D167+F167+H167+J167+L167+N167+P167+R167+T167+V167+X167+Z167+E167+G167+I167+K167+M167+O167+Q167+S167+U167+W167+Y167+AA167)*100</f>
        <v>54.23728813559322</v>
      </c>
      <c r="AE166" s="225"/>
      <c r="AF166" s="220" t="s">
        <v>520</v>
      </c>
      <c r="AG166" s="221"/>
    </row>
    <row r="167" spans="2:33" ht="13.5" customHeight="1">
      <c r="B167" s="230"/>
      <c r="C167" s="232"/>
      <c r="D167" s="130">
        <f>K165</f>
        <v>2</v>
      </c>
      <c r="E167" s="131">
        <f>J165</f>
        <v>6</v>
      </c>
      <c r="F167" s="132">
        <f>M165</f>
        <v>5</v>
      </c>
      <c r="G167" s="131">
        <f>L165</f>
        <v>7</v>
      </c>
      <c r="H167" s="132">
        <f>O165</f>
        <v>6</v>
      </c>
      <c r="I167" s="133">
        <f>N165</f>
        <v>7</v>
      </c>
      <c r="J167" s="217"/>
      <c r="K167" s="218"/>
      <c r="L167" s="218"/>
      <c r="M167" s="218"/>
      <c r="N167" s="218"/>
      <c r="O167" s="219"/>
      <c r="P167" s="130">
        <v>6</v>
      </c>
      <c r="Q167" s="131">
        <v>1</v>
      </c>
      <c r="R167" s="132">
        <v>7</v>
      </c>
      <c r="S167" s="131">
        <v>5</v>
      </c>
      <c r="T167" s="132">
        <v>6</v>
      </c>
      <c r="U167" s="133">
        <v>1</v>
      </c>
      <c r="V167" s="245"/>
      <c r="W167" s="246"/>
      <c r="X167" s="246"/>
      <c r="Y167" s="246"/>
      <c r="Z167" s="246"/>
      <c r="AA167" s="247"/>
      <c r="AB167" s="226"/>
      <c r="AC167" s="229"/>
      <c r="AD167" s="226"/>
      <c r="AE167" s="227"/>
      <c r="AF167" s="222"/>
      <c r="AG167" s="223"/>
    </row>
    <row r="168" spans="2:33" ht="13.5" customHeight="1">
      <c r="B168" s="230">
        <v>3</v>
      </c>
      <c r="C168" s="231" t="s">
        <v>334</v>
      </c>
      <c r="D168" s="242" t="s">
        <v>484</v>
      </c>
      <c r="E168" s="243"/>
      <c r="F168" s="243"/>
      <c r="G168" s="243"/>
      <c r="H168" s="243"/>
      <c r="I168" s="244"/>
      <c r="J168" s="140" t="str">
        <f>IF(K168&gt;=2,"○","●")</f>
        <v>●</v>
      </c>
      <c r="K168" s="134">
        <f>T166</f>
        <v>0</v>
      </c>
      <c r="L168" s="233" t="s">
        <v>518</v>
      </c>
      <c r="M168" s="233"/>
      <c r="N168" s="135">
        <f>Q166</f>
        <v>3</v>
      </c>
      <c r="O168" s="136"/>
      <c r="P168" s="214"/>
      <c r="Q168" s="215"/>
      <c r="R168" s="215"/>
      <c r="S168" s="215"/>
      <c r="T168" s="215"/>
      <c r="U168" s="216"/>
      <c r="V168" s="141" t="str">
        <f>IF(W168&gt;=2,"○","●")</f>
        <v>●</v>
      </c>
      <c r="W168" s="134">
        <v>1</v>
      </c>
      <c r="X168" s="233" t="s">
        <v>518</v>
      </c>
      <c r="Y168" s="233"/>
      <c r="Z168" s="135">
        <v>2</v>
      </c>
      <c r="AA168" s="136"/>
      <c r="AB168" s="224">
        <f>COUNTIF(D168:AA169,"○")</f>
        <v>0</v>
      </c>
      <c r="AC168" s="228"/>
      <c r="AD168" s="220"/>
      <c r="AE168" s="221"/>
      <c r="AF168" s="220" t="s">
        <v>516</v>
      </c>
      <c r="AG168" s="221"/>
    </row>
    <row r="169" spans="2:33" ht="13.5" customHeight="1">
      <c r="B169" s="230"/>
      <c r="C169" s="232"/>
      <c r="D169" s="245"/>
      <c r="E169" s="246"/>
      <c r="F169" s="246"/>
      <c r="G169" s="246"/>
      <c r="H169" s="246"/>
      <c r="I169" s="247"/>
      <c r="J169" s="130">
        <f>Q167</f>
        <v>1</v>
      </c>
      <c r="K169" s="131">
        <f>P167</f>
        <v>6</v>
      </c>
      <c r="L169" s="132">
        <f>S167</f>
        <v>5</v>
      </c>
      <c r="M169" s="131">
        <f>R167</f>
        <v>7</v>
      </c>
      <c r="N169" s="132">
        <f>U167</f>
        <v>1</v>
      </c>
      <c r="O169" s="133">
        <f>T167</f>
        <v>6</v>
      </c>
      <c r="P169" s="217"/>
      <c r="Q169" s="218"/>
      <c r="R169" s="218"/>
      <c r="S169" s="218"/>
      <c r="T169" s="218"/>
      <c r="U169" s="219"/>
      <c r="V169" s="130">
        <v>1</v>
      </c>
      <c r="W169" s="131">
        <v>6</v>
      </c>
      <c r="X169" s="132">
        <v>6</v>
      </c>
      <c r="Y169" s="131">
        <v>2</v>
      </c>
      <c r="Z169" s="132">
        <v>4</v>
      </c>
      <c r="AA169" s="133">
        <v>6</v>
      </c>
      <c r="AB169" s="226"/>
      <c r="AC169" s="229"/>
      <c r="AD169" s="222"/>
      <c r="AE169" s="223"/>
      <c r="AF169" s="222"/>
      <c r="AG169" s="223"/>
    </row>
    <row r="170" spans="2:33" ht="13.5" customHeight="1">
      <c r="B170" s="230">
        <v>4</v>
      </c>
      <c r="C170" s="231" t="s">
        <v>512</v>
      </c>
      <c r="D170" s="141" t="str">
        <f>IF(E170&gt;=2,"○","●")</f>
        <v>●</v>
      </c>
      <c r="E170" s="134">
        <v>1</v>
      </c>
      <c r="F170" s="233" t="s">
        <v>518</v>
      </c>
      <c r="G170" s="233"/>
      <c r="H170" s="135">
        <f>W164</f>
        <v>2</v>
      </c>
      <c r="I170" s="136"/>
      <c r="J170" s="242" t="s">
        <v>484</v>
      </c>
      <c r="K170" s="243"/>
      <c r="L170" s="243"/>
      <c r="M170" s="243"/>
      <c r="N170" s="243"/>
      <c r="O170" s="244"/>
      <c r="P170" s="140" t="str">
        <f>IF(Q170&gt;=2,"○","●")</f>
        <v>○</v>
      </c>
      <c r="Q170" s="134">
        <f>Z168</f>
        <v>2</v>
      </c>
      <c r="R170" s="233" t="s">
        <v>518</v>
      </c>
      <c r="S170" s="233"/>
      <c r="T170" s="135">
        <f>W168</f>
        <v>1</v>
      </c>
      <c r="U170" s="136"/>
      <c r="V170" s="214"/>
      <c r="W170" s="215"/>
      <c r="X170" s="215"/>
      <c r="Y170" s="215"/>
      <c r="Z170" s="215"/>
      <c r="AA170" s="216"/>
      <c r="AB170" s="224">
        <f>COUNTIF(D170:AA171,"○")</f>
        <v>1</v>
      </c>
      <c r="AC170" s="228">
        <v>50</v>
      </c>
      <c r="AD170" s="241">
        <f>(D171+F171+H171+J171+L171+N171+P171+R171+T171+V171+X171+Z171)/(D171+F171+H171+J171+L171+N171+P171+R171+T171+V171+X171+Z171+E171+G171+I171+K171+M171+O171+Q171+S171+U171+W171+Y171+AA171)*100</f>
        <v>46.15384615384615</v>
      </c>
      <c r="AE170" s="225"/>
      <c r="AF170" s="220" t="s">
        <v>521</v>
      </c>
      <c r="AG170" s="221"/>
    </row>
    <row r="171" spans="2:33" ht="13.5" customHeight="1">
      <c r="B171" s="230"/>
      <c r="C171" s="232"/>
      <c r="D171" s="130">
        <f>W165</f>
        <v>2</v>
      </c>
      <c r="E171" s="131">
        <f>V165</f>
        <v>6</v>
      </c>
      <c r="F171" s="132">
        <f>Y165</f>
        <v>1</v>
      </c>
      <c r="G171" s="131">
        <f>X165</f>
        <v>6</v>
      </c>
      <c r="H171" s="132">
        <f>AA165</f>
        <v>7</v>
      </c>
      <c r="I171" s="133">
        <f>Z165</f>
        <v>5</v>
      </c>
      <c r="J171" s="245"/>
      <c r="K171" s="246"/>
      <c r="L171" s="246"/>
      <c r="M171" s="246"/>
      <c r="N171" s="246"/>
      <c r="O171" s="247"/>
      <c r="P171" s="130">
        <f>W169</f>
        <v>6</v>
      </c>
      <c r="Q171" s="131">
        <f>V169</f>
        <v>1</v>
      </c>
      <c r="R171" s="132">
        <f>Y169</f>
        <v>2</v>
      </c>
      <c r="S171" s="131">
        <f>X169</f>
        <v>6</v>
      </c>
      <c r="T171" s="132">
        <f>AA169</f>
        <v>6</v>
      </c>
      <c r="U171" s="133">
        <f>Z169</f>
        <v>4</v>
      </c>
      <c r="V171" s="217"/>
      <c r="W171" s="218"/>
      <c r="X171" s="218"/>
      <c r="Y171" s="218"/>
      <c r="Z171" s="218"/>
      <c r="AA171" s="219"/>
      <c r="AB171" s="226"/>
      <c r="AC171" s="229"/>
      <c r="AD171" s="226"/>
      <c r="AE171" s="227"/>
      <c r="AF171" s="222"/>
      <c r="AG171" s="223"/>
    </row>
    <row r="172" spans="24:25" ht="14.25" thickBot="1">
      <c r="X172" s="14"/>
      <c r="Y172" s="14"/>
    </row>
    <row r="173" spans="2:25" ht="14.25" thickBot="1">
      <c r="B173" s="24" t="s">
        <v>27</v>
      </c>
      <c r="J173" s="256" t="s">
        <v>536</v>
      </c>
      <c r="K173" s="257"/>
      <c r="L173" s="257"/>
      <c r="M173" s="257"/>
      <c r="N173" s="257"/>
      <c r="O173" s="257"/>
      <c r="P173" s="257"/>
      <c r="Q173" s="258"/>
      <c r="X173" s="14"/>
      <c r="Y173" s="14"/>
    </row>
    <row r="174" spans="2:33" ht="14.25" thickBot="1">
      <c r="B174" s="255" t="s">
        <v>469</v>
      </c>
      <c r="C174" s="259" t="s">
        <v>536</v>
      </c>
      <c r="D174" s="102"/>
      <c r="E174" s="102"/>
      <c r="F174" s="102"/>
      <c r="G174" s="102"/>
      <c r="H174" s="102"/>
      <c r="I174" s="102"/>
      <c r="J174" s="102"/>
      <c r="K174" s="102"/>
      <c r="L174" s="102"/>
      <c r="M174" s="103" t="s">
        <v>545</v>
      </c>
      <c r="N174" s="104"/>
      <c r="O174" s="104"/>
      <c r="P174" s="104"/>
      <c r="U174" s="104"/>
      <c r="V174" s="104"/>
      <c r="W174" s="104"/>
      <c r="X174" s="248" t="s">
        <v>471</v>
      </c>
      <c r="Y174" s="249"/>
      <c r="Z174" s="261" t="s">
        <v>540</v>
      </c>
      <c r="AA174" s="262"/>
      <c r="AB174" s="262"/>
      <c r="AC174" s="262"/>
      <c r="AD174" s="262"/>
      <c r="AE174" s="262"/>
      <c r="AF174" s="262"/>
      <c r="AG174" s="263"/>
    </row>
    <row r="175" spans="2:33" ht="14.25" thickTop="1">
      <c r="B175" s="159"/>
      <c r="C175" s="260"/>
      <c r="D175" s="167"/>
      <c r="E175" s="168"/>
      <c r="F175" s="169"/>
      <c r="G175" s="104"/>
      <c r="H175" s="104"/>
      <c r="I175" s="104"/>
      <c r="J175" s="104"/>
      <c r="K175" s="102"/>
      <c r="L175" s="102"/>
      <c r="M175" s="145"/>
      <c r="N175" s="104"/>
      <c r="O175" s="104"/>
      <c r="P175" s="104"/>
      <c r="U175" s="104"/>
      <c r="V175" s="108"/>
      <c r="W175" s="105"/>
      <c r="X175" s="250"/>
      <c r="Y175" s="251"/>
      <c r="Z175" s="264"/>
      <c r="AA175" s="265"/>
      <c r="AB175" s="265"/>
      <c r="AC175" s="265"/>
      <c r="AD175" s="265"/>
      <c r="AE175" s="265"/>
      <c r="AF175" s="265"/>
      <c r="AG175" s="266"/>
    </row>
    <row r="176" spans="2:33" ht="14.25" thickBot="1">
      <c r="B176" s="109"/>
      <c r="C176" s="110"/>
      <c r="D176" s="104"/>
      <c r="E176" s="149"/>
      <c r="F176" s="170" t="s">
        <v>557</v>
      </c>
      <c r="G176" s="147"/>
      <c r="H176" s="147"/>
      <c r="I176" s="147"/>
      <c r="J176" s="171"/>
      <c r="K176" s="171"/>
      <c r="L176" s="171"/>
      <c r="M176" s="172"/>
      <c r="N176" s="113"/>
      <c r="O176" s="113"/>
      <c r="P176" s="26" t="s">
        <v>558</v>
      </c>
      <c r="Q176" s="26"/>
      <c r="R176" s="26"/>
      <c r="S176" s="26"/>
      <c r="T176" s="26"/>
      <c r="U176" s="114"/>
      <c r="V176" s="107"/>
      <c r="W176" s="104"/>
      <c r="X176" s="115"/>
      <c r="Y176" s="115"/>
      <c r="Z176" s="116"/>
      <c r="AA176" s="116"/>
      <c r="AB176" s="116"/>
      <c r="AC176" s="116"/>
      <c r="AD176" s="116"/>
      <c r="AE176" s="116"/>
      <c r="AF176" s="109"/>
      <c r="AG176" s="109"/>
    </row>
    <row r="177" spans="2:33" ht="14.25" thickTop="1">
      <c r="B177" s="117"/>
      <c r="D177" s="104"/>
      <c r="E177" s="111"/>
      <c r="F177" s="104" t="s">
        <v>543</v>
      </c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R177" t="s">
        <v>544</v>
      </c>
      <c r="U177" s="104"/>
      <c r="V177" s="154"/>
      <c r="W177" s="104"/>
      <c r="X177" s="119"/>
      <c r="Y177" s="119"/>
      <c r="Z177" s="120"/>
      <c r="AA177" s="120"/>
      <c r="AB177" s="120"/>
      <c r="AC177" s="120"/>
      <c r="AD177" s="120"/>
      <c r="AE177" s="120"/>
      <c r="AF177" s="120"/>
      <c r="AG177" s="120"/>
    </row>
    <row r="178" spans="2:33" ht="14.25" thickBot="1">
      <c r="B178" s="252" t="s">
        <v>468</v>
      </c>
      <c r="C178" s="231" t="s">
        <v>538</v>
      </c>
      <c r="D178" s="113"/>
      <c r="E178" s="11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U178" s="104"/>
      <c r="V178" s="173"/>
      <c r="W178" s="174"/>
      <c r="X178" s="248" t="s">
        <v>470</v>
      </c>
      <c r="Y178" s="249"/>
      <c r="Z178" s="261" t="s">
        <v>542</v>
      </c>
      <c r="AA178" s="262"/>
      <c r="AB178" s="262"/>
      <c r="AC178" s="262"/>
      <c r="AD178" s="262"/>
      <c r="AE178" s="262"/>
      <c r="AF178" s="262"/>
      <c r="AG178" s="263"/>
    </row>
    <row r="179" spans="2:33" ht="14.25" thickTop="1">
      <c r="B179" s="159"/>
      <c r="C179" s="232"/>
      <c r="D179" s="104"/>
      <c r="E179" s="104"/>
      <c r="F179" s="104"/>
      <c r="G179" s="104"/>
      <c r="H179" s="104"/>
      <c r="I179" s="104"/>
      <c r="J179" s="104"/>
      <c r="K179" s="267"/>
      <c r="L179" s="267"/>
      <c r="M179" s="267"/>
      <c r="N179" s="267"/>
      <c r="O179" s="267"/>
      <c r="P179" s="267"/>
      <c r="U179" s="104"/>
      <c r="V179" s="104"/>
      <c r="W179" s="104"/>
      <c r="X179" s="250"/>
      <c r="Y179" s="251"/>
      <c r="Z179" s="264"/>
      <c r="AA179" s="265"/>
      <c r="AB179" s="265"/>
      <c r="AC179" s="265"/>
      <c r="AD179" s="265"/>
      <c r="AE179" s="265"/>
      <c r="AF179" s="265"/>
      <c r="AG179" s="266"/>
    </row>
    <row r="181" spans="3:25" ht="13.5">
      <c r="C181" s="119"/>
      <c r="X181" s="14"/>
      <c r="Y181" s="14"/>
    </row>
    <row r="182" spans="1:39" s="13" customFormat="1" ht="13.5">
      <c r="A182" s="12"/>
      <c r="B182" s="12" t="s">
        <v>473</v>
      </c>
      <c r="C182" s="18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32"/>
      <c r="Y182" s="3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2:25" ht="13.5">
      <c r="B183" t="s">
        <v>19</v>
      </c>
      <c r="X183" s="14"/>
      <c r="Y183" s="14"/>
    </row>
    <row r="184" spans="2:27" ht="13.5">
      <c r="B184" s="15"/>
      <c r="C184" s="190" t="s">
        <v>17</v>
      </c>
      <c r="D184" s="184">
        <v>1</v>
      </c>
      <c r="E184" s="185"/>
      <c r="F184" s="185"/>
      <c r="G184" s="185"/>
      <c r="H184" s="185"/>
      <c r="I184" s="186"/>
      <c r="J184" s="184">
        <v>2</v>
      </c>
      <c r="K184" s="185"/>
      <c r="L184" s="185"/>
      <c r="M184" s="185"/>
      <c r="N184" s="185"/>
      <c r="O184" s="186"/>
      <c r="P184" s="184">
        <v>3</v>
      </c>
      <c r="Q184" s="185"/>
      <c r="R184" s="185"/>
      <c r="S184" s="185"/>
      <c r="T184" s="185"/>
      <c r="U184" s="186"/>
      <c r="V184" s="27" t="s">
        <v>522</v>
      </c>
      <c r="W184" s="15" t="s">
        <v>524</v>
      </c>
      <c r="X184" s="187" t="s">
        <v>523</v>
      </c>
      <c r="Y184" s="158"/>
      <c r="Z184" s="27" t="s">
        <v>18</v>
      </c>
      <c r="AA184" s="28"/>
    </row>
    <row r="185" spans="2:27" ht="13.5">
      <c r="B185" s="230">
        <v>1</v>
      </c>
      <c r="C185" s="231" t="s">
        <v>504</v>
      </c>
      <c r="D185" s="214"/>
      <c r="E185" s="215"/>
      <c r="F185" s="215"/>
      <c r="G185" s="215"/>
      <c r="H185" s="215"/>
      <c r="I185" s="216"/>
      <c r="J185" s="138" t="str">
        <f>IF(K185&gt;=2,"○","●")</f>
        <v>●</v>
      </c>
      <c r="K185" s="134">
        <v>0</v>
      </c>
      <c r="L185" s="233" t="s">
        <v>518</v>
      </c>
      <c r="M185" s="233"/>
      <c r="N185" s="135">
        <v>3</v>
      </c>
      <c r="O185" s="136"/>
      <c r="P185" s="140" t="str">
        <f>IF(Q185&gt;=2,"○","●")</f>
        <v>●</v>
      </c>
      <c r="Q185" s="134">
        <v>0</v>
      </c>
      <c r="R185" s="233" t="s">
        <v>518</v>
      </c>
      <c r="S185" s="233"/>
      <c r="T185" s="135">
        <v>3</v>
      </c>
      <c r="U185" s="136"/>
      <c r="V185" s="224">
        <f>COUNTIF(D185:U186,"○")</f>
        <v>0</v>
      </c>
      <c r="W185" s="182"/>
      <c r="X185" s="220"/>
      <c r="Y185" s="221"/>
      <c r="Z185" s="224">
        <v>3</v>
      </c>
      <c r="AA185" s="225"/>
    </row>
    <row r="186" spans="2:27" ht="13.5">
      <c r="B186" s="230"/>
      <c r="C186" s="232"/>
      <c r="D186" s="217"/>
      <c r="E186" s="218"/>
      <c r="F186" s="218"/>
      <c r="G186" s="218"/>
      <c r="H186" s="218"/>
      <c r="I186" s="219"/>
      <c r="J186" s="130">
        <v>1</v>
      </c>
      <c r="K186" s="131">
        <v>6</v>
      </c>
      <c r="L186" s="132">
        <v>5</v>
      </c>
      <c r="M186" s="131">
        <v>7</v>
      </c>
      <c r="N186" s="132">
        <v>1</v>
      </c>
      <c r="O186" s="133">
        <v>6</v>
      </c>
      <c r="P186" s="130">
        <v>1</v>
      </c>
      <c r="Q186" s="131">
        <v>6</v>
      </c>
      <c r="R186" s="132">
        <v>3</v>
      </c>
      <c r="S186" s="131">
        <v>6</v>
      </c>
      <c r="T186" s="132">
        <v>0</v>
      </c>
      <c r="U186" s="133">
        <v>6</v>
      </c>
      <c r="V186" s="226"/>
      <c r="W186" s="183"/>
      <c r="X186" s="222"/>
      <c r="Y186" s="223"/>
      <c r="Z186" s="226"/>
      <c r="AA186" s="227"/>
    </row>
    <row r="187" spans="2:27" ht="13.5">
      <c r="B187" s="230">
        <v>2</v>
      </c>
      <c r="C187" s="231" t="s">
        <v>546</v>
      </c>
      <c r="D187" s="140" t="str">
        <f>IF(E187&gt;=2,"○","●")</f>
        <v>○</v>
      </c>
      <c r="E187" s="134">
        <f>N185</f>
        <v>3</v>
      </c>
      <c r="F187" s="233" t="s">
        <v>518</v>
      </c>
      <c r="G187" s="233"/>
      <c r="H187" s="135">
        <f>K185</f>
        <v>0</v>
      </c>
      <c r="I187" s="136"/>
      <c r="J187" s="214"/>
      <c r="K187" s="215"/>
      <c r="L187" s="215"/>
      <c r="M187" s="215"/>
      <c r="N187" s="215"/>
      <c r="O187" s="216"/>
      <c r="P187" s="139" t="str">
        <f>IF(Q187&gt;=2,"○","●")</f>
        <v>○</v>
      </c>
      <c r="Q187" s="134">
        <v>3</v>
      </c>
      <c r="R187" s="233" t="s">
        <v>518</v>
      </c>
      <c r="S187" s="233"/>
      <c r="T187" s="135">
        <v>0</v>
      </c>
      <c r="U187" s="136"/>
      <c r="V187" s="224">
        <f>COUNTIF(D187:U188,"○")</f>
        <v>2</v>
      </c>
      <c r="W187" s="228"/>
      <c r="X187" s="220"/>
      <c r="Y187" s="221"/>
      <c r="Z187" s="224">
        <v>1</v>
      </c>
      <c r="AA187" s="225"/>
    </row>
    <row r="188" spans="2:27" ht="13.5">
      <c r="B188" s="230"/>
      <c r="C188" s="232"/>
      <c r="D188" s="130">
        <f>K186</f>
        <v>6</v>
      </c>
      <c r="E188" s="131">
        <f>J186</f>
        <v>1</v>
      </c>
      <c r="F188" s="132">
        <f>M186</f>
        <v>7</v>
      </c>
      <c r="G188" s="131">
        <f>L186</f>
        <v>5</v>
      </c>
      <c r="H188" s="132">
        <f>O186</f>
        <v>6</v>
      </c>
      <c r="I188" s="133">
        <f>N186</f>
        <v>1</v>
      </c>
      <c r="J188" s="217"/>
      <c r="K188" s="218"/>
      <c r="L188" s="218"/>
      <c r="M188" s="218"/>
      <c r="N188" s="218"/>
      <c r="O188" s="219"/>
      <c r="P188" s="130">
        <v>6</v>
      </c>
      <c r="Q188" s="131">
        <v>2</v>
      </c>
      <c r="R188" s="132">
        <v>6</v>
      </c>
      <c r="S188" s="131">
        <v>2</v>
      </c>
      <c r="T188" s="132">
        <v>6</v>
      </c>
      <c r="U188" s="133">
        <v>4</v>
      </c>
      <c r="V188" s="226"/>
      <c r="W188" s="229"/>
      <c r="X188" s="222"/>
      <c r="Y188" s="223"/>
      <c r="Z188" s="226"/>
      <c r="AA188" s="227"/>
    </row>
    <row r="189" spans="2:27" ht="13.5">
      <c r="B189" s="230">
        <v>3</v>
      </c>
      <c r="C189" s="231" t="s">
        <v>549</v>
      </c>
      <c r="D189" s="141" t="str">
        <f>IF(E189&gt;=2,"○","●")</f>
        <v>○</v>
      </c>
      <c r="E189" s="134">
        <f>T185</f>
        <v>3</v>
      </c>
      <c r="F189" s="233" t="s">
        <v>518</v>
      </c>
      <c r="G189" s="233"/>
      <c r="H189" s="135">
        <f>Q185</f>
        <v>0</v>
      </c>
      <c r="I189" s="136"/>
      <c r="J189" s="140" t="str">
        <f>IF(K189&gt;=2,"○","●")</f>
        <v>●</v>
      </c>
      <c r="K189" s="134">
        <f>T187</f>
        <v>0</v>
      </c>
      <c r="L189" s="233" t="s">
        <v>518</v>
      </c>
      <c r="M189" s="233"/>
      <c r="N189" s="135">
        <f>Q187</f>
        <v>3</v>
      </c>
      <c r="O189" s="136"/>
      <c r="P189" s="214"/>
      <c r="Q189" s="215"/>
      <c r="R189" s="215"/>
      <c r="S189" s="215"/>
      <c r="T189" s="215"/>
      <c r="U189" s="216"/>
      <c r="V189" s="224">
        <f>COUNTIF(D189:U190,"○")</f>
        <v>1</v>
      </c>
      <c r="W189" s="228"/>
      <c r="X189" s="220"/>
      <c r="Y189" s="221"/>
      <c r="Z189" s="224">
        <v>2</v>
      </c>
      <c r="AA189" s="225"/>
    </row>
    <row r="190" spans="2:27" ht="13.5">
      <c r="B190" s="230"/>
      <c r="C190" s="232"/>
      <c r="D190" s="130">
        <f>Q186</f>
        <v>6</v>
      </c>
      <c r="E190" s="131">
        <f>P186</f>
        <v>1</v>
      </c>
      <c r="F190" s="132">
        <f>S186</f>
        <v>6</v>
      </c>
      <c r="G190" s="131">
        <f>R186</f>
        <v>3</v>
      </c>
      <c r="H190" s="132">
        <f>U186</f>
        <v>6</v>
      </c>
      <c r="I190" s="133">
        <f>T186</f>
        <v>0</v>
      </c>
      <c r="J190" s="130">
        <f>Q188</f>
        <v>2</v>
      </c>
      <c r="K190" s="131">
        <f>P188</f>
        <v>6</v>
      </c>
      <c r="L190" s="132">
        <f>S188</f>
        <v>2</v>
      </c>
      <c r="M190" s="131">
        <f>R188</f>
        <v>6</v>
      </c>
      <c r="N190" s="132">
        <f>U188</f>
        <v>4</v>
      </c>
      <c r="O190" s="133">
        <f>T188</f>
        <v>6</v>
      </c>
      <c r="P190" s="217"/>
      <c r="Q190" s="218"/>
      <c r="R190" s="218"/>
      <c r="S190" s="218"/>
      <c r="T190" s="218"/>
      <c r="U190" s="219"/>
      <c r="V190" s="226"/>
      <c r="W190" s="229"/>
      <c r="X190" s="222"/>
      <c r="Y190" s="223"/>
      <c r="Z190" s="226"/>
      <c r="AA190" s="227"/>
    </row>
    <row r="191" spans="3:25" ht="13.5">
      <c r="C191" s="193" t="s">
        <v>25</v>
      </c>
      <c r="X191" s="14"/>
      <c r="Y191" s="14"/>
    </row>
    <row r="192" spans="2:25" ht="13.5">
      <c r="B192" t="s">
        <v>464</v>
      </c>
      <c r="C192" s="193"/>
      <c r="X192" s="14"/>
      <c r="Y192" s="14"/>
    </row>
    <row r="193" spans="2:27" ht="13.5">
      <c r="B193" s="15"/>
      <c r="C193" s="190" t="s">
        <v>17</v>
      </c>
      <c r="D193" s="184">
        <v>1</v>
      </c>
      <c r="E193" s="185"/>
      <c r="F193" s="185"/>
      <c r="G193" s="185"/>
      <c r="H193" s="185"/>
      <c r="I193" s="186"/>
      <c r="J193" s="184">
        <v>2</v>
      </c>
      <c r="K193" s="185"/>
      <c r="L193" s="185"/>
      <c r="M193" s="185"/>
      <c r="N193" s="185"/>
      <c r="O193" s="186"/>
      <c r="P193" s="184">
        <v>3</v>
      </c>
      <c r="Q193" s="185"/>
      <c r="R193" s="185"/>
      <c r="S193" s="185"/>
      <c r="T193" s="185"/>
      <c r="U193" s="186"/>
      <c r="V193" s="27" t="s">
        <v>522</v>
      </c>
      <c r="W193" s="15" t="s">
        <v>524</v>
      </c>
      <c r="X193" s="187" t="s">
        <v>523</v>
      </c>
      <c r="Y193" s="158"/>
      <c r="Z193" s="27" t="s">
        <v>18</v>
      </c>
      <c r="AA193" s="28"/>
    </row>
    <row r="194" spans="2:27" ht="13.5">
      <c r="B194" s="230">
        <v>1</v>
      </c>
      <c r="C194" s="231" t="s">
        <v>547</v>
      </c>
      <c r="D194" s="214"/>
      <c r="E194" s="215"/>
      <c r="F194" s="215"/>
      <c r="G194" s="215"/>
      <c r="H194" s="215"/>
      <c r="I194" s="216"/>
      <c r="J194" s="138" t="str">
        <f>IF(K194&gt;=2,"○","●")</f>
        <v>○</v>
      </c>
      <c r="K194" s="134">
        <v>2</v>
      </c>
      <c r="L194" s="233" t="s">
        <v>518</v>
      </c>
      <c r="M194" s="233"/>
      <c r="N194" s="135">
        <v>1</v>
      </c>
      <c r="O194" s="136"/>
      <c r="P194" s="140" t="str">
        <f>IF(Q194&gt;=2,"○","●")</f>
        <v>●</v>
      </c>
      <c r="Q194" s="134">
        <v>0</v>
      </c>
      <c r="R194" s="233" t="s">
        <v>518</v>
      </c>
      <c r="S194" s="233"/>
      <c r="T194" s="135">
        <v>3</v>
      </c>
      <c r="U194" s="136"/>
      <c r="V194" s="224">
        <f>COUNTIF(D194:U195,"○")</f>
        <v>1</v>
      </c>
      <c r="W194" s="182"/>
      <c r="X194" s="220"/>
      <c r="Y194" s="221"/>
      <c r="Z194" s="224">
        <v>2</v>
      </c>
      <c r="AA194" s="225"/>
    </row>
    <row r="195" spans="2:27" ht="13.5">
      <c r="B195" s="230"/>
      <c r="C195" s="232"/>
      <c r="D195" s="217"/>
      <c r="E195" s="218"/>
      <c r="F195" s="218"/>
      <c r="G195" s="218"/>
      <c r="H195" s="218"/>
      <c r="I195" s="219"/>
      <c r="J195" s="130">
        <v>2</v>
      </c>
      <c r="K195" s="131">
        <v>6</v>
      </c>
      <c r="L195" s="132">
        <v>7</v>
      </c>
      <c r="M195" s="131">
        <v>6</v>
      </c>
      <c r="N195" s="132">
        <v>7</v>
      </c>
      <c r="O195" s="133">
        <v>5</v>
      </c>
      <c r="P195" s="130">
        <v>2</v>
      </c>
      <c r="Q195" s="131">
        <v>6</v>
      </c>
      <c r="R195" s="132">
        <v>2</v>
      </c>
      <c r="S195" s="131">
        <v>6</v>
      </c>
      <c r="T195" s="132">
        <v>1</v>
      </c>
      <c r="U195" s="133">
        <v>6</v>
      </c>
      <c r="V195" s="226"/>
      <c r="W195" s="183"/>
      <c r="X195" s="222"/>
      <c r="Y195" s="223"/>
      <c r="Z195" s="226"/>
      <c r="AA195" s="227"/>
    </row>
    <row r="196" spans="2:27" ht="13.5">
      <c r="B196" s="230">
        <v>2</v>
      </c>
      <c r="C196" s="231" t="s">
        <v>353</v>
      </c>
      <c r="D196" s="140" t="str">
        <f>IF(E196&gt;=2,"○","●")</f>
        <v>●</v>
      </c>
      <c r="E196" s="134">
        <f>N194</f>
        <v>1</v>
      </c>
      <c r="F196" s="233" t="s">
        <v>518</v>
      </c>
      <c r="G196" s="233"/>
      <c r="H196" s="135">
        <f>K194</f>
        <v>2</v>
      </c>
      <c r="I196" s="136"/>
      <c r="J196" s="214"/>
      <c r="K196" s="215"/>
      <c r="L196" s="215"/>
      <c r="M196" s="215"/>
      <c r="N196" s="215"/>
      <c r="O196" s="216"/>
      <c r="P196" s="139" t="str">
        <f>IF(Q196&gt;=2,"○","●")</f>
        <v>●</v>
      </c>
      <c r="Q196" s="134">
        <v>1</v>
      </c>
      <c r="R196" s="233" t="s">
        <v>518</v>
      </c>
      <c r="S196" s="233"/>
      <c r="T196" s="135">
        <v>2</v>
      </c>
      <c r="U196" s="136"/>
      <c r="V196" s="224">
        <f>COUNTIF(D196:U197,"○")</f>
        <v>0</v>
      </c>
      <c r="W196" s="228"/>
      <c r="X196" s="220"/>
      <c r="Y196" s="221"/>
      <c r="Z196" s="224">
        <v>3</v>
      </c>
      <c r="AA196" s="225"/>
    </row>
    <row r="197" spans="2:27" ht="13.5">
      <c r="B197" s="230"/>
      <c r="C197" s="232"/>
      <c r="D197" s="130">
        <f>K195</f>
        <v>6</v>
      </c>
      <c r="E197" s="131">
        <f>J195</f>
        <v>2</v>
      </c>
      <c r="F197" s="132">
        <f>M195</f>
        <v>6</v>
      </c>
      <c r="G197" s="131">
        <f>L195</f>
        <v>7</v>
      </c>
      <c r="H197" s="132">
        <f>O195</f>
        <v>5</v>
      </c>
      <c r="I197" s="133">
        <f>N195</f>
        <v>7</v>
      </c>
      <c r="J197" s="217"/>
      <c r="K197" s="218"/>
      <c r="L197" s="218"/>
      <c r="M197" s="218"/>
      <c r="N197" s="218"/>
      <c r="O197" s="219"/>
      <c r="P197" s="130">
        <v>6</v>
      </c>
      <c r="Q197" s="131">
        <v>0</v>
      </c>
      <c r="R197" s="132">
        <v>3</v>
      </c>
      <c r="S197" s="131">
        <v>6</v>
      </c>
      <c r="T197" s="132">
        <v>0</v>
      </c>
      <c r="U197" s="133">
        <v>6</v>
      </c>
      <c r="V197" s="226"/>
      <c r="W197" s="229"/>
      <c r="X197" s="222"/>
      <c r="Y197" s="223"/>
      <c r="Z197" s="226"/>
      <c r="AA197" s="227"/>
    </row>
    <row r="198" spans="2:27" ht="13.5">
      <c r="B198" s="230">
        <v>3</v>
      </c>
      <c r="C198" s="231" t="s">
        <v>550</v>
      </c>
      <c r="D198" s="141" t="str">
        <f>IF(E198&gt;=2,"○","●")</f>
        <v>○</v>
      </c>
      <c r="E198" s="134">
        <f>T194</f>
        <v>3</v>
      </c>
      <c r="F198" s="233" t="s">
        <v>518</v>
      </c>
      <c r="G198" s="233"/>
      <c r="H198" s="135">
        <f>Q194</f>
        <v>0</v>
      </c>
      <c r="I198" s="136"/>
      <c r="J198" s="140" t="str">
        <f>IF(K198&gt;=2,"○","●")</f>
        <v>○</v>
      </c>
      <c r="K198" s="134">
        <f>T196</f>
        <v>2</v>
      </c>
      <c r="L198" s="233" t="s">
        <v>518</v>
      </c>
      <c r="M198" s="233"/>
      <c r="N198" s="135">
        <f>Q196</f>
        <v>1</v>
      </c>
      <c r="O198" s="136"/>
      <c r="P198" s="214"/>
      <c r="Q198" s="215"/>
      <c r="R198" s="215"/>
      <c r="S198" s="215"/>
      <c r="T198" s="215"/>
      <c r="U198" s="216"/>
      <c r="V198" s="224">
        <f>COUNTIF(D198:U199,"○")</f>
        <v>2</v>
      </c>
      <c r="W198" s="228"/>
      <c r="X198" s="220"/>
      <c r="Y198" s="221"/>
      <c r="Z198" s="224">
        <v>1</v>
      </c>
      <c r="AA198" s="225"/>
    </row>
    <row r="199" spans="2:27" ht="13.5">
      <c r="B199" s="230"/>
      <c r="C199" s="232"/>
      <c r="D199" s="130">
        <f>Q195</f>
        <v>6</v>
      </c>
      <c r="E199" s="131">
        <f>P195</f>
        <v>2</v>
      </c>
      <c r="F199" s="132">
        <f>S195</f>
        <v>6</v>
      </c>
      <c r="G199" s="131">
        <f>R195</f>
        <v>2</v>
      </c>
      <c r="H199" s="132">
        <f>U195</f>
        <v>6</v>
      </c>
      <c r="I199" s="133">
        <f>T195</f>
        <v>1</v>
      </c>
      <c r="J199" s="130">
        <f>Q197</f>
        <v>0</v>
      </c>
      <c r="K199" s="131">
        <f>P197</f>
        <v>6</v>
      </c>
      <c r="L199" s="132">
        <f>S197</f>
        <v>6</v>
      </c>
      <c r="M199" s="131">
        <f>R197</f>
        <v>3</v>
      </c>
      <c r="N199" s="132">
        <f>U197</f>
        <v>6</v>
      </c>
      <c r="O199" s="133">
        <f>T197</f>
        <v>0</v>
      </c>
      <c r="P199" s="217"/>
      <c r="Q199" s="218"/>
      <c r="R199" s="218"/>
      <c r="S199" s="218"/>
      <c r="T199" s="218"/>
      <c r="U199" s="219"/>
      <c r="V199" s="226"/>
      <c r="W199" s="229"/>
      <c r="X199" s="222"/>
      <c r="Y199" s="223"/>
      <c r="Z199" s="226"/>
      <c r="AA199" s="227"/>
    </row>
    <row r="200" spans="3:25" ht="14.25" thickBot="1">
      <c r="C200" s="193" t="s">
        <v>25</v>
      </c>
      <c r="X200" s="14"/>
      <c r="Y200" s="14"/>
    </row>
    <row r="201" spans="2:25" ht="14.25" thickBot="1">
      <c r="B201" s="24" t="s">
        <v>27</v>
      </c>
      <c r="J201" s="256" t="s">
        <v>551</v>
      </c>
      <c r="K201" s="257"/>
      <c r="L201" s="257"/>
      <c r="M201" s="257"/>
      <c r="N201" s="257"/>
      <c r="O201" s="257"/>
      <c r="P201" s="257"/>
      <c r="Q201" s="258"/>
      <c r="X201" s="14"/>
      <c r="Y201" s="14"/>
    </row>
    <row r="202" spans="2:33" ht="14.25" thickBot="1">
      <c r="B202" s="255" t="s">
        <v>469</v>
      </c>
      <c r="C202" s="231" t="s">
        <v>546</v>
      </c>
      <c r="D202" s="102"/>
      <c r="E202" s="102"/>
      <c r="F202" s="102"/>
      <c r="K202" s="102"/>
      <c r="L202" s="268" t="s">
        <v>554</v>
      </c>
      <c r="M202" s="268"/>
      <c r="N202" s="268"/>
      <c r="O202" s="268"/>
      <c r="P202" s="104"/>
      <c r="U202" s="104"/>
      <c r="V202" s="104"/>
      <c r="W202" s="104"/>
      <c r="X202" s="248" t="s">
        <v>471</v>
      </c>
      <c r="Y202" s="249"/>
      <c r="Z202" s="261" t="s">
        <v>549</v>
      </c>
      <c r="AA202" s="262"/>
      <c r="AB202" s="262"/>
      <c r="AC202" s="262"/>
      <c r="AD202" s="262"/>
      <c r="AE202" s="262"/>
      <c r="AF202" s="262"/>
      <c r="AG202" s="263"/>
    </row>
    <row r="203" spans="2:33" ht="14.25" thickTop="1">
      <c r="B203" s="159"/>
      <c r="C203" s="232"/>
      <c r="D203" s="151"/>
      <c r="E203" s="180"/>
      <c r="F203" s="104"/>
      <c r="K203" s="102"/>
      <c r="L203" s="102"/>
      <c r="M203" s="103"/>
      <c r="N203" s="169"/>
      <c r="O203" s="104"/>
      <c r="P203" s="104"/>
      <c r="Q203" s="18"/>
      <c r="R203" s="18"/>
      <c r="S203" s="18"/>
      <c r="T203" s="18"/>
      <c r="U203" s="176"/>
      <c r="V203" s="105"/>
      <c r="W203" s="105"/>
      <c r="X203" s="250"/>
      <c r="Y203" s="251"/>
      <c r="Z203" s="264"/>
      <c r="AA203" s="265"/>
      <c r="AB203" s="265"/>
      <c r="AC203" s="265"/>
      <c r="AD203" s="265"/>
      <c r="AE203" s="265"/>
      <c r="AF203" s="265"/>
      <c r="AG203" s="266"/>
    </row>
    <row r="204" spans="2:33" ht="14.25" thickBot="1">
      <c r="B204" s="109"/>
      <c r="C204" s="110"/>
      <c r="D204" s="104"/>
      <c r="E204" s="181"/>
      <c r="F204" s="113" t="s">
        <v>559</v>
      </c>
      <c r="G204" s="26"/>
      <c r="H204" s="26"/>
      <c r="I204" s="26"/>
      <c r="J204" s="26"/>
      <c r="K204" s="113"/>
      <c r="L204" s="113"/>
      <c r="M204" s="113"/>
      <c r="N204" s="177"/>
      <c r="O204" s="147"/>
      <c r="P204" s="178" t="s">
        <v>560</v>
      </c>
      <c r="Q204" s="147"/>
      <c r="R204" s="171"/>
      <c r="S204" s="171"/>
      <c r="T204" s="171"/>
      <c r="U204" s="179"/>
      <c r="V204" s="104"/>
      <c r="W204" s="104"/>
      <c r="X204" s="115"/>
      <c r="Y204" s="115"/>
      <c r="Z204" s="116"/>
      <c r="AA204" s="116"/>
      <c r="AB204" s="116"/>
      <c r="AC204" s="116"/>
      <c r="AD204" s="116"/>
      <c r="AE204" s="116"/>
      <c r="AF204" s="109"/>
      <c r="AG204" s="109"/>
    </row>
    <row r="205" spans="2:33" ht="14.25" thickTop="1">
      <c r="B205" s="117"/>
      <c r="D205" s="104"/>
      <c r="E205" s="111"/>
      <c r="F205" s="104" t="s">
        <v>552</v>
      </c>
      <c r="K205" s="275"/>
      <c r="L205" s="275"/>
      <c r="M205" s="275"/>
      <c r="N205" s="275"/>
      <c r="O205" s="275"/>
      <c r="P205" s="275"/>
      <c r="R205" t="s">
        <v>553</v>
      </c>
      <c r="U205" s="104"/>
      <c r="V205" s="169"/>
      <c r="W205" s="104"/>
      <c r="X205" s="119"/>
      <c r="Y205" s="119"/>
      <c r="Z205" s="120"/>
      <c r="AA205" s="120"/>
      <c r="AB205" s="120"/>
      <c r="AC205" s="120"/>
      <c r="AD205" s="120"/>
      <c r="AE205" s="120"/>
      <c r="AF205" s="120"/>
      <c r="AG205" s="120"/>
    </row>
    <row r="206" spans="2:33" ht="14.25" thickBot="1">
      <c r="B206" s="252" t="s">
        <v>468</v>
      </c>
      <c r="C206" s="231" t="s">
        <v>548</v>
      </c>
      <c r="D206" s="113"/>
      <c r="E206" s="114"/>
      <c r="F206" s="104"/>
      <c r="K206" s="104"/>
      <c r="L206" s="104"/>
      <c r="M206" s="104"/>
      <c r="N206" s="104"/>
      <c r="O206" s="104"/>
      <c r="P206" s="104"/>
      <c r="U206" s="104"/>
      <c r="V206" s="177"/>
      <c r="W206" s="147"/>
      <c r="X206" s="248" t="s">
        <v>470</v>
      </c>
      <c r="Y206" s="249"/>
      <c r="Z206" s="269" t="s">
        <v>551</v>
      </c>
      <c r="AA206" s="270"/>
      <c r="AB206" s="270"/>
      <c r="AC206" s="270"/>
      <c r="AD206" s="270"/>
      <c r="AE206" s="270"/>
      <c r="AF206" s="270"/>
      <c r="AG206" s="271"/>
    </row>
    <row r="207" spans="2:33" ht="14.25" thickTop="1">
      <c r="B207" s="159"/>
      <c r="C207" s="232"/>
      <c r="D207" s="104"/>
      <c r="E207" s="104"/>
      <c r="F207" s="104"/>
      <c r="K207" s="267"/>
      <c r="L207" s="267"/>
      <c r="M207" s="267"/>
      <c r="N207" s="267"/>
      <c r="O207" s="267"/>
      <c r="P207" s="267"/>
      <c r="U207" s="104"/>
      <c r="V207" s="104"/>
      <c r="W207" s="104"/>
      <c r="X207" s="250"/>
      <c r="Y207" s="251"/>
      <c r="Z207" s="272"/>
      <c r="AA207" s="273"/>
      <c r="AB207" s="273"/>
      <c r="AC207" s="273"/>
      <c r="AD207" s="273"/>
      <c r="AE207" s="273"/>
      <c r="AF207" s="273"/>
      <c r="AG207" s="274"/>
    </row>
    <row r="210" spans="2:25" s="18" customFormat="1" ht="13.5">
      <c r="B210" s="20"/>
      <c r="C210" s="110"/>
      <c r="P210" s="20"/>
      <c r="Q210" s="20"/>
      <c r="R210" s="20"/>
      <c r="S210" s="20"/>
      <c r="T210" s="20"/>
      <c r="U210" s="20"/>
      <c r="X210" s="33"/>
      <c r="Y210" s="33"/>
    </row>
    <row r="211" spans="2:9" s="18" customFormat="1" ht="13.5">
      <c r="B211" s="20"/>
      <c r="C211" s="110"/>
      <c r="F211" s="34"/>
      <c r="G211" s="34"/>
      <c r="H211" s="34"/>
      <c r="I211" s="34"/>
    </row>
    <row r="212" s="18" customFormat="1" ht="13.5">
      <c r="C212" s="110"/>
    </row>
    <row r="213" s="18" customFormat="1" ht="13.5">
      <c r="C213" s="110"/>
    </row>
    <row r="214" s="18" customFormat="1" ht="13.5">
      <c r="C214" s="110"/>
    </row>
    <row r="215" s="18" customFormat="1" ht="13.5">
      <c r="C215" s="110"/>
    </row>
    <row r="216" s="18" customFormat="1" ht="13.5">
      <c r="C216" s="110"/>
    </row>
    <row r="217" s="18" customFormat="1" ht="13.5">
      <c r="C217" s="110"/>
    </row>
  </sheetData>
  <mergeCells count="595">
    <mergeCell ref="V187:V188"/>
    <mergeCell ref="W187:W188"/>
    <mergeCell ref="AD163:AE163"/>
    <mergeCell ref="X122:Y122"/>
    <mergeCell ref="X174:Y175"/>
    <mergeCell ref="Z174:AG175"/>
    <mergeCell ref="X157:Y157"/>
    <mergeCell ref="AB157:AB158"/>
    <mergeCell ref="AC157:AC158"/>
    <mergeCell ref="L164:M164"/>
    <mergeCell ref="X164:Y164"/>
    <mergeCell ref="AB164:AB165"/>
    <mergeCell ref="AC164:AC165"/>
    <mergeCell ref="AD152:AE152"/>
    <mergeCell ref="F113:G113"/>
    <mergeCell ref="L113:M113"/>
    <mergeCell ref="V113:V114"/>
    <mergeCell ref="W113:W114"/>
    <mergeCell ref="AD117:AE117"/>
    <mergeCell ref="AB118:AB119"/>
    <mergeCell ref="AC118:AC119"/>
    <mergeCell ref="AD118:AE119"/>
    <mergeCell ref="X118:Y118"/>
    <mergeCell ref="F155:G155"/>
    <mergeCell ref="J173:Q173"/>
    <mergeCell ref="D157:I158"/>
    <mergeCell ref="F124:G124"/>
    <mergeCell ref="L157:M157"/>
    <mergeCell ref="AC35:AC36"/>
    <mergeCell ref="W52:W53"/>
    <mergeCell ref="W54:W55"/>
    <mergeCell ref="W56:W57"/>
    <mergeCell ref="AB35:AB36"/>
    <mergeCell ref="Z52:AA53"/>
    <mergeCell ref="X52:Y53"/>
    <mergeCell ref="Z39:AG40"/>
    <mergeCell ref="X43:Y44"/>
    <mergeCell ref="Z43:AG44"/>
    <mergeCell ref="AD28:AE28"/>
    <mergeCell ref="AC29:AC30"/>
    <mergeCell ref="AC31:AC32"/>
    <mergeCell ref="AC33:AC34"/>
    <mergeCell ref="AJ5:AK5"/>
    <mergeCell ref="W21:W22"/>
    <mergeCell ref="W23:W24"/>
    <mergeCell ref="W25:W26"/>
    <mergeCell ref="X25:Y26"/>
    <mergeCell ref="Z25:AA26"/>
    <mergeCell ref="AJ14:AK15"/>
    <mergeCell ref="AH6:AH7"/>
    <mergeCell ref="AH8:AH9"/>
    <mergeCell ref="AH10:AH11"/>
    <mergeCell ref="J35:O36"/>
    <mergeCell ref="L52:M52"/>
    <mergeCell ref="R52:S52"/>
    <mergeCell ref="V52:V53"/>
    <mergeCell ref="L39:O39"/>
    <mergeCell ref="K44:P44"/>
    <mergeCell ref="F25:G25"/>
    <mergeCell ref="L25:M25"/>
    <mergeCell ref="V21:V22"/>
    <mergeCell ref="V23:V24"/>
    <mergeCell ref="V25:V26"/>
    <mergeCell ref="AL14:AM15"/>
    <mergeCell ref="L21:M21"/>
    <mergeCell ref="R21:S21"/>
    <mergeCell ref="AH14:AH15"/>
    <mergeCell ref="AI14:AI15"/>
    <mergeCell ref="R14:S14"/>
    <mergeCell ref="AB14:AG15"/>
    <mergeCell ref="Z21:AA22"/>
    <mergeCell ref="R12:S12"/>
    <mergeCell ref="R8:S8"/>
    <mergeCell ref="AD12:AE12"/>
    <mergeCell ref="X6:Y6"/>
    <mergeCell ref="X10:Y10"/>
    <mergeCell ref="AD10:AE10"/>
    <mergeCell ref="AH12:AH13"/>
    <mergeCell ref="AI10:AI11"/>
    <mergeCell ref="AI12:AI13"/>
    <mergeCell ref="Z206:AG207"/>
    <mergeCell ref="K207:P207"/>
    <mergeCell ref="K205:P205"/>
    <mergeCell ref="B206:B207"/>
    <mergeCell ref="C206:C207"/>
    <mergeCell ref="X206:Y207"/>
    <mergeCell ref="B202:B203"/>
    <mergeCell ref="C202:C203"/>
    <mergeCell ref="X202:Y203"/>
    <mergeCell ref="Z202:AG203"/>
    <mergeCell ref="L202:O202"/>
    <mergeCell ref="B178:B179"/>
    <mergeCell ref="C178:C179"/>
    <mergeCell ref="X178:Y179"/>
    <mergeCell ref="Z178:AG179"/>
    <mergeCell ref="K179:P179"/>
    <mergeCell ref="B174:B175"/>
    <mergeCell ref="C174:C175"/>
    <mergeCell ref="B118:B119"/>
    <mergeCell ref="C118:C119"/>
    <mergeCell ref="B153:B154"/>
    <mergeCell ref="C153:C154"/>
    <mergeCell ref="B155:B156"/>
    <mergeCell ref="C155:C156"/>
    <mergeCell ref="B157:B158"/>
    <mergeCell ref="C157:C158"/>
    <mergeCell ref="P56:U57"/>
    <mergeCell ref="B54:B55"/>
    <mergeCell ref="Z56:AA57"/>
    <mergeCell ref="P153:U154"/>
    <mergeCell ref="V117:AA117"/>
    <mergeCell ref="X54:Y55"/>
    <mergeCell ref="Z54:AA55"/>
    <mergeCell ref="V54:V55"/>
    <mergeCell ref="J54:O55"/>
    <mergeCell ref="F54:G54"/>
    <mergeCell ref="D152:I152"/>
    <mergeCell ref="J152:O152"/>
    <mergeCell ref="P152:U152"/>
    <mergeCell ref="V152:AA152"/>
    <mergeCell ref="V120:AA121"/>
    <mergeCell ref="D122:I123"/>
    <mergeCell ref="J124:O125"/>
    <mergeCell ref="D118:I119"/>
    <mergeCell ref="L118:M118"/>
    <mergeCell ref="F120:G120"/>
    <mergeCell ref="R120:S120"/>
    <mergeCell ref="L122:M122"/>
    <mergeCell ref="R124:S124"/>
    <mergeCell ref="AB5:AG5"/>
    <mergeCell ref="L14:M14"/>
    <mergeCell ref="X14:Y14"/>
    <mergeCell ref="C14:C15"/>
    <mergeCell ref="F14:G14"/>
    <mergeCell ref="D5:I5"/>
    <mergeCell ref="J5:O5"/>
    <mergeCell ref="P5:U5"/>
    <mergeCell ref="V5:AA5"/>
    <mergeCell ref="F8:G8"/>
    <mergeCell ref="B14:B15"/>
    <mergeCell ref="J201:Q201"/>
    <mergeCell ref="J38:Q38"/>
    <mergeCell ref="B124:B125"/>
    <mergeCell ref="C124:C125"/>
    <mergeCell ref="B120:B121"/>
    <mergeCell ref="C120:C121"/>
    <mergeCell ref="P122:U123"/>
    <mergeCell ref="J120:O121"/>
    <mergeCell ref="C54:C55"/>
    <mergeCell ref="AF124:AG125"/>
    <mergeCell ref="V124:AA125"/>
    <mergeCell ref="AD124:AE125"/>
    <mergeCell ref="AB124:AB125"/>
    <mergeCell ref="AC124:AC125"/>
    <mergeCell ref="B130:B131"/>
    <mergeCell ref="C130:C131"/>
    <mergeCell ref="AD122:AE123"/>
    <mergeCell ref="B122:B123"/>
    <mergeCell ref="C122:C123"/>
    <mergeCell ref="B132:B133"/>
    <mergeCell ref="B134:B135"/>
    <mergeCell ref="C134:C135"/>
    <mergeCell ref="C132:C133"/>
    <mergeCell ref="AB122:AB123"/>
    <mergeCell ref="AC122:AC123"/>
    <mergeCell ref="AF120:AG121"/>
    <mergeCell ref="AD120:AE121"/>
    <mergeCell ref="AB120:AB121"/>
    <mergeCell ref="AC120:AC121"/>
    <mergeCell ref="AF122:AG123"/>
    <mergeCell ref="AF118:AG119"/>
    <mergeCell ref="X56:Y57"/>
    <mergeCell ref="B56:B57"/>
    <mergeCell ref="C56:C57"/>
    <mergeCell ref="F56:G56"/>
    <mergeCell ref="L56:M56"/>
    <mergeCell ref="V56:V57"/>
    <mergeCell ref="P65:U66"/>
    <mergeCell ref="X65:Y66"/>
    <mergeCell ref="Z65:AA66"/>
    <mergeCell ref="R54:S54"/>
    <mergeCell ref="B52:B53"/>
    <mergeCell ref="C52:C53"/>
    <mergeCell ref="D52:I53"/>
    <mergeCell ref="D51:I51"/>
    <mergeCell ref="J51:O51"/>
    <mergeCell ref="P51:U51"/>
    <mergeCell ref="X51:Y51"/>
    <mergeCell ref="V65:V66"/>
    <mergeCell ref="W65:W66"/>
    <mergeCell ref="B65:B66"/>
    <mergeCell ref="C65:C66"/>
    <mergeCell ref="F65:G65"/>
    <mergeCell ref="L65:M65"/>
    <mergeCell ref="X63:Y64"/>
    <mergeCell ref="Z63:AA64"/>
    <mergeCell ref="V63:V64"/>
    <mergeCell ref="W63:W64"/>
    <mergeCell ref="R63:S63"/>
    <mergeCell ref="B63:B64"/>
    <mergeCell ref="C63:C64"/>
    <mergeCell ref="J63:O64"/>
    <mergeCell ref="F63:G63"/>
    <mergeCell ref="X61:Y62"/>
    <mergeCell ref="Z61:AA62"/>
    <mergeCell ref="V61:V62"/>
    <mergeCell ref="W61:W62"/>
    <mergeCell ref="R61:S61"/>
    <mergeCell ref="B61:B62"/>
    <mergeCell ref="C61:C62"/>
    <mergeCell ref="D61:I62"/>
    <mergeCell ref="L61:M61"/>
    <mergeCell ref="D60:I60"/>
    <mergeCell ref="J60:O60"/>
    <mergeCell ref="P60:U60"/>
    <mergeCell ref="X60:Y60"/>
    <mergeCell ref="P83:U84"/>
    <mergeCell ref="X83:Y84"/>
    <mergeCell ref="Z83:AA84"/>
    <mergeCell ref="V83:V84"/>
    <mergeCell ref="W83:W84"/>
    <mergeCell ref="B83:B84"/>
    <mergeCell ref="C83:C84"/>
    <mergeCell ref="F83:G83"/>
    <mergeCell ref="L83:M83"/>
    <mergeCell ref="X81:Y82"/>
    <mergeCell ref="Z81:AA82"/>
    <mergeCell ref="V81:V82"/>
    <mergeCell ref="W81:W82"/>
    <mergeCell ref="R81:S81"/>
    <mergeCell ref="B81:B82"/>
    <mergeCell ref="C81:C82"/>
    <mergeCell ref="J81:O82"/>
    <mergeCell ref="F81:G81"/>
    <mergeCell ref="X79:Y80"/>
    <mergeCell ref="Z79:AA80"/>
    <mergeCell ref="V79:V80"/>
    <mergeCell ref="W79:W80"/>
    <mergeCell ref="R79:S79"/>
    <mergeCell ref="B79:B80"/>
    <mergeCell ref="C79:C80"/>
    <mergeCell ref="D79:I80"/>
    <mergeCell ref="L79:M79"/>
    <mergeCell ref="D78:I78"/>
    <mergeCell ref="J78:O78"/>
    <mergeCell ref="P78:U78"/>
    <mergeCell ref="X78:Y78"/>
    <mergeCell ref="B43:B44"/>
    <mergeCell ref="C43:C44"/>
    <mergeCell ref="B39:B40"/>
    <mergeCell ref="C39:C40"/>
    <mergeCell ref="X39:Y40"/>
    <mergeCell ref="D28:I28"/>
    <mergeCell ref="J28:O28"/>
    <mergeCell ref="P28:U28"/>
    <mergeCell ref="V28:AA28"/>
    <mergeCell ref="F35:G35"/>
    <mergeCell ref="R31:S31"/>
    <mergeCell ref="R35:S35"/>
    <mergeCell ref="X29:Y29"/>
    <mergeCell ref="X33:Y33"/>
    <mergeCell ref="B29:B30"/>
    <mergeCell ref="C29:C30"/>
    <mergeCell ref="D29:I30"/>
    <mergeCell ref="AD31:AE32"/>
    <mergeCell ref="AD29:AE30"/>
    <mergeCell ref="B31:B32"/>
    <mergeCell ref="C31:C32"/>
    <mergeCell ref="J31:O32"/>
    <mergeCell ref="L29:M29"/>
    <mergeCell ref="F31:G31"/>
    <mergeCell ref="D33:I34"/>
    <mergeCell ref="AB33:AB34"/>
    <mergeCell ref="AF29:AG30"/>
    <mergeCell ref="P29:U30"/>
    <mergeCell ref="AB29:AB30"/>
    <mergeCell ref="AB31:AB32"/>
    <mergeCell ref="AF31:AG32"/>
    <mergeCell ref="V31:AA32"/>
    <mergeCell ref="L33:M33"/>
    <mergeCell ref="AF33:AG34"/>
    <mergeCell ref="P33:U34"/>
    <mergeCell ref="B35:B36"/>
    <mergeCell ref="C35:C36"/>
    <mergeCell ref="AF35:AG36"/>
    <mergeCell ref="V35:AA36"/>
    <mergeCell ref="AD35:AE36"/>
    <mergeCell ref="B33:B34"/>
    <mergeCell ref="C33:C34"/>
    <mergeCell ref="AD33:AE34"/>
    <mergeCell ref="D153:I154"/>
    <mergeCell ref="AF153:AG154"/>
    <mergeCell ref="AD153:AE154"/>
    <mergeCell ref="X153:Y153"/>
    <mergeCell ref="AB153:AB154"/>
    <mergeCell ref="AC153:AC154"/>
    <mergeCell ref="L153:M153"/>
    <mergeCell ref="J155:O156"/>
    <mergeCell ref="AF155:AG156"/>
    <mergeCell ref="AD155:AE156"/>
    <mergeCell ref="R155:S155"/>
    <mergeCell ref="AB155:AB156"/>
    <mergeCell ref="AC155:AC156"/>
    <mergeCell ref="V155:AA156"/>
    <mergeCell ref="AF157:AG158"/>
    <mergeCell ref="P157:U158"/>
    <mergeCell ref="AD157:AE158"/>
    <mergeCell ref="B159:B160"/>
    <mergeCell ref="C159:C160"/>
    <mergeCell ref="J159:O160"/>
    <mergeCell ref="F159:G159"/>
    <mergeCell ref="AF159:AG160"/>
    <mergeCell ref="V159:AA160"/>
    <mergeCell ref="AD159:AE160"/>
    <mergeCell ref="R159:S159"/>
    <mergeCell ref="AB159:AB160"/>
    <mergeCell ref="AC159:AC160"/>
    <mergeCell ref="D163:I163"/>
    <mergeCell ref="J163:O163"/>
    <mergeCell ref="P163:U163"/>
    <mergeCell ref="V163:AA163"/>
    <mergeCell ref="B164:B165"/>
    <mergeCell ref="C164:C165"/>
    <mergeCell ref="D164:I165"/>
    <mergeCell ref="AF164:AG165"/>
    <mergeCell ref="AD164:AE165"/>
    <mergeCell ref="P164:U165"/>
    <mergeCell ref="B166:B167"/>
    <mergeCell ref="C166:C167"/>
    <mergeCell ref="J166:O167"/>
    <mergeCell ref="F166:G166"/>
    <mergeCell ref="AF166:AG167"/>
    <mergeCell ref="AD166:AE167"/>
    <mergeCell ref="V166:AA167"/>
    <mergeCell ref="R166:S166"/>
    <mergeCell ref="AB166:AB167"/>
    <mergeCell ref="AC166:AC167"/>
    <mergeCell ref="B168:B169"/>
    <mergeCell ref="C168:C169"/>
    <mergeCell ref="D168:I169"/>
    <mergeCell ref="L168:M168"/>
    <mergeCell ref="AF168:AG169"/>
    <mergeCell ref="P168:U169"/>
    <mergeCell ref="AD168:AE169"/>
    <mergeCell ref="X168:Y168"/>
    <mergeCell ref="AB168:AB169"/>
    <mergeCell ref="AC168:AC169"/>
    <mergeCell ref="B170:B171"/>
    <mergeCell ref="C170:C171"/>
    <mergeCell ref="J170:O171"/>
    <mergeCell ref="F170:G170"/>
    <mergeCell ref="AF170:AG171"/>
    <mergeCell ref="V170:AA171"/>
    <mergeCell ref="AD170:AE171"/>
    <mergeCell ref="R170:S170"/>
    <mergeCell ref="AB170:AB171"/>
    <mergeCell ref="AC170:AC171"/>
    <mergeCell ref="AL8:AM9"/>
    <mergeCell ref="B6:B7"/>
    <mergeCell ref="C6:C7"/>
    <mergeCell ref="D6:I7"/>
    <mergeCell ref="AL6:AM7"/>
    <mergeCell ref="R6:S6"/>
    <mergeCell ref="X8:Y8"/>
    <mergeCell ref="L6:M6"/>
    <mergeCell ref="AD6:AE6"/>
    <mergeCell ref="AD8:AE8"/>
    <mergeCell ref="C10:C11"/>
    <mergeCell ref="F10:G10"/>
    <mergeCell ref="L10:M10"/>
    <mergeCell ref="B8:B9"/>
    <mergeCell ref="C8:C9"/>
    <mergeCell ref="J8:O9"/>
    <mergeCell ref="AL10:AM11"/>
    <mergeCell ref="P10:U11"/>
    <mergeCell ref="B12:B13"/>
    <mergeCell ref="C12:C13"/>
    <mergeCell ref="F12:G12"/>
    <mergeCell ref="L12:M12"/>
    <mergeCell ref="AL12:AM13"/>
    <mergeCell ref="V12:AA13"/>
    <mergeCell ref="AJ12:AK13"/>
    <mergeCell ref="B10:B11"/>
    <mergeCell ref="D20:I20"/>
    <mergeCell ref="J20:O20"/>
    <mergeCell ref="P20:U20"/>
    <mergeCell ref="X20:Y20"/>
    <mergeCell ref="B21:B22"/>
    <mergeCell ref="C21:C22"/>
    <mergeCell ref="D21:I22"/>
    <mergeCell ref="X21:Y22"/>
    <mergeCell ref="X23:Y24"/>
    <mergeCell ref="Z23:AA24"/>
    <mergeCell ref="R23:S23"/>
    <mergeCell ref="B25:B26"/>
    <mergeCell ref="C25:C26"/>
    <mergeCell ref="P25:U26"/>
    <mergeCell ref="B23:B24"/>
    <mergeCell ref="C23:C24"/>
    <mergeCell ref="J23:O24"/>
    <mergeCell ref="F23:G23"/>
    <mergeCell ref="D69:I69"/>
    <mergeCell ref="J69:O69"/>
    <mergeCell ref="P69:U69"/>
    <mergeCell ref="X69:Y69"/>
    <mergeCell ref="X70:Y71"/>
    <mergeCell ref="Z70:AA71"/>
    <mergeCell ref="V70:V71"/>
    <mergeCell ref="W70:W71"/>
    <mergeCell ref="R70:S70"/>
    <mergeCell ref="B72:B73"/>
    <mergeCell ref="C72:C73"/>
    <mergeCell ref="J72:O73"/>
    <mergeCell ref="F72:G72"/>
    <mergeCell ref="R72:S72"/>
    <mergeCell ref="B70:B71"/>
    <mergeCell ref="C70:C71"/>
    <mergeCell ref="D70:I71"/>
    <mergeCell ref="L70:M70"/>
    <mergeCell ref="X72:Y73"/>
    <mergeCell ref="Z72:AA73"/>
    <mergeCell ref="V72:V73"/>
    <mergeCell ref="W72:W73"/>
    <mergeCell ref="B74:B75"/>
    <mergeCell ref="C74:C75"/>
    <mergeCell ref="F74:G74"/>
    <mergeCell ref="L74:M74"/>
    <mergeCell ref="P74:U75"/>
    <mergeCell ref="X74:Y75"/>
    <mergeCell ref="Z74:AA75"/>
    <mergeCell ref="V74:V75"/>
    <mergeCell ref="W74:W75"/>
    <mergeCell ref="D90:I90"/>
    <mergeCell ref="J90:O90"/>
    <mergeCell ref="P90:U90"/>
    <mergeCell ref="X90:Y90"/>
    <mergeCell ref="X91:Y92"/>
    <mergeCell ref="Z91:AA92"/>
    <mergeCell ref="V91:V92"/>
    <mergeCell ref="W91:W92"/>
    <mergeCell ref="R91:S91"/>
    <mergeCell ref="B93:B94"/>
    <mergeCell ref="C93:C94"/>
    <mergeCell ref="J93:O94"/>
    <mergeCell ref="F93:G93"/>
    <mergeCell ref="R93:S93"/>
    <mergeCell ref="B91:B92"/>
    <mergeCell ref="C91:C92"/>
    <mergeCell ref="D91:I92"/>
    <mergeCell ref="L91:M91"/>
    <mergeCell ref="X93:Y94"/>
    <mergeCell ref="Z93:AA94"/>
    <mergeCell ref="V93:V94"/>
    <mergeCell ref="W93:W94"/>
    <mergeCell ref="B95:B96"/>
    <mergeCell ref="C95:C96"/>
    <mergeCell ref="F95:G95"/>
    <mergeCell ref="L95:M95"/>
    <mergeCell ref="P95:U96"/>
    <mergeCell ref="X95:Y96"/>
    <mergeCell ref="Z95:AA96"/>
    <mergeCell ref="V95:V96"/>
    <mergeCell ref="W95:W96"/>
    <mergeCell ref="D99:I99"/>
    <mergeCell ref="J99:O99"/>
    <mergeCell ref="P99:U99"/>
    <mergeCell ref="X99:Y99"/>
    <mergeCell ref="X100:Y101"/>
    <mergeCell ref="Z100:AA101"/>
    <mergeCell ref="V100:V101"/>
    <mergeCell ref="W100:W101"/>
    <mergeCell ref="R100:S100"/>
    <mergeCell ref="B102:B103"/>
    <mergeCell ref="C102:C103"/>
    <mergeCell ref="J102:O103"/>
    <mergeCell ref="F102:G102"/>
    <mergeCell ref="R102:S102"/>
    <mergeCell ref="B100:B101"/>
    <mergeCell ref="C100:C101"/>
    <mergeCell ref="D100:I101"/>
    <mergeCell ref="L100:M100"/>
    <mergeCell ref="X102:Y103"/>
    <mergeCell ref="Z102:AA103"/>
    <mergeCell ref="V102:V103"/>
    <mergeCell ref="W102:W103"/>
    <mergeCell ref="B104:B105"/>
    <mergeCell ref="C104:C105"/>
    <mergeCell ref="F104:G104"/>
    <mergeCell ref="L104:M104"/>
    <mergeCell ref="P104:U105"/>
    <mergeCell ref="X104:Y105"/>
    <mergeCell ref="Z104:AA105"/>
    <mergeCell ref="V104:V105"/>
    <mergeCell ref="W104:W105"/>
    <mergeCell ref="D108:I108"/>
    <mergeCell ref="J108:O108"/>
    <mergeCell ref="P108:U108"/>
    <mergeCell ref="X108:Y108"/>
    <mergeCell ref="X109:Y110"/>
    <mergeCell ref="Z109:AA110"/>
    <mergeCell ref="V109:V110"/>
    <mergeCell ref="W109:W110"/>
    <mergeCell ref="R109:S109"/>
    <mergeCell ref="B111:B112"/>
    <mergeCell ref="C111:C112"/>
    <mergeCell ref="J111:O112"/>
    <mergeCell ref="F111:G111"/>
    <mergeCell ref="R111:S111"/>
    <mergeCell ref="B109:B110"/>
    <mergeCell ref="C109:C110"/>
    <mergeCell ref="D109:I110"/>
    <mergeCell ref="L109:M109"/>
    <mergeCell ref="X111:Y112"/>
    <mergeCell ref="Z111:AA112"/>
    <mergeCell ref="V111:V112"/>
    <mergeCell ref="W111:W112"/>
    <mergeCell ref="X113:Y114"/>
    <mergeCell ref="Z113:AA114"/>
    <mergeCell ref="B113:B114"/>
    <mergeCell ref="C113:C114"/>
    <mergeCell ref="P113:U114"/>
    <mergeCell ref="D117:I117"/>
    <mergeCell ref="J117:O117"/>
    <mergeCell ref="P117:U117"/>
    <mergeCell ref="C144:C145"/>
    <mergeCell ref="C142:C143"/>
    <mergeCell ref="C136:C137"/>
    <mergeCell ref="C140:C141"/>
    <mergeCell ref="C138:C139"/>
    <mergeCell ref="P118:U119"/>
    <mergeCell ref="B136:B137"/>
    <mergeCell ref="B140:B141"/>
    <mergeCell ref="B142:B143"/>
    <mergeCell ref="B144:B145"/>
    <mergeCell ref="B138:B139"/>
    <mergeCell ref="D185:I186"/>
    <mergeCell ref="X185:Y186"/>
    <mergeCell ref="D184:I184"/>
    <mergeCell ref="J184:O184"/>
    <mergeCell ref="P184:U184"/>
    <mergeCell ref="X184:Y184"/>
    <mergeCell ref="L185:M185"/>
    <mergeCell ref="R185:S185"/>
    <mergeCell ref="V185:V186"/>
    <mergeCell ref="W185:W186"/>
    <mergeCell ref="Z185:AA186"/>
    <mergeCell ref="B187:B188"/>
    <mergeCell ref="C187:C188"/>
    <mergeCell ref="J187:O188"/>
    <mergeCell ref="F187:G187"/>
    <mergeCell ref="X187:Y188"/>
    <mergeCell ref="Z187:AA188"/>
    <mergeCell ref="R187:S187"/>
    <mergeCell ref="B185:B186"/>
    <mergeCell ref="C185:C186"/>
    <mergeCell ref="B189:B190"/>
    <mergeCell ref="C189:C190"/>
    <mergeCell ref="F189:G189"/>
    <mergeCell ref="L189:M189"/>
    <mergeCell ref="P189:U190"/>
    <mergeCell ref="X189:Y190"/>
    <mergeCell ref="Z189:AA190"/>
    <mergeCell ref="V189:V190"/>
    <mergeCell ref="W189:W190"/>
    <mergeCell ref="D193:I193"/>
    <mergeCell ref="J193:O193"/>
    <mergeCell ref="P193:U193"/>
    <mergeCell ref="X193:Y193"/>
    <mergeCell ref="B194:B195"/>
    <mergeCell ref="C194:C195"/>
    <mergeCell ref="D194:I195"/>
    <mergeCell ref="L194:M194"/>
    <mergeCell ref="X194:Y195"/>
    <mergeCell ref="Z194:AA195"/>
    <mergeCell ref="R194:S194"/>
    <mergeCell ref="V194:V195"/>
    <mergeCell ref="W194:W195"/>
    <mergeCell ref="B196:B197"/>
    <mergeCell ref="C196:C197"/>
    <mergeCell ref="J196:O197"/>
    <mergeCell ref="F196:G196"/>
    <mergeCell ref="X196:Y197"/>
    <mergeCell ref="Z196:AA197"/>
    <mergeCell ref="R196:S196"/>
    <mergeCell ref="V196:V197"/>
    <mergeCell ref="W196:W197"/>
    <mergeCell ref="B198:B199"/>
    <mergeCell ref="C198:C199"/>
    <mergeCell ref="F198:G198"/>
    <mergeCell ref="L198:M198"/>
    <mergeCell ref="P198:U199"/>
    <mergeCell ref="X198:Y199"/>
    <mergeCell ref="Z198:AA199"/>
    <mergeCell ref="V198:V199"/>
    <mergeCell ref="W198:W199"/>
  </mergeCells>
  <dataValidations count="1">
    <dataValidation allowBlank="1" showInputMessage="1" showErrorMessage="1" imeMode="off" sqref="AA1:AA20 Z25 Z1:Z21 Z23 W51:X52 W23:X23 AC35 AL1:AM65536 AK1:AK4 W1:Y19 W25:X25 W20:X21 AC1:AE27 AC28:AD29 AC31:AD31 AC33:AD33 W113:X113 W27:Y50 W56:X56 W54:X54 W58:Y59 W63:X63 W60:X61 W65:X65 W67:Y68 W74:X74 W72:X72 W69:X70 W76:Y77 W83:X83 W81:X81 W78:X79 W85:Y89 W95:X95 W93:X93 W90:X91 W97:Y98 W104:X104 W102:X102 W99:X100 AD122:AE125 W106:Y107 W111:X111 W108:X109 AD35:AE116 AC124 AC120:AD120 AF1:AJ65536 AC172:AE65536 AC126:AE151 AC157:AD157 AD159:AE160 AC159 AC152:AD153 AC155:AD155 AC161:AE162 AC168:AD168 AB1:AB65536 AD166:AE167 AC170 AC163:AD164 AC122 M1:O38 AD170:AE171 AC37:AC118 AD117 AK6:AK65536 AD118:AE119 AC166 W196:X196 M203:O65536 W184:X185 W115:Y183 Z27:AA65536 W189:X189 W187:X187 D1:L65536 W191:Y192 W200:Y65536 W193:X194 W198:X198 M40:O201 P1:V65536"/>
  </dataValidations>
  <printOptions/>
  <pageMargins left="0.75" right="0.75" top="0.7" bottom="0.72" header="0.512" footer="0.512"/>
  <pageSetup horizontalDpi="600" verticalDpi="600" orientation="portrait" paperSize="9" scale="70" r:id="rId1"/>
  <rowBreaks count="1" manualBreakCount="1">
    <brk id="1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3" width="10.125" style="1" customWidth="1"/>
    <col min="4" max="4" width="3.125" style="1" customWidth="1"/>
    <col min="5" max="5" width="11.00390625" style="1" customWidth="1"/>
    <col min="6" max="6" width="11.375" style="1" customWidth="1"/>
    <col min="7" max="7" width="3.125" style="1" customWidth="1"/>
    <col min="8" max="9" width="10.125" style="1" customWidth="1"/>
    <col min="10" max="10" width="3.125" style="1" customWidth="1"/>
    <col min="11" max="12" width="10.125" style="1" customWidth="1"/>
    <col min="13" max="13" width="3.125" style="1" customWidth="1"/>
    <col min="14" max="15" width="10.625" style="1" customWidth="1"/>
    <col min="16" max="16" width="3.625" style="1" customWidth="1"/>
    <col min="17" max="18" width="10.625" style="1" customWidth="1"/>
    <col min="19" max="19" width="3.625" style="1" customWidth="1"/>
    <col min="20" max="16384" width="9.00390625" style="1" customWidth="1"/>
  </cols>
  <sheetData>
    <row r="1" ht="13.5" customHeight="1">
      <c r="A1" s="1" t="s">
        <v>133</v>
      </c>
    </row>
    <row r="2" spans="1:12" s="36" customFormat="1" ht="13.5" customHeight="1">
      <c r="A2" s="82" t="s">
        <v>483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48" customFormat="1" ht="13.5" customHeight="1">
      <c r="A3" s="86"/>
      <c r="B3" s="87" t="s">
        <v>216</v>
      </c>
      <c r="C3" s="73"/>
      <c r="D3" s="88"/>
      <c r="E3" s="89" t="s">
        <v>226</v>
      </c>
      <c r="F3" s="88"/>
      <c r="G3" s="88"/>
      <c r="H3" s="88" t="s">
        <v>155</v>
      </c>
      <c r="I3" s="88"/>
      <c r="J3" s="88"/>
      <c r="K3" s="88" t="s">
        <v>160</v>
      </c>
      <c r="L3" s="90"/>
    </row>
    <row r="4" spans="1:12" s="43" customFormat="1" ht="13.5" customHeight="1">
      <c r="A4" s="7"/>
      <c r="B4" s="18" t="s">
        <v>215</v>
      </c>
      <c r="C4" s="18" t="s">
        <v>216</v>
      </c>
      <c r="D4" s="38"/>
      <c r="E4" s="18" t="s">
        <v>227</v>
      </c>
      <c r="F4" s="37" t="s">
        <v>28</v>
      </c>
      <c r="G4" s="38"/>
      <c r="H4" s="38" t="s">
        <v>150</v>
      </c>
      <c r="I4" s="37" t="s">
        <v>32</v>
      </c>
      <c r="J4" s="38"/>
      <c r="K4" s="37" t="s">
        <v>43</v>
      </c>
      <c r="L4" s="39" t="s">
        <v>44</v>
      </c>
    </row>
    <row r="5" spans="1:12" ht="13.5" customHeight="1">
      <c r="A5" s="7"/>
      <c r="B5" s="18" t="s">
        <v>217</v>
      </c>
      <c r="C5" s="18" t="s">
        <v>218</v>
      </c>
      <c r="D5" s="38"/>
      <c r="E5" s="18" t="s">
        <v>228</v>
      </c>
      <c r="F5" s="37" t="s">
        <v>28</v>
      </c>
      <c r="G5" s="38"/>
      <c r="H5" s="38" t="s">
        <v>151</v>
      </c>
      <c r="I5" s="37" t="s">
        <v>32</v>
      </c>
      <c r="J5" s="38"/>
      <c r="K5" s="37" t="s">
        <v>49</v>
      </c>
      <c r="L5" s="39" t="s">
        <v>44</v>
      </c>
    </row>
    <row r="6" spans="1:12" ht="13.5" customHeight="1">
      <c r="A6" s="7"/>
      <c r="B6" s="18" t="s">
        <v>219</v>
      </c>
      <c r="C6" s="18" t="s">
        <v>220</v>
      </c>
      <c r="D6" s="38"/>
      <c r="E6" s="18" t="s">
        <v>229</v>
      </c>
      <c r="F6" s="37" t="s">
        <v>28</v>
      </c>
      <c r="G6" s="38"/>
      <c r="H6" s="38" t="s">
        <v>152</v>
      </c>
      <c r="I6" s="37" t="s">
        <v>32</v>
      </c>
      <c r="J6" s="38"/>
      <c r="K6" s="37" t="s">
        <v>51</v>
      </c>
      <c r="L6" s="39" t="s">
        <v>44</v>
      </c>
    </row>
    <row r="7" spans="1:12" ht="13.5" customHeight="1">
      <c r="A7" s="7"/>
      <c r="B7" s="18" t="s">
        <v>221</v>
      </c>
      <c r="C7" s="18" t="s">
        <v>222</v>
      </c>
      <c r="D7" s="38"/>
      <c r="E7" s="18" t="s">
        <v>230</v>
      </c>
      <c r="F7" s="37" t="s">
        <v>28</v>
      </c>
      <c r="G7" s="38"/>
      <c r="H7" s="38" t="s">
        <v>153</v>
      </c>
      <c r="I7" s="37" t="s">
        <v>87</v>
      </c>
      <c r="J7" s="38"/>
      <c r="K7" s="58" t="s">
        <v>159</v>
      </c>
      <c r="L7" s="39" t="s">
        <v>52</v>
      </c>
    </row>
    <row r="8" spans="1:12" ht="13.5" customHeight="1">
      <c r="A8" s="7"/>
      <c r="B8" s="18" t="s">
        <v>223</v>
      </c>
      <c r="C8" s="18" t="s">
        <v>224</v>
      </c>
      <c r="D8" s="38"/>
      <c r="E8" s="18" t="s">
        <v>231</v>
      </c>
      <c r="F8" s="37" t="s">
        <v>28</v>
      </c>
      <c r="G8" s="38"/>
      <c r="H8" s="38" t="s">
        <v>154</v>
      </c>
      <c r="I8" s="37" t="s">
        <v>87</v>
      </c>
      <c r="J8" s="38"/>
      <c r="K8" s="37" t="s">
        <v>54</v>
      </c>
      <c r="L8" s="39" t="s">
        <v>44</v>
      </c>
    </row>
    <row r="9" spans="1:12" ht="13.5" customHeight="1">
      <c r="A9" s="7"/>
      <c r="B9" s="38"/>
      <c r="C9" s="38"/>
      <c r="D9" s="38"/>
      <c r="E9" s="38"/>
      <c r="F9" s="38"/>
      <c r="G9" s="38"/>
      <c r="H9" s="38"/>
      <c r="I9" s="38"/>
      <c r="J9" s="38"/>
      <c r="K9" s="38"/>
      <c r="L9" s="45"/>
    </row>
    <row r="10" spans="1:12" s="48" customFormat="1" ht="13.5" customHeight="1">
      <c r="A10" s="46"/>
      <c r="B10" s="35" t="s">
        <v>225</v>
      </c>
      <c r="C10" s="44"/>
      <c r="D10" s="44"/>
      <c r="E10" s="44" t="s">
        <v>134</v>
      </c>
      <c r="F10" s="44"/>
      <c r="G10" s="44"/>
      <c r="H10" s="44" t="s">
        <v>452</v>
      </c>
      <c r="I10" s="44"/>
      <c r="J10" s="44"/>
      <c r="K10" s="61" t="s">
        <v>260</v>
      </c>
      <c r="L10" s="47"/>
    </row>
    <row r="11" spans="1:13" s="50" customFormat="1" ht="13.5" customHeight="1">
      <c r="A11" s="7"/>
      <c r="B11" s="18" t="s">
        <v>249</v>
      </c>
      <c r="C11" s="37" t="s">
        <v>28</v>
      </c>
      <c r="D11" s="38"/>
      <c r="E11" s="38" t="s">
        <v>135</v>
      </c>
      <c r="F11" s="37" t="s">
        <v>32</v>
      </c>
      <c r="G11" s="38"/>
      <c r="H11" s="38" t="s">
        <v>453</v>
      </c>
      <c r="I11" s="49" t="s">
        <v>452</v>
      </c>
      <c r="J11" s="38"/>
      <c r="K11" s="18" t="s">
        <v>253</v>
      </c>
      <c r="L11" s="39" t="s">
        <v>254</v>
      </c>
      <c r="M11" s="49"/>
    </row>
    <row r="12" spans="1:13" ht="13.5" customHeight="1">
      <c r="A12" s="7"/>
      <c r="B12" s="18" t="s">
        <v>250</v>
      </c>
      <c r="C12" s="37" t="s">
        <v>28</v>
      </c>
      <c r="D12" s="38"/>
      <c r="E12" s="5" t="s">
        <v>136</v>
      </c>
      <c r="F12" s="37" t="s">
        <v>32</v>
      </c>
      <c r="G12" s="38"/>
      <c r="H12" s="5" t="s">
        <v>454</v>
      </c>
      <c r="I12" s="49" t="s">
        <v>452</v>
      </c>
      <c r="J12" s="38"/>
      <c r="K12" s="18" t="s">
        <v>255</v>
      </c>
      <c r="L12" s="39" t="s">
        <v>40</v>
      </c>
      <c r="M12" s="5"/>
    </row>
    <row r="13" spans="1:13" ht="13.5" customHeight="1">
      <c r="A13" s="7"/>
      <c r="B13" s="18" t="s">
        <v>251</v>
      </c>
      <c r="C13" s="37" t="s">
        <v>28</v>
      </c>
      <c r="D13" s="38"/>
      <c r="E13" s="37" t="s">
        <v>137</v>
      </c>
      <c r="F13" s="37" t="s">
        <v>32</v>
      </c>
      <c r="G13" s="38"/>
      <c r="H13" s="38" t="s">
        <v>455</v>
      </c>
      <c r="I13" s="49" t="s">
        <v>452</v>
      </c>
      <c r="J13" s="38"/>
      <c r="K13" s="18" t="s">
        <v>256</v>
      </c>
      <c r="L13" s="39" t="s">
        <v>40</v>
      </c>
      <c r="M13" s="5"/>
    </row>
    <row r="14" spans="1:13" ht="13.5" customHeight="1">
      <c r="A14" s="7"/>
      <c r="B14" s="18" t="s">
        <v>247</v>
      </c>
      <c r="C14" s="37" t="s">
        <v>28</v>
      </c>
      <c r="D14" s="38"/>
      <c r="E14" s="37" t="s">
        <v>36</v>
      </c>
      <c r="F14" s="37" t="s">
        <v>32</v>
      </c>
      <c r="G14" s="38"/>
      <c r="H14" s="38" t="s">
        <v>456</v>
      </c>
      <c r="I14" s="49" t="s">
        <v>452</v>
      </c>
      <c r="J14" s="38"/>
      <c r="K14" s="18" t="s">
        <v>257</v>
      </c>
      <c r="L14" s="39" t="s">
        <v>40</v>
      </c>
      <c r="M14" s="5"/>
    </row>
    <row r="15" spans="1:13" ht="13.5" customHeight="1">
      <c r="A15" s="7"/>
      <c r="B15" s="18" t="s">
        <v>248</v>
      </c>
      <c r="C15" s="37" t="s">
        <v>28</v>
      </c>
      <c r="D15" s="38"/>
      <c r="E15" s="37" t="s">
        <v>138</v>
      </c>
      <c r="F15" s="37" t="s">
        <v>87</v>
      </c>
      <c r="G15" s="38"/>
      <c r="H15" s="38" t="s">
        <v>457</v>
      </c>
      <c r="I15" s="49" t="s">
        <v>452</v>
      </c>
      <c r="J15" s="38"/>
      <c r="K15" s="18" t="s">
        <v>258</v>
      </c>
      <c r="L15" s="39" t="s">
        <v>40</v>
      </c>
      <c r="M15" s="5"/>
    </row>
    <row r="16" spans="1:13" ht="13.5" customHeight="1">
      <c r="A16" s="7"/>
      <c r="B16" s="18" t="s">
        <v>252</v>
      </c>
      <c r="C16" s="37" t="s">
        <v>28</v>
      </c>
      <c r="D16" s="38"/>
      <c r="E16" s="18" t="s">
        <v>413</v>
      </c>
      <c r="F16" s="37" t="s">
        <v>32</v>
      </c>
      <c r="G16" s="38"/>
      <c r="H16" s="38" t="s">
        <v>458</v>
      </c>
      <c r="I16" s="49" t="s">
        <v>452</v>
      </c>
      <c r="J16" s="38"/>
      <c r="K16" s="18" t="s">
        <v>259</v>
      </c>
      <c r="L16" s="39" t="s">
        <v>52</v>
      </c>
      <c r="M16" s="5"/>
    </row>
    <row r="17" spans="1:13" ht="13.5" customHeight="1">
      <c r="A17" s="7"/>
      <c r="B17" s="37"/>
      <c r="C17" s="37"/>
      <c r="D17" s="38"/>
      <c r="E17" s="37"/>
      <c r="F17" s="37"/>
      <c r="G17" s="38"/>
      <c r="H17" s="5"/>
      <c r="I17" s="5"/>
      <c r="J17" s="38"/>
      <c r="K17" s="38"/>
      <c r="L17" s="45"/>
      <c r="M17" s="5"/>
    </row>
    <row r="18" spans="1:13" s="48" customFormat="1" ht="13.5" customHeight="1">
      <c r="A18" s="46"/>
      <c r="B18" s="35" t="s">
        <v>235</v>
      </c>
      <c r="C18" s="44"/>
      <c r="D18" s="44"/>
      <c r="E18" s="44" t="s">
        <v>195</v>
      </c>
      <c r="F18" s="44"/>
      <c r="G18" s="44"/>
      <c r="H18" s="44" t="s">
        <v>286</v>
      </c>
      <c r="I18" s="44"/>
      <c r="J18" s="44"/>
      <c r="K18" s="44" t="s">
        <v>166</v>
      </c>
      <c r="L18" s="47"/>
      <c r="M18" s="44"/>
    </row>
    <row r="19" spans="1:13" ht="13.5" customHeight="1">
      <c r="A19" s="7"/>
      <c r="B19" s="18" t="s">
        <v>232</v>
      </c>
      <c r="C19" s="37" t="s">
        <v>234</v>
      </c>
      <c r="D19" s="38"/>
      <c r="E19" s="37" t="s">
        <v>77</v>
      </c>
      <c r="F19" s="37" t="s">
        <v>47</v>
      </c>
      <c r="G19" s="38"/>
      <c r="H19" s="18" t="s">
        <v>280</v>
      </c>
      <c r="I19" s="37" t="s">
        <v>281</v>
      </c>
      <c r="J19" s="38"/>
      <c r="K19" s="37" t="s">
        <v>161</v>
      </c>
      <c r="L19" s="39" t="s">
        <v>31</v>
      </c>
      <c r="M19" s="5"/>
    </row>
    <row r="20" spans="1:13" ht="13.5" customHeight="1">
      <c r="A20" s="7"/>
      <c r="B20" s="18" t="s">
        <v>236</v>
      </c>
      <c r="C20" s="37" t="s">
        <v>234</v>
      </c>
      <c r="D20" s="38"/>
      <c r="E20" s="38" t="s">
        <v>191</v>
      </c>
      <c r="F20" s="37" t="s">
        <v>47</v>
      </c>
      <c r="G20" s="38"/>
      <c r="H20" s="18" t="s">
        <v>282</v>
      </c>
      <c r="I20" s="37" t="s">
        <v>281</v>
      </c>
      <c r="J20" s="38"/>
      <c r="K20" s="37" t="s">
        <v>162</v>
      </c>
      <c r="L20" s="39" t="s">
        <v>44</v>
      </c>
      <c r="M20" s="5"/>
    </row>
    <row r="21" spans="1:13" ht="13.5" customHeight="1">
      <c r="A21" s="7"/>
      <c r="B21" s="18" t="s">
        <v>237</v>
      </c>
      <c r="C21" s="37" t="s">
        <v>63</v>
      </c>
      <c r="D21" s="38"/>
      <c r="E21" s="37" t="s">
        <v>83</v>
      </c>
      <c r="F21" s="37" t="s">
        <v>47</v>
      </c>
      <c r="G21" s="38"/>
      <c r="H21" s="18" t="s">
        <v>283</v>
      </c>
      <c r="I21" s="37" t="s">
        <v>281</v>
      </c>
      <c r="J21" s="38"/>
      <c r="K21" s="37" t="s">
        <v>163</v>
      </c>
      <c r="L21" s="39" t="s">
        <v>44</v>
      </c>
      <c r="M21" s="5"/>
    </row>
    <row r="22" spans="1:13" ht="13.5" customHeight="1">
      <c r="A22" s="7"/>
      <c r="B22" s="18" t="s">
        <v>238</v>
      </c>
      <c r="C22" s="37" t="s">
        <v>234</v>
      </c>
      <c r="D22" s="38"/>
      <c r="E22" s="58" t="s">
        <v>193</v>
      </c>
      <c r="F22" s="37" t="s">
        <v>47</v>
      </c>
      <c r="G22" s="38"/>
      <c r="H22" s="18" t="s">
        <v>284</v>
      </c>
      <c r="I22" s="37" t="s">
        <v>281</v>
      </c>
      <c r="J22" s="38"/>
      <c r="K22" s="37" t="s">
        <v>164</v>
      </c>
      <c r="L22" s="39" t="s">
        <v>52</v>
      </c>
      <c r="M22" s="5"/>
    </row>
    <row r="23" spans="1:13" ht="13.5" customHeight="1">
      <c r="A23" s="7"/>
      <c r="B23" s="18" t="s">
        <v>239</v>
      </c>
      <c r="C23" s="37" t="s">
        <v>234</v>
      </c>
      <c r="D23" s="38"/>
      <c r="E23" s="58" t="s">
        <v>194</v>
      </c>
      <c r="F23" s="37" t="s">
        <v>47</v>
      </c>
      <c r="G23" s="38"/>
      <c r="H23" s="18" t="s">
        <v>285</v>
      </c>
      <c r="I23" s="37" t="s">
        <v>281</v>
      </c>
      <c r="J23" s="38"/>
      <c r="K23" s="37" t="s">
        <v>165</v>
      </c>
      <c r="L23" s="39" t="s">
        <v>44</v>
      </c>
      <c r="M23" s="5"/>
    </row>
    <row r="24" spans="1:12" ht="13.5" customHeight="1">
      <c r="A24" s="7"/>
      <c r="B24" s="38"/>
      <c r="C24" s="38"/>
      <c r="D24" s="38"/>
      <c r="E24" s="37"/>
      <c r="F24" s="37"/>
      <c r="G24" s="38"/>
      <c r="H24" s="38"/>
      <c r="I24" s="38"/>
      <c r="J24" s="38"/>
      <c r="K24" s="38"/>
      <c r="L24" s="68"/>
    </row>
    <row r="25" spans="1:12" s="48" customFormat="1" ht="13.5" customHeight="1">
      <c r="A25" s="46"/>
      <c r="B25" s="44" t="s">
        <v>272</v>
      </c>
      <c r="C25" s="44"/>
      <c r="D25" s="44"/>
      <c r="E25" s="35" t="s">
        <v>288</v>
      </c>
      <c r="F25" s="37"/>
      <c r="G25" s="44"/>
      <c r="H25" s="61" t="s">
        <v>432</v>
      </c>
      <c r="I25" s="38"/>
      <c r="J25" s="44"/>
      <c r="K25" s="44" t="s">
        <v>199</v>
      </c>
      <c r="L25" s="47"/>
    </row>
    <row r="26" spans="1:12" ht="13.5" customHeight="1">
      <c r="A26" s="7"/>
      <c r="B26" s="18" t="s">
        <v>270</v>
      </c>
      <c r="C26" s="37" t="s">
        <v>271</v>
      </c>
      <c r="D26" s="38"/>
      <c r="E26" s="37" t="s">
        <v>33</v>
      </c>
      <c r="F26" s="37" t="s">
        <v>34</v>
      </c>
      <c r="G26" s="38"/>
      <c r="H26" s="18" t="s">
        <v>434</v>
      </c>
      <c r="I26" s="38" t="s">
        <v>433</v>
      </c>
      <c r="J26" s="38"/>
      <c r="K26" s="38" t="s">
        <v>196</v>
      </c>
      <c r="L26" s="39" t="s">
        <v>47</v>
      </c>
    </row>
    <row r="27" spans="1:12" ht="13.5" customHeight="1">
      <c r="A27" s="7"/>
      <c r="B27" s="18" t="s">
        <v>273</v>
      </c>
      <c r="C27" s="37" t="s">
        <v>271</v>
      </c>
      <c r="D27" s="38"/>
      <c r="E27" s="37" t="s">
        <v>287</v>
      </c>
      <c r="F27" s="37" t="s">
        <v>34</v>
      </c>
      <c r="G27" s="38"/>
      <c r="H27" s="18" t="s">
        <v>435</v>
      </c>
      <c r="I27" s="38" t="s">
        <v>433</v>
      </c>
      <c r="J27" s="38"/>
      <c r="K27" s="37" t="s">
        <v>78</v>
      </c>
      <c r="L27" s="45" t="s">
        <v>79</v>
      </c>
    </row>
    <row r="28" spans="1:12" ht="13.5" customHeight="1">
      <c r="A28" s="7"/>
      <c r="B28" s="18" t="s">
        <v>274</v>
      </c>
      <c r="C28" s="37" t="s">
        <v>271</v>
      </c>
      <c r="D28" s="38"/>
      <c r="E28" s="37" t="s">
        <v>39</v>
      </c>
      <c r="F28" s="37" t="s">
        <v>34</v>
      </c>
      <c r="G28" s="38"/>
      <c r="H28" s="18" t="s">
        <v>436</v>
      </c>
      <c r="I28" s="38" t="s">
        <v>433</v>
      </c>
      <c r="J28" s="38"/>
      <c r="K28" s="37" t="s">
        <v>81</v>
      </c>
      <c r="L28" s="39" t="s">
        <v>47</v>
      </c>
    </row>
    <row r="29" spans="1:12" ht="13.5" customHeight="1">
      <c r="A29" s="7"/>
      <c r="B29" s="18" t="s">
        <v>275</v>
      </c>
      <c r="C29" s="37" t="s">
        <v>276</v>
      </c>
      <c r="D29" s="38"/>
      <c r="E29" s="37" t="s">
        <v>38</v>
      </c>
      <c r="F29" s="37" t="s">
        <v>34</v>
      </c>
      <c r="G29" s="38"/>
      <c r="H29" s="18" t="s">
        <v>437</v>
      </c>
      <c r="I29" s="38" t="s">
        <v>433</v>
      </c>
      <c r="J29" s="38"/>
      <c r="K29" s="58" t="s">
        <v>192</v>
      </c>
      <c r="L29" s="39" t="s">
        <v>31</v>
      </c>
    </row>
    <row r="30" spans="1:12" ht="13.5" customHeight="1">
      <c r="A30" s="7"/>
      <c r="B30" s="18" t="s">
        <v>277</v>
      </c>
      <c r="C30" s="37" t="s">
        <v>278</v>
      </c>
      <c r="D30" s="38"/>
      <c r="E30" s="37" t="s">
        <v>41</v>
      </c>
      <c r="F30" s="37" t="s">
        <v>34</v>
      </c>
      <c r="G30" s="38"/>
      <c r="H30" s="18" t="s">
        <v>439</v>
      </c>
      <c r="I30" s="38" t="s">
        <v>433</v>
      </c>
      <c r="J30" s="38"/>
      <c r="K30" s="37" t="s">
        <v>82</v>
      </c>
      <c r="L30" s="39" t="s">
        <v>47</v>
      </c>
    </row>
    <row r="31" spans="1:12" ht="13.5" customHeight="1">
      <c r="A31" s="7"/>
      <c r="B31" s="18" t="s">
        <v>279</v>
      </c>
      <c r="C31" s="38" t="s">
        <v>271</v>
      </c>
      <c r="D31" s="38"/>
      <c r="E31" s="37" t="s">
        <v>42</v>
      </c>
      <c r="F31" s="37" t="s">
        <v>34</v>
      </c>
      <c r="G31" s="38"/>
      <c r="H31" s="18" t="s">
        <v>438</v>
      </c>
      <c r="I31" s="38" t="s">
        <v>433</v>
      </c>
      <c r="J31" s="38"/>
      <c r="K31" s="58" t="s">
        <v>197</v>
      </c>
      <c r="L31" s="69" t="s">
        <v>198</v>
      </c>
    </row>
    <row r="32" spans="1:12" s="43" customFormat="1" ht="13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8"/>
    </row>
    <row r="33" spans="1:12" ht="13.5" customHeight="1">
      <c r="A33" s="7"/>
      <c r="B33" s="44" t="s">
        <v>261</v>
      </c>
      <c r="C33" s="44"/>
      <c r="D33" s="38"/>
      <c r="E33" s="51" t="s">
        <v>293</v>
      </c>
      <c r="F33" s="38"/>
      <c r="G33" s="38"/>
      <c r="H33" s="44" t="s">
        <v>139</v>
      </c>
      <c r="I33" s="44"/>
      <c r="J33" s="38"/>
      <c r="K33" s="35" t="s">
        <v>298</v>
      </c>
      <c r="L33" s="45"/>
    </row>
    <row r="34" spans="1:12" ht="13.5" customHeight="1">
      <c r="A34" s="7"/>
      <c r="B34" s="18" t="s">
        <v>262</v>
      </c>
      <c r="C34" s="37" t="s">
        <v>31</v>
      </c>
      <c r="D34" s="38"/>
      <c r="E34" s="33" t="s">
        <v>60</v>
      </c>
      <c r="F34" s="33" t="s">
        <v>34</v>
      </c>
      <c r="G34" s="38"/>
      <c r="H34" s="37" t="s">
        <v>45</v>
      </c>
      <c r="I34" s="37" t="s">
        <v>46</v>
      </c>
      <c r="J34" s="38"/>
      <c r="K34" s="38" t="s">
        <v>300</v>
      </c>
      <c r="L34" s="45" t="s">
        <v>298</v>
      </c>
    </row>
    <row r="35" spans="1:12" ht="13.5" customHeight="1">
      <c r="A35" s="7"/>
      <c r="B35" s="18" t="s">
        <v>263</v>
      </c>
      <c r="C35" s="37" t="s">
        <v>31</v>
      </c>
      <c r="D35" s="38"/>
      <c r="E35" s="38" t="s">
        <v>289</v>
      </c>
      <c r="F35" s="33" t="s">
        <v>34</v>
      </c>
      <c r="G35" s="38"/>
      <c r="H35" s="37" t="s">
        <v>48</v>
      </c>
      <c r="I35" s="37" t="s">
        <v>46</v>
      </c>
      <c r="J35" s="38"/>
      <c r="K35" s="38" t="s">
        <v>299</v>
      </c>
      <c r="L35" s="45" t="s">
        <v>298</v>
      </c>
    </row>
    <row r="36" spans="1:12" ht="13.5" customHeight="1">
      <c r="A36" s="7"/>
      <c r="B36" s="18" t="s">
        <v>266</v>
      </c>
      <c r="C36" s="37" t="s">
        <v>31</v>
      </c>
      <c r="D36" s="38"/>
      <c r="E36" s="38" t="s">
        <v>290</v>
      </c>
      <c r="F36" s="33" t="s">
        <v>34</v>
      </c>
      <c r="G36" s="38"/>
      <c r="H36" s="37" t="s">
        <v>50</v>
      </c>
      <c r="I36" s="37" t="s">
        <v>46</v>
      </c>
      <c r="J36" s="38"/>
      <c r="K36" s="38" t="s">
        <v>301</v>
      </c>
      <c r="L36" s="45" t="s">
        <v>298</v>
      </c>
    </row>
    <row r="37" spans="1:12" ht="13.5" customHeight="1">
      <c r="A37" s="7"/>
      <c r="B37" s="18" t="s">
        <v>267</v>
      </c>
      <c r="C37" s="37" t="s">
        <v>31</v>
      </c>
      <c r="D37" s="38"/>
      <c r="E37" s="33" t="s">
        <v>61</v>
      </c>
      <c r="F37" s="33" t="s">
        <v>34</v>
      </c>
      <c r="G37" s="38"/>
      <c r="H37" s="37" t="s">
        <v>53</v>
      </c>
      <c r="I37" s="37" t="s">
        <v>80</v>
      </c>
      <c r="J37" s="38"/>
      <c r="K37" s="38" t="s">
        <v>302</v>
      </c>
      <c r="L37" s="45" t="s">
        <v>298</v>
      </c>
    </row>
    <row r="38" spans="1:12" ht="13.5" customHeight="1">
      <c r="A38" s="7"/>
      <c r="B38" s="18" t="s">
        <v>268</v>
      </c>
      <c r="C38" s="37" t="s">
        <v>31</v>
      </c>
      <c r="D38" s="38"/>
      <c r="E38" s="38" t="s">
        <v>291</v>
      </c>
      <c r="F38" s="33" t="s">
        <v>34</v>
      </c>
      <c r="G38" s="38"/>
      <c r="H38" s="37" t="s">
        <v>56</v>
      </c>
      <c r="I38" s="37" t="s">
        <v>46</v>
      </c>
      <c r="J38" s="38"/>
      <c r="K38" s="38" t="s">
        <v>303</v>
      </c>
      <c r="L38" s="45" t="s">
        <v>298</v>
      </c>
    </row>
    <row r="39" spans="1:12" ht="13.5" customHeight="1">
      <c r="A39" s="7"/>
      <c r="B39" s="18" t="s">
        <v>269</v>
      </c>
      <c r="C39" s="37" t="s">
        <v>31</v>
      </c>
      <c r="D39" s="38"/>
      <c r="E39" s="33" t="s">
        <v>62</v>
      </c>
      <c r="F39" s="33" t="s">
        <v>34</v>
      </c>
      <c r="G39" s="38"/>
      <c r="H39" s="37" t="s">
        <v>57</v>
      </c>
      <c r="I39" s="37" t="s">
        <v>46</v>
      </c>
      <c r="J39" s="38"/>
      <c r="K39" s="38" t="s">
        <v>304</v>
      </c>
      <c r="L39" s="45" t="s">
        <v>265</v>
      </c>
    </row>
    <row r="40" spans="1:12" ht="13.5" customHeight="1">
      <c r="A40" s="7"/>
      <c r="B40" s="18" t="s">
        <v>264</v>
      </c>
      <c r="C40" s="38" t="s">
        <v>265</v>
      </c>
      <c r="D40" s="38"/>
      <c r="E40" s="38" t="s">
        <v>292</v>
      </c>
      <c r="F40" s="33" t="s">
        <v>34</v>
      </c>
      <c r="G40" s="38"/>
      <c r="H40" s="58" t="s">
        <v>140</v>
      </c>
      <c r="I40" s="37" t="s">
        <v>46</v>
      </c>
      <c r="J40" s="38"/>
      <c r="K40" s="38" t="s">
        <v>305</v>
      </c>
      <c r="L40" s="45" t="s">
        <v>307</v>
      </c>
    </row>
    <row r="41" spans="1:12" ht="13.5" customHeight="1">
      <c r="A41" s="7"/>
      <c r="B41" s="37"/>
      <c r="C41" s="37"/>
      <c r="D41" s="38"/>
      <c r="E41" s="38"/>
      <c r="F41" s="33"/>
      <c r="G41" s="38"/>
      <c r="H41" s="5"/>
      <c r="I41" s="5"/>
      <c r="J41" s="38"/>
      <c r="K41" s="38" t="s">
        <v>306</v>
      </c>
      <c r="L41" s="45" t="s">
        <v>298</v>
      </c>
    </row>
    <row r="42" spans="1:12" ht="13.5" customHeight="1">
      <c r="A42" s="7"/>
      <c r="B42" s="60" t="s">
        <v>175</v>
      </c>
      <c r="C42" s="38"/>
      <c r="D42" s="38"/>
      <c r="E42" s="35" t="s">
        <v>184</v>
      </c>
      <c r="F42" s="37"/>
      <c r="G42" s="38"/>
      <c r="H42" s="35" t="s">
        <v>308</v>
      </c>
      <c r="I42" s="38"/>
      <c r="J42" s="38"/>
      <c r="K42" s="5"/>
      <c r="L42" s="68"/>
    </row>
    <row r="43" spans="1:12" ht="13.5" customHeight="1">
      <c r="A43" s="7"/>
      <c r="B43" s="37" t="s">
        <v>167</v>
      </c>
      <c r="C43" s="52" t="s">
        <v>175</v>
      </c>
      <c r="D43" s="38"/>
      <c r="E43" s="37" t="s">
        <v>467</v>
      </c>
      <c r="F43" s="37" t="s">
        <v>59</v>
      </c>
      <c r="G43" s="38"/>
      <c r="H43" s="38" t="s">
        <v>309</v>
      </c>
      <c r="I43" s="38" t="s">
        <v>308</v>
      </c>
      <c r="J43" s="38"/>
      <c r="K43" s="35" t="s">
        <v>335</v>
      </c>
      <c r="L43" s="39"/>
    </row>
    <row r="44" spans="1:12" ht="13.5" customHeight="1">
      <c r="A44" s="7"/>
      <c r="B44" s="37" t="s">
        <v>168</v>
      </c>
      <c r="C44" s="52" t="s">
        <v>175</v>
      </c>
      <c r="D44" s="38"/>
      <c r="E44" s="38" t="s">
        <v>185</v>
      </c>
      <c r="F44" s="37" t="s">
        <v>59</v>
      </c>
      <c r="G44" s="38"/>
      <c r="H44" s="38" t="s">
        <v>310</v>
      </c>
      <c r="I44" s="38" t="s">
        <v>308</v>
      </c>
      <c r="J44" s="38"/>
      <c r="K44" s="18" t="s">
        <v>315</v>
      </c>
      <c r="L44" s="57" t="s">
        <v>316</v>
      </c>
    </row>
    <row r="45" spans="1:12" ht="13.5" customHeight="1">
      <c r="A45" s="7"/>
      <c r="B45" s="37" t="s">
        <v>169</v>
      </c>
      <c r="C45" s="52" t="s">
        <v>175</v>
      </c>
      <c r="D45" s="38"/>
      <c r="E45" s="38" t="s">
        <v>186</v>
      </c>
      <c r="F45" s="37" t="s">
        <v>59</v>
      </c>
      <c r="G45" s="38"/>
      <c r="H45" s="38" t="s">
        <v>311</v>
      </c>
      <c r="I45" s="38" t="s">
        <v>308</v>
      </c>
      <c r="J45" s="38"/>
      <c r="K45" s="18" t="s">
        <v>317</v>
      </c>
      <c r="L45" s="57" t="s">
        <v>316</v>
      </c>
    </row>
    <row r="46" spans="1:12" ht="13.5" customHeight="1">
      <c r="A46" s="7"/>
      <c r="B46" s="37" t="s">
        <v>170</v>
      </c>
      <c r="C46" s="52" t="s">
        <v>175</v>
      </c>
      <c r="D46" s="38"/>
      <c r="E46" s="38" t="s">
        <v>187</v>
      </c>
      <c r="F46" s="37" t="s">
        <v>59</v>
      </c>
      <c r="G46" s="38"/>
      <c r="H46" s="38" t="s">
        <v>312</v>
      </c>
      <c r="I46" s="38" t="s">
        <v>308</v>
      </c>
      <c r="J46" s="38"/>
      <c r="K46" s="18" t="s">
        <v>318</v>
      </c>
      <c r="L46" s="57" t="s">
        <v>322</v>
      </c>
    </row>
    <row r="47" spans="1:12" ht="13.5" customHeight="1">
      <c r="A47" s="7"/>
      <c r="B47" s="37" t="s">
        <v>171</v>
      </c>
      <c r="C47" s="52" t="s">
        <v>175</v>
      </c>
      <c r="D47" s="38"/>
      <c r="E47" s="38" t="s">
        <v>188</v>
      </c>
      <c r="F47" s="37" t="s">
        <v>59</v>
      </c>
      <c r="G47" s="38"/>
      <c r="H47" s="38" t="s">
        <v>313</v>
      </c>
      <c r="I47" s="38" t="s">
        <v>308</v>
      </c>
      <c r="J47" s="38"/>
      <c r="K47" s="18" t="s">
        <v>319</v>
      </c>
      <c r="L47" s="91" t="s">
        <v>324</v>
      </c>
    </row>
    <row r="48" spans="1:12" ht="13.5" customHeight="1">
      <c r="A48" s="7"/>
      <c r="B48" s="37" t="s">
        <v>172</v>
      </c>
      <c r="C48" s="52" t="s">
        <v>175</v>
      </c>
      <c r="D48" s="38"/>
      <c r="E48" s="38" t="s">
        <v>189</v>
      </c>
      <c r="F48" s="37" t="s">
        <v>59</v>
      </c>
      <c r="G48" s="38"/>
      <c r="H48" s="38" t="s">
        <v>314</v>
      </c>
      <c r="I48" s="38" t="s">
        <v>308</v>
      </c>
      <c r="J48" s="38"/>
      <c r="K48" s="18" t="s">
        <v>320</v>
      </c>
      <c r="L48" s="57" t="s">
        <v>321</v>
      </c>
    </row>
    <row r="49" spans="1:12" ht="13.5" customHeight="1">
      <c r="A49" s="7"/>
      <c r="B49" s="38" t="s">
        <v>173</v>
      </c>
      <c r="C49" s="52" t="s">
        <v>175</v>
      </c>
      <c r="D49" s="38"/>
      <c r="E49" s="38" t="s">
        <v>190</v>
      </c>
      <c r="F49" s="37" t="s">
        <v>59</v>
      </c>
      <c r="G49" s="38"/>
      <c r="H49" s="38"/>
      <c r="I49" s="38"/>
      <c r="J49" s="38"/>
      <c r="K49" s="5"/>
      <c r="L49" s="68"/>
    </row>
    <row r="50" spans="1:13" ht="13.5" customHeight="1">
      <c r="A50" s="7"/>
      <c r="B50" s="38" t="s">
        <v>174</v>
      </c>
      <c r="C50" s="52" t="s">
        <v>175</v>
      </c>
      <c r="D50" s="38"/>
      <c r="E50" s="37" t="s">
        <v>351</v>
      </c>
      <c r="F50" s="37" t="s">
        <v>59</v>
      </c>
      <c r="G50" s="38"/>
      <c r="H50" s="38"/>
      <c r="I50" s="38"/>
      <c r="J50" s="38"/>
      <c r="K50" s="5"/>
      <c r="L50" s="68"/>
      <c r="M50" s="5"/>
    </row>
    <row r="51" spans="1:12" s="43" customFormat="1" ht="13.5" customHeight="1">
      <c r="A51" s="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45"/>
    </row>
    <row r="52" spans="1:15" s="48" customFormat="1" ht="13.5" customHeight="1">
      <c r="A52" s="46"/>
      <c r="B52" s="65" t="s">
        <v>334</v>
      </c>
      <c r="C52" s="64"/>
      <c r="D52" s="51"/>
      <c r="E52" s="44"/>
      <c r="F52" s="44"/>
      <c r="G52" s="44"/>
      <c r="H52" s="44"/>
      <c r="I52" s="44"/>
      <c r="J52" s="44"/>
      <c r="K52" s="44"/>
      <c r="L52" s="47"/>
      <c r="N52" s="18"/>
      <c r="O52" s="18"/>
    </row>
    <row r="53" spans="1:15" s="43" customFormat="1" ht="13.5" customHeight="1">
      <c r="A53" s="7"/>
      <c r="B53" s="18" t="s">
        <v>325</v>
      </c>
      <c r="C53" s="18" t="s">
        <v>326</v>
      </c>
      <c r="D53" s="52"/>
      <c r="E53" s="38"/>
      <c r="F53" s="38"/>
      <c r="G53" s="38"/>
      <c r="H53" s="38"/>
      <c r="I53" s="38"/>
      <c r="J53" s="38"/>
      <c r="K53" s="38"/>
      <c r="L53" s="53"/>
      <c r="N53" s="18"/>
      <c r="O53" s="18"/>
    </row>
    <row r="54" spans="1:15" ht="13.5" customHeight="1">
      <c r="A54" s="7"/>
      <c r="B54" s="18" t="s">
        <v>327</v>
      </c>
      <c r="C54" s="18" t="s">
        <v>328</v>
      </c>
      <c r="D54" s="52"/>
      <c r="E54" s="5"/>
      <c r="F54" s="5"/>
      <c r="G54" s="38"/>
      <c r="H54" s="5"/>
      <c r="I54" s="5"/>
      <c r="J54" s="5"/>
      <c r="K54" s="5"/>
      <c r="L54" s="53"/>
      <c r="N54" s="18"/>
      <c r="O54" s="18"/>
    </row>
    <row r="55" spans="1:15" ht="13.5" customHeight="1">
      <c r="A55" s="7"/>
      <c r="B55" s="18" t="s">
        <v>329</v>
      </c>
      <c r="C55" s="18" t="s">
        <v>93</v>
      </c>
      <c r="D55" s="52"/>
      <c r="E55" s="5"/>
      <c r="F55" s="5"/>
      <c r="G55" s="38"/>
      <c r="H55" s="5"/>
      <c r="I55" s="5"/>
      <c r="J55" s="5"/>
      <c r="K55" s="5"/>
      <c r="L55" s="53"/>
      <c r="N55" s="18"/>
      <c r="O55" s="18"/>
    </row>
    <row r="56" spans="1:15" ht="13.5" customHeight="1">
      <c r="A56" s="7"/>
      <c r="B56" s="18" t="s">
        <v>330</v>
      </c>
      <c r="C56" s="18" t="s">
        <v>93</v>
      </c>
      <c r="D56" s="52"/>
      <c r="E56" s="5"/>
      <c r="F56" s="5"/>
      <c r="G56" s="38"/>
      <c r="H56" s="5"/>
      <c r="I56" s="5"/>
      <c r="J56" s="5"/>
      <c r="K56" s="5"/>
      <c r="L56" s="53"/>
      <c r="N56" s="18"/>
      <c r="O56" s="18"/>
    </row>
    <row r="57" spans="1:12" ht="13.5" customHeight="1">
      <c r="A57" s="7"/>
      <c r="B57" s="18" t="s">
        <v>331</v>
      </c>
      <c r="C57" s="18" t="s">
        <v>93</v>
      </c>
      <c r="D57" s="52"/>
      <c r="E57" s="5"/>
      <c r="F57" s="5"/>
      <c r="G57" s="38"/>
      <c r="H57" s="5"/>
      <c r="I57" s="5"/>
      <c r="J57" s="5"/>
      <c r="K57" s="5"/>
      <c r="L57" s="53"/>
    </row>
    <row r="58" spans="1:12" ht="13.5" customHeight="1">
      <c r="A58" s="7"/>
      <c r="B58" s="18" t="s">
        <v>332</v>
      </c>
      <c r="C58" s="18" t="s">
        <v>333</v>
      </c>
      <c r="D58" s="54"/>
      <c r="E58" s="5"/>
      <c r="F58" s="5"/>
      <c r="G58" s="38"/>
      <c r="H58" s="5"/>
      <c r="I58" s="5"/>
      <c r="J58" s="5"/>
      <c r="K58" s="5"/>
      <c r="L58" s="39"/>
    </row>
    <row r="59" spans="1:12" ht="13.5" customHeight="1">
      <c r="A59" s="7"/>
      <c r="B59" s="5"/>
      <c r="C59" s="5"/>
      <c r="D59" s="38"/>
      <c r="E59" s="5"/>
      <c r="F59" s="5"/>
      <c r="G59" s="38"/>
      <c r="H59" s="5"/>
      <c r="I59" s="5"/>
      <c r="J59" s="38"/>
      <c r="K59" s="54"/>
      <c r="L59" s="39"/>
    </row>
    <row r="60" spans="1:12" s="48" customFormat="1" ht="13.5" customHeight="1">
      <c r="A60" s="46"/>
      <c r="B60" s="44"/>
      <c r="C60" s="44"/>
      <c r="D60" s="44"/>
      <c r="E60" s="44"/>
      <c r="F60" s="44"/>
      <c r="G60" s="44"/>
      <c r="H60" s="44"/>
      <c r="I60" s="44"/>
      <c r="J60" s="44"/>
      <c r="K60" s="55"/>
      <c r="L60" s="47"/>
    </row>
    <row r="61" spans="1:12" ht="13.5" customHeight="1">
      <c r="A61" s="8"/>
      <c r="B61" s="92"/>
      <c r="C61" s="92"/>
      <c r="D61" s="41"/>
      <c r="E61" s="40"/>
      <c r="F61" s="93"/>
      <c r="G61" s="41"/>
      <c r="H61" s="41"/>
      <c r="I61" s="40"/>
      <c r="J61" s="41"/>
      <c r="K61" s="41"/>
      <c r="L61" s="42"/>
    </row>
    <row r="62" ht="13.5" customHeight="1">
      <c r="A62" s="1" t="s">
        <v>404</v>
      </c>
    </row>
    <row r="63" spans="1:12" s="36" customFormat="1" ht="13.5" customHeight="1">
      <c r="A63" s="82" t="s">
        <v>479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4"/>
    </row>
    <row r="64" spans="1:15" s="36" customFormat="1" ht="13.5" customHeight="1">
      <c r="A64" s="94"/>
      <c r="B64" s="88" t="s">
        <v>102</v>
      </c>
      <c r="C64" s="88"/>
      <c r="D64" s="89"/>
      <c r="E64" s="88" t="s">
        <v>407</v>
      </c>
      <c r="F64" s="89"/>
      <c r="G64" s="89"/>
      <c r="H64" s="88" t="s">
        <v>200</v>
      </c>
      <c r="I64" s="88"/>
      <c r="J64" s="89"/>
      <c r="K64" s="89" t="s">
        <v>424</v>
      </c>
      <c r="L64" s="95"/>
      <c r="N64" s="37"/>
      <c r="O64" s="37"/>
    </row>
    <row r="65" spans="1:15" ht="13.5" customHeight="1">
      <c r="A65" s="7"/>
      <c r="B65" s="37" t="s">
        <v>103</v>
      </c>
      <c r="C65" s="37" t="s">
        <v>108</v>
      </c>
      <c r="D65" s="38"/>
      <c r="E65" s="37" t="s">
        <v>204</v>
      </c>
      <c r="F65" s="37" t="s">
        <v>205</v>
      </c>
      <c r="G65" s="38"/>
      <c r="H65" s="37" t="s">
        <v>30</v>
      </c>
      <c r="I65" s="37" t="s">
        <v>31</v>
      </c>
      <c r="J65" s="38"/>
      <c r="K65" s="37" t="s">
        <v>425</v>
      </c>
      <c r="L65" s="39" t="s">
        <v>235</v>
      </c>
      <c r="N65" s="37"/>
      <c r="O65" s="37"/>
    </row>
    <row r="66" spans="1:15" ht="13.5" customHeight="1">
      <c r="A66" s="7"/>
      <c r="B66" s="37" t="s">
        <v>104</v>
      </c>
      <c r="C66" s="37" t="s">
        <v>108</v>
      </c>
      <c r="D66" s="38"/>
      <c r="E66" s="37" t="s">
        <v>206</v>
      </c>
      <c r="F66" s="37" t="s">
        <v>207</v>
      </c>
      <c r="G66" s="38"/>
      <c r="H66" s="37" t="s">
        <v>201</v>
      </c>
      <c r="I66" s="37" t="s">
        <v>31</v>
      </c>
      <c r="J66" s="38"/>
      <c r="K66" s="37" t="s">
        <v>426</v>
      </c>
      <c r="L66" s="39" t="s">
        <v>427</v>
      </c>
      <c r="N66" s="37"/>
      <c r="O66" s="37"/>
    </row>
    <row r="67" spans="1:15" ht="13.5" customHeight="1">
      <c r="A67" s="7"/>
      <c r="B67" s="37" t="s">
        <v>105</v>
      </c>
      <c r="C67" s="37" t="s">
        <v>108</v>
      </c>
      <c r="D67" s="38"/>
      <c r="E67" s="37" t="s">
        <v>208</v>
      </c>
      <c r="F67" s="37" t="s">
        <v>205</v>
      </c>
      <c r="G67" s="38"/>
      <c r="H67" s="37" t="s">
        <v>35</v>
      </c>
      <c r="I67" s="37" t="s">
        <v>31</v>
      </c>
      <c r="J67" s="38"/>
      <c r="K67" s="37" t="s">
        <v>428</v>
      </c>
      <c r="L67" s="39" t="s">
        <v>429</v>
      </c>
      <c r="N67" s="37"/>
      <c r="O67" s="37"/>
    </row>
    <row r="68" spans="1:15" ht="13.5" customHeight="1">
      <c r="A68" s="7"/>
      <c r="B68" s="37" t="s">
        <v>106</v>
      </c>
      <c r="C68" s="37" t="s">
        <v>108</v>
      </c>
      <c r="D68" s="38"/>
      <c r="E68" s="37" t="s">
        <v>209</v>
      </c>
      <c r="F68" s="37" t="s">
        <v>205</v>
      </c>
      <c r="G68" s="38"/>
      <c r="H68" s="37" t="s">
        <v>202</v>
      </c>
      <c r="I68" s="37" t="s">
        <v>31</v>
      </c>
      <c r="J68" s="38"/>
      <c r="K68" s="37" t="s">
        <v>430</v>
      </c>
      <c r="L68" s="39" t="s">
        <v>429</v>
      </c>
      <c r="N68" s="37"/>
      <c r="O68" s="37"/>
    </row>
    <row r="69" spans="1:15" ht="13.5" customHeight="1">
      <c r="A69" s="7"/>
      <c r="B69" s="37" t="s">
        <v>107</v>
      </c>
      <c r="C69" s="37" t="s">
        <v>87</v>
      </c>
      <c r="D69" s="38"/>
      <c r="E69" s="37" t="s">
        <v>210</v>
      </c>
      <c r="F69" s="37" t="s">
        <v>205</v>
      </c>
      <c r="G69" s="38"/>
      <c r="H69" s="37" t="s">
        <v>203</v>
      </c>
      <c r="I69" s="37" t="s">
        <v>31</v>
      </c>
      <c r="J69" s="38"/>
      <c r="K69" s="37" t="s">
        <v>431</v>
      </c>
      <c r="L69" s="39" t="s">
        <v>384</v>
      </c>
      <c r="N69" s="37"/>
      <c r="O69" s="37"/>
    </row>
    <row r="70" spans="1:15" ht="13.5" customHeight="1">
      <c r="A70" s="7"/>
      <c r="B70" s="5"/>
      <c r="C70" s="5"/>
      <c r="D70" s="38"/>
      <c r="E70" s="37" t="s">
        <v>211</v>
      </c>
      <c r="F70" s="37" t="s">
        <v>205</v>
      </c>
      <c r="G70" s="38"/>
      <c r="H70" s="37" t="s">
        <v>214</v>
      </c>
      <c r="I70" s="37" t="s">
        <v>31</v>
      </c>
      <c r="J70" s="38"/>
      <c r="K70" s="37"/>
      <c r="L70" s="39"/>
      <c r="N70" s="37"/>
      <c r="O70" s="37"/>
    </row>
    <row r="71" spans="1:15" ht="13.5" customHeight="1">
      <c r="A71" s="7"/>
      <c r="B71" s="35" t="s">
        <v>241</v>
      </c>
      <c r="C71" s="44"/>
      <c r="D71" s="38"/>
      <c r="E71" s="37" t="s">
        <v>212</v>
      </c>
      <c r="F71" s="37" t="s">
        <v>213</v>
      </c>
      <c r="G71" s="38"/>
      <c r="H71" s="5"/>
      <c r="I71" s="5"/>
      <c r="J71" s="38"/>
      <c r="K71" s="37"/>
      <c r="L71" s="39"/>
      <c r="N71" s="37"/>
      <c r="O71" s="37"/>
    </row>
    <row r="72" spans="1:15" ht="13.5" customHeight="1">
      <c r="A72" s="7"/>
      <c r="B72" s="18" t="s">
        <v>240</v>
      </c>
      <c r="C72" s="37" t="s">
        <v>241</v>
      </c>
      <c r="D72" s="38"/>
      <c r="E72" s="5"/>
      <c r="F72" s="5"/>
      <c r="G72" s="38"/>
      <c r="H72" s="5"/>
      <c r="I72" s="5"/>
      <c r="J72" s="38"/>
      <c r="K72" s="37"/>
      <c r="L72" s="39"/>
      <c r="N72" s="37"/>
      <c r="O72" s="37"/>
    </row>
    <row r="73" spans="1:15" ht="13.5" customHeight="1">
      <c r="A73" s="7"/>
      <c r="B73" s="18" t="s">
        <v>242</v>
      </c>
      <c r="C73" s="37" t="s">
        <v>241</v>
      </c>
      <c r="D73" s="38"/>
      <c r="E73" s="5"/>
      <c r="F73" s="5"/>
      <c r="G73" s="38"/>
      <c r="H73" s="5"/>
      <c r="I73" s="5"/>
      <c r="J73" s="38"/>
      <c r="K73" s="37"/>
      <c r="L73" s="39"/>
      <c r="N73" s="37"/>
      <c r="O73" s="37"/>
    </row>
    <row r="74" spans="1:15" ht="13.5" customHeight="1">
      <c r="A74" s="7"/>
      <c r="B74" s="18" t="s">
        <v>243</v>
      </c>
      <c r="C74" s="37" t="s">
        <v>241</v>
      </c>
      <c r="D74" s="38"/>
      <c r="E74" s="5"/>
      <c r="F74" s="5"/>
      <c r="G74" s="38"/>
      <c r="H74" s="5"/>
      <c r="I74" s="5"/>
      <c r="J74" s="38"/>
      <c r="K74" s="37"/>
      <c r="L74" s="39"/>
      <c r="N74" s="37"/>
      <c r="O74" s="37"/>
    </row>
    <row r="75" spans="1:15" ht="13.5" customHeight="1">
      <c r="A75" s="7"/>
      <c r="B75" s="18" t="s">
        <v>244</v>
      </c>
      <c r="C75" s="37" t="s">
        <v>245</v>
      </c>
      <c r="D75" s="38"/>
      <c r="E75" s="5"/>
      <c r="F75" s="5"/>
      <c r="G75" s="38"/>
      <c r="H75" s="5"/>
      <c r="I75" s="5"/>
      <c r="J75" s="38"/>
      <c r="K75" s="37"/>
      <c r="L75" s="39"/>
      <c r="N75" s="37"/>
      <c r="O75" s="37"/>
    </row>
    <row r="76" spans="1:15" ht="13.5" customHeight="1">
      <c r="A76" s="8"/>
      <c r="B76" s="26" t="s">
        <v>246</v>
      </c>
      <c r="C76" s="40" t="s">
        <v>241</v>
      </c>
      <c r="D76" s="41"/>
      <c r="E76" s="59"/>
      <c r="F76" s="59"/>
      <c r="G76" s="41"/>
      <c r="H76" s="59"/>
      <c r="I76" s="59"/>
      <c r="J76" s="41"/>
      <c r="K76" s="40"/>
      <c r="L76" s="96"/>
      <c r="N76" s="37"/>
      <c r="O76" s="37"/>
    </row>
    <row r="77" spans="1:12" s="43" customFormat="1" ht="13.5" customHeight="1">
      <c r="A77" s="82" t="s">
        <v>480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4"/>
    </row>
    <row r="78" spans="1:12" s="48" customFormat="1" ht="13.5" customHeight="1">
      <c r="A78" s="86"/>
      <c r="B78" s="88" t="s">
        <v>451</v>
      </c>
      <c r="C78" s="88"/>
      <c r="D78" s="88"/>
      <c r="E78" s="88" t="s">
        <v>365</v>
      </c>
      <c r="F78" s="88"/>
      <c r="G78" s="88"/>
      <c r="H78" s="87" t="s">
        <v>390</v>
      </c>
      <c r="I78" s="88"/>
      <c r="J78" s="88"/>
      <c r="K78" s="87" t="s">
        <v>398</v>
      </c>
      <c r="L78" s="90"/>
    </row>
    <row r="79" spans="1:12" s="43" customFormat="1" ht="13.5" customHeight="1">
      <c r="A79" s="7"/>
      <c r="B79" s="37" t="s">
        <v>440</v>
      </c>
      <c r="C79" s="37" t="s">
        <v>449</v>
      </c>
      <c r="D79" s="38"/>
      <c r="E79" s="37" t="s">
        <v>366</v>
      </c>
      <c r="F79" s="37" t="s">
        <v>373</v>
      </c>
      <c r="G79" s="38"/>
      <c r="H79" s="18" t="s">
        <v>381</v>
      </c>
      <c r="I79" s="37" t="s">
        <v>31</v>
      </c>
      <c r="J79" s="38"/>
      <c r="K79" s="18" t="s">
        <v>391</v>
      </c>
      <c r="L79" s="39" t="s">
        <v>31</v>
      </c>
    </row>
    <row r="80" spans="1:12" s="43" customFormat="1" ht="13.5" customHeight="1">
      <c r="A80" s="7"/>
      <c r="B80" s="37" t="s">
        <v>441</v>
      </c>
      <c r="C80" s="37" t="s">
        <v>449</v>
      </c>
      <c r="D80" s="38"/>
      <c r="E80" s="37" t="s">
        <v>367</v>
      </c>
      <c r="F80" s="37" t="s">
        <v>373</v>
      </c>
      <c r="G80" s="38"/>
      <c r="H80" s="18" t="s">
        <v>382</v>
      </c>
      <c r="I80" s="37" t="s">
        <v>31</v>
      </c>
      <c r="J80" s="38"/>
      <c r="K80" s="18" t="s">
        <v>392</v>
      </c>
      <c r="L80" s="39" t="s">
        <v>31</v>
      </c>
    </row>
    <row r="81" spans="1:12" s="43" customFormat="1" ht="13.5" customHeight="1">
      <c r="A81" s="7"/>
      <c r="B81" s="37" t="s">
        <v>442</v>
      </c>
      <c r="C81" s="37" t="s">
        <v>449</v>
      </c>
      <c r="D81" s="38"/>
      <c r="E81" s="37" t="s">
        <v>368</v>
      </c>
      <c r="F81" s="37" t="s">
        <v>373</v>
      </c>
      <c r="G81" s="38"/>
      <c r="H81" s="18" t="s">
        <v>383</v>
      </c>
      <c r="I81" s="37" t="s">
        <v>384</v>
      </c>
      <c r="J81" s="38"/>
      <c r="K81" s="18" t="s">
        <v>393</v>
      </c>
      <c r="L81" s="39" t="s">
        <v>31</v>
      </c>
    </row>
    <row r="82" spans="1:12" s="43" customFormat="1" ht="13.5" customHeight="1">
      <c r="A82" s="7"/>
      <c r="B82" s="37" t="s">
        <v>443</v>
      </c>
      <c r="C82" s="37" t="s">
        <v>446</v>
      </c>
      <c r="D82" s="38"/>
      <c r="E82" s="37" t="s">
        <v>369</v>
      </c>
      <c r="F82" s="37" t="s">
        <v>373</v>
      </c>
      <c r="G82" s="38"/>
      <c r="H82" s="18" t="s">
        <v>385</v>
      </c>
      <c r="I82" s="37" t="s">
        <v>386</v>
      </c>
      <c r="J82" s="38"/>
      <c r="K82" s="18" t="s">
        <v>394</v>
      </c>
      <c r="L82" s="39" t="s">
        <v>31</v>
      </c>
    </row>
    <row r="83" spans="1:12" s="43" customFormat="1" ht="13.5" customHeight="1">
      <c r="A83" s="7"/>
      <c r="B83" s="37" t="s">
        <v>445</v>
      </c>
      <c r="C83" s="37" t="s">
        <v>447</v>
      </c>
      <c r="D83" s="38"/>
      <c r="E83" s="37" t="s">
        <v>370</v>
      </c>
      <c r="F83" s="37" t="s">
        <v>65</v>
      </c>
      <c r="G83" s="38"/>
      <c r="H83" s="18" t="s">
        <v>387</v>
      </c>
      <c r="I83" s="37" t="s">
        <v>233</v>
      </c>
      <c r="J83" s="38"/>
      <c r="K83" s="18" t="s">
        <v>395</v>
      </c>
      <c r="L83" s="39" t="s">
        <v>67</v>
      </c>
    </row>
    <row r="84" spans="1:12" s="43" customFormat="1" ht="13.5" customHeight="1">
      <c r="A84" s="7"/>
      <c r="B84" s="37" t="s">
        <v>448</v>
      </c>
      <c r="C84" s="37" t="s">
        <v>450</v>
      </c>
      <c r="D84" s="38"/>
      <c r="E84" s="37" t="s">
        <v>371</v>
      </c>
      <c r="F84" s="37" t="s">
        <v>374</v>
      </c>
      <c r="G84" s="38"/>
      <c r="H84" s="18" t="s">
        <v>388</v>
      </c>
      <c r="I84" s="37" t="s">
        <v>31</v>
      </c>
      <c r="J84" s="38"/>
      <c r="K84" s="18" t="s">
        <v>396</v>
      </c>
      <c r="L84" s="39" t="s">
        <v>31</v>
      </c>
    </row>
    <row r="85" spans="1:12" s="43" customFormat="1" ht="13.5" customHeight="1">
      <c r="A85" s="7"/>
      <c r="B85" s="37" t="s">
        <v>444</v>
      </c>
      <c r="C85" s="37" t="s">
        <v>446</v>
      </c>
      <c r="D85" s="38"/>
      <c r="E85" s="37" t="s">
        <v>372</v>
      </c>
      <c r="F85" s="37" t="s">
        <v>373</v>
      </c>
      <c r="G85" s="38"/>
      <c r="H85" s="18" t="s">
        <v>389</v>
      </c>
      <c r="I85" s="38" t="s">
        <v>31</v>
      </c>
      <c r="J85" s="38"/>
      <c r="K85" s="18" t="s">
        <v>397</v>
      </c>
      <c r="L85" s="45" t="s">
        <v>31</v>
      </c>
    </row>
    <row r="86" spans="1:12" s="43" customFormat="1" ht="13.5" customHeight="1">
      <c r="A86" s="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45"/>
    </row>
    <row r="87" spans="1:12" s="48" customFormat="1" ht="13.5" customHeight="1">
      <c r="A87" s="46"/>
      <c r="B87" s="44" t="s">
        <v>380</v>
      </c>
      <c r="C87" s="44"/>
      <c r="D87" s="44"/>
      <c r="E87" s="44" t="s">
        <v>423</v>
      </c>
      <c r="F87" s="44"/>
      <c r="G87" s="44"/>
      <c r="H87" s="97" t="s">
        <v>403</v>
      </c>
      <c r="I87" s="67"/>
      <c r="J87" s="44"/>
      <c r="K87" s="44"/>
      <c r="L87" s="47"/>
    </row>
    <row r="88" spans="1:12" ht="13.5" customHeight="1">
      <c r="A88" s="7"/>
      <c r="B88" s="63" t="s">
        <v>405</v>
      </c>
      <c r="C88" s="37" t="s">
        <v>29</v>
      </c>
      <c r="D88" s="18"/>
      <c r="E88" s="18" t="s">
        <v>408</v>
      </c>
      <c r="F88" s="37" t="s">
        <v>234</v>
      </c>
      <c r="G88" s="38"/>
      <c r="H88" s="67" t="s">
        <v>399</v>
      </c>
      <c r="I88" s="67" t="s">
        <v>63</v>
      </c>
      <c r="J88" s="38"/>
      <c r="K88" s="5"/>
      <c r="L88" s="68"/>
    </row>
    <row r="89" spans="1:12" s="43" customFormat="1" ht="13.5" customHeight="1">
      <c r="A89" s="7"/>
      <c r="B89" s="18" t="s">
        <v>375</v>
      </c>
      <c r="C89" s="37" t="s">
        <v>37</v>
      </c>
      <c r="D89" s="38"/>
      <c r="E89" s="18" t="s">
        <v>409</v>
      </c>
      <c r="F89" s="37" t="s">
        <v>234</v>
      </c>
      <c r="G89" s="38"/>
      <c r="H89" s="67" t="s">
        <v>400</v>
      </c>
      <c r="I89" s="67" t="s">
        <v>63</v>
      </c>
      <c r="J89" s="38"/>
      <c r="K89" s="38"/>
      <c r="L89" s="45"/>
    </row>
    <row r="90" spans="1:12" s="43" customFormat="1" ht="13.5" customHeight="1">
      <c r="A90" s="7"/>
      <c r="B90" s="18" t="s">
        <v>376</v>
      </c>
      <c r="C90" s="37" t="s">
        <v>37</v>
      </c>
      <c r="D90" s="38"/>
      <c r="E90" s="18" t="s">
        <v>410</v>
      </c>
      <c r="F90" s="37" t="s">
        <v>234</v>
      </c>
      <c r="G90" s="38"/>
      <c r="H90" s="67" t="s">
        <v>401</v>
      </c>
      <c r="I90" s="67" t="s">
        <v>58</v>
      </c>
      <c r="J90" s="38"/>
      <c r="K90" s="38"/>
      <c r="L90" s="45"/>
    </row>
    <row r="91" spans="1:12" s="43" customFormat="1" ht="13.5" customHeight="1">
      <c r="A91" s="7"/>
      <c r="B91" s="18" t="s">
        <v>377</v>
      </c>
      <c r="C91" s="37" t="s">
        <v>378</v>
      </c>
      <c r="D91" s="38"/>
      <c r="E91" s="18" t="s">
        <v>411</v>
      </c>
      <c r="F91" s="37" t="s">
        <v>234</v>
      </c>
      <c r="G91" s="38"/>
      <c r="H91" s="67" t="s">
        <v>402</v>
      </c>
      <c r="I91" s="67" t="s">
        <v>58</v>
      </c>
      <c r="J91" s="38"/>
      <c r="K91" s="38"/>
      <c r="L91" s="45"/>
    </row>
    <row r="92" spans="1:12" s="43" customFormat="1" ht="13.5" customHeight="1">
      <c r="A92" s="7"/>
      <c r="B92" s="18" t="s">
        <v>379</v>
      </c>
      <c r="C92" s="37" t="s">
        <v>67</v>
      </c>
      <c r="D92" s="38"/>
      <c r="E92" s="18" t="s">
        <v>412</v>
      </c>
      <c r="F92" s="37" t="s">
        <v>234</v>
      </c>
      <c r="G92" s="38"/>
      <c r="H92" s="67" t="s">
        <v>66</v>
      </c>
      <c r="I92" s="67" t="s">
        <v>63</v>
      </c>
      <c r="J92" s="38"/>
      <c r="K92" s="38"/>
      <c r="L92" s="45"/>
    </row>
    <row r="93" spans="1:12" s="43" customFormat="1" ht="13.5" customHeight="1">
      <c r="A93" s="8"/>
      <c r="B93" s="26" t="s">
        <v>406</v>
      </c>
      <c r="C93" s="40" t="s">
        <v>67</v>
      </c>
      <c r="D93" s="41"/>
      <c r="E93" s="26"/>
      <c r="F93" s="40"/>
      <c r="G93" s="41"/>
      <c r="H93" s="41"/>
      <c r="I93" s="41"/>
      <c r="J93" s="41"/>
      <c r="K93" s="40"/>
      <c r="L93" s="96"/>
    </row>
    <row r="94" spans="1:12" s="43" customFormat="1" ht="13.5" customHeight="1">
      <c r="A94" s="82" t="s">
        <v>481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4"/>
    </row>
    <row r="95" spans="1:14" ht="13.5" customHeight="1">
      <c r="A95" s="2"/>
      <c r="B95" s="88" t="s">
        <v>121</v>
      </c>
      <c r="C95" s="88"/>
      <c r="D95" s="88"/>
      <c r="E95" s="88" t="s">
        <v>343</v>
      </c>
      <c r="F95" s="88"/>
      <c r="G95" s="88"/>
      <c r="H95" s="100" t="s">
        <v>334</v>
      </c>
      <c r="I95" s="88"/>
      <c r="J95" s="88"/>
      <c r="K95" s="88" t="s">
        <v>358</v>
      </c>
      <c r="L95" s="90"/>
      <c r="N95" s="37"/>
    </row>
    <row r="96" spans="1:14" ht="13.5" customHeight="1">
      <c r="A96" s="7"/>
      <c r="B96" s="37" t="s">
        <v>94</v>
      </c>
      <c r="C96" s="37" t="s">
        <v>84</v>
      </c>
      <c r="D96" s="38"/>
      <c r="E96" s="37" t="s">
        <v>344</v>
      </c>
      <c r="F96" s="37" t="s">
        <v>84</v>
      </c>
      <c r="G96" s="38"/>
      <c r="H96" s="18" t="s">
        <v>336</v>
      </c>
      <c r="I96" s="18" t="s">
        <v>93</v>
      </c>
      <c r="J96" s="38"/>
      <c r="K96" s="18" t="s">
        <v>359</v>
      </c>
      <c r="L96" s="39" t="s">
        <v>265</v>
      </c>
      <c r="N96" s="37"/>
    </row>
    <row r="97" spans="1:14" ht="13.5" customHeight="1">
      <c r="A97" s="7"/>
      <c r="B97" s="37" t="s">
        <v>118</v>
      </c>
      <c r="C97" s="37" t="s">
        <v>84</v>
      </c>
      <c r="D97" s="38"/>
      <c r="E97" s="37" t="s">
        <v>345</v>
      </c>
      <c r="F97" s="37" t="s">
        <v>84</v>
      </c>
      <c r="G97" s="38"/>
      <c r="H97" s="18" t="s">
        <v>337</v>
      </c>
      <c r="I97" s="18" t="s">
        <v>93</v>
      </c>
      <c r="J97" s="38"/>
      <c r="K97" s="18" t="s">
        <v>360</v>
      </c>
      <c r="L97" s="39" t="s">
        <v>265</v>
      </c>
      <c r="N97" s="37"/>
    </row>
    <row r="98" spans="1:14" ht="13.5" customHeight="1">
      <c r="A98" s="7"/>
      <c r="B98" s="37" t="s">
        <v>117</v>
      </c>
      <c r="C98" s="37" t="s">
        <v>86</v>
      </c>
      <c r="D98" s="38"/>
      <c r="E98" s="37" t="s">
        <v>346</v>
      </c>
      <c r="F98" s="37" t="s">
        <v>84</v>
      </c>
      <c r="G98" s="38"/>
      <c r="H98" s="62" t="s">
        <v>338</v>
      </c>
      <c r="I98" s="18" t="s">
        <v>93</v>
      </c>
      <c r="J98" s="38"/>
      <c r="K98" s="18" t="s">
        <v>361</v>
      </c>
      <c r="L98" s="39" t="s">
        <v>265</v>
      </c>
      <c r="N98" s="37"/>
    </row>
    <row r="99" spans="1:14" ht="13.5" customHeight="1">
      <c r="A99" s="7"/>
      <c r="B99" s="5" t="s">
        <v>119</v>
      </c>
      <c r="C99" s="5" t="s">
        <v>120</v>
      </c>
      <c r="D99" s="38"/>
      <c r="E99" s="37" t="s">
        <v>347</v>
      </c>
      <c r="F99" s="37" t="s">
        <v>84</v>
      </c>
      <c r="G99" s="38"/>
      <c r="H99" s="18" t="s">
        <v>339</v>
      </c>
      <c r="I99" s="18" t="s">
        <v>93</v>
      </c>
      <c r="J99" s="38"/>
      <c r="K99" s="18" t="s">
        <v>362</v>
      </c>
      <c r="L99" s="39" t="s">
        <v>67</v>
      </c>
      <c r="N99" s="37"/>
    </row>
    <row r="100" spans="1:12" ht="13.5" customHeight="1">
      <c r="A100" s="7"/>
      <c r="B100" s="37" t="s">
        <v>92</v>
      </c>
      <c r="C100" s="37" t="s">
        <v>85</v>
      </c>
      <c r="D100" s="38"/>
      <c r="E100" s="37" t="s">
        <v>348</v>
      </c>
      <c r="F100" s="37" t="s">
        <v>84</v>
      </c>
      <c r="G100" s="38"/>
      <c r="H100" s="18" t="s">
        <v>340</v>
      </c>
      <c r="I100" s="18" t="s">
        <v>93</v>
      </c>
      <c r="J100" s="38"/>
      <c r="K100" s="18" t="s">
        <v>363</v>
      </c>
      <c r="L100" s="39" t="s">
        <v>40</v>
      </c>
    </row>
    <row r="101" spans="1:12" ht="13.5" customHeight="1">
      <c r="A101" s="7"/>
      <c r="B101" s="37" t="s">
        <v>90</v>
      </c>
      <c r="C101" s="37" t="s">
        <v>91</v>
      </c>
      <c r="D101" s="38"/>
      <c r="E101" s="66" t="s">
        <v>349</v>
      </c>
      <c r="F101" s="37" t="s">
        <v>84</v>
      </c>
      <c r="G101" s="38"/>
      <c r="H101" s="18" t="s">
        <v>341</v>
      </c>
      <c r="I101" s="18" t="s">
        <v>93</v>
      </c>
      <c r="J101" s="38"/>
      <c r="K101" s="18" t="s">
        <v>364</v>
      </c>
      <c r="L101" s="39" t="s">
        <v>40</v>
      </c>
    </row>
    <row r="102" spans="1:12" ht="13.5" customHeight="1">
      <c r="A102" s="7"/>
      <c r="B102" s="37" t="s">
        <v>88</v>
      </c>
      <c r="C102" s="37" t="s">
        <v>89</v>
      </c>
      <c r="D102" s="38"/>
      <c r="E102" s="38" t="s">
        <v>350</v>
      </c>
      <c r="F102" s="37" t="s">
        <v>84</v>
      </c>
      <c r="G102" s="38"/>
      <c r="H102" s="18"/>
      <c r="I102" s="18"/>
      <c r="J102" s="38"/>
      <c r="K102" s="5"/>
      <c r="L102" s="68"/>
    </row>
    <row r="103" spans="1:12" ht="13.5" customHeight="1">
      <c r="A103" s="7"/>
      <c r="B103" s="37"/>
      <c r="C103" s="37"/>
      <c r="D103" s="38"/>
      <c r="E103" s="38"/>
      <c r="F103" s="37"/>
      <c r="G103" s="38"/>
      <c r="H103" s="61" t="s">
        <v>420</v>
      </c>
      <c r="I103" s="44"/>
      <c r="J103" s="44"/>
      <c r="K103" s="35" t="s">
        <v>342</v>
      </c>
      <c r="L103" s="47"/>
    </row>
    <row r="104" spans="1:12" s="48" customFormat="1" ht="13.5" customHeight="1">
      <c r="A104" s="46"/>
      <c r="B104" s="56" t="s">
        <v>146</v>
      </c>
      <c r="C104" s="44"/>
      <c r="D104" s="44"/>
      <c r="E104" s="44" t="s">
        <v>149</v>
      </c>
      <c r="F104" s="44"/>
      <c r="G104" s="44"/>
      <c r="H104" s="18" t="s">
        <v>414</v>
      </c>
      <c r="I104" s="37" t="s">
        <v>84</v>
      </c>
      <c r="J104" s="38"/>
      <c r="K104" s="37" t="s">
        <v>130</v>
      </c>
      <c r="L104" s="39" t="s">
        <v>69</v>
      </c>
    </row>
    <row r="105" spans="1:12" ht="13.5" customHeight="1">
      <c r="A105" s="7"/>
      <c r="B105" s="5" t="s">
        <v>141</v>
      </c>
      <c r="C105" s="37" t="s">
        <v>84</v>
      </c>
      <c r="D105" s="38"/>
      <c r="E105" s="37" t="s">
        <v>147</v>
      </c>
      <c r="F105" s="37" t="s">
        <v>32</v>
      </c>
      <c r="G105" s="38"/>
      <c r="H105" s="62" t="s">
        <v>417</v>
      </c>
      <c r="I105" s="37" t="s">
        <v>31</v>
      </c>
      <c r="J105" s="38"/>
      <c r="K105" s="37" t="s">
        <v>132</v>
      </c>
      <c r="L105" s="39" t="s">
        <v>55</v>
      </c>
    </row>
    <row r="106" spans="1:12" ht="13.5" customHeight="1">
      <c r="A106" s="7"/>
      <c r="B106" s="5" t="s">
        <v>142</v>
      </c>
      <c r="C106" s="37" t="s">
        <v>84</v>
      </c>
      <c r="D106" s="38"/>
      <c r="E106" s="37" t="s">
        <v>73</v>
      </c>
      <c r="F106" s="37" t="s">
        <v>32</v>
      </c>
      <c r="G106" s="38"/>
      <c r="H106" s="18" t="s">
        <v>415</v>
      </c>
      <c r="I106" s="37" t="s">
        <v>67</v>
      </c>
      <c r="J106" s="38"/>
      <c r="K106" s="37" t="s">
        <v>76</v>
      </c>
      <c r="L106" s="39" t="s">
        <v>55</v>
      </c>
    </row>
    <row r="107" spans="1:12" ht="13.5" customHeight="1">
      <c r="A107" s="7"/>
      <c r="B107" s="5" t="s">
        <v>143</v>
      </c>
      <c r="C107" s="37" t="s">
        <v>84</v>
      </c>
      <c r="D107" s="38"/>
      <c r="E107" s="37" t="s">
        <v>71</v>
      </c>
      <c r="F107" s="37" t="s">
        <v>32</v>
      </c>
      <c r="G107" s="38"/>
      <c r="H107" s="18" t="s">
        <v>416</v>
      </c>
      <c r="I107" s="37" t="s">
        <v>67</v>
      </c>
      <c r="J107" s="38"/>
      <c r="K107" s="37" t="s">
        <v>131</v>
      </c>
      <c r="L107" s="39" t="s">
        <v>28</v>
      </c>
    </row>
    <row r="108" spans="1:12" ht="13.5" customHeight="1">
      <c r="A108" s="7"/>
      <c r="B108" s="5" t="s">
        <v>144</v>
      </c>
      <c r="C108" s="37" t="s">
        <v>84</v>
      </c>
      <c r="D108" s="38"/>
      <c r="E108" s="37" t="s">
        <v>148</v>
      </c>
      <c r="F108" s="37" t="s">
        <v>32</v>
      </c>
      <c r="G108" s="38"/>
      <c r="H108" s="18" t="s">
        <v>418</v>
      </c>
      <c r="I108" s="18" t="s">
        <v>93</v>
      </c>
      <c r="J108" s="38"/>
      <c r="K108" s="37" t="s">
        <v>68</v>
      </c>
      <c r="L108" s="39" t="s">
        <v>28</v>
      </c>
    </row>
    <row r="109" spans="1:12" ht="13.5" customHeight="1">
      <c r="A109" s="8"/>
      <c r="B109" s="59" t="s">
        <v>145</v>
      </c>
      <c r="C109" s="40" t="s">
        <v>84</v>
      </c>
      <c r="D109" s="41"/>
      <c r="E109" s="40" t="s">
        <v>72</v>
      </c>
      <c r="F109" s="40" t="s">
        <v>86</v>
      </c>
      <c r="G109" s="41"/>
      <c r="H109" s="26" t="s">
        <v>419</v>
      </c>
      <c r="I109" s="41" t="s">
        <v>323</v>
      </c>
      <c r="J109" s="41"/>
      <c r="K109" s="40" t="s">
        <v>70</v>
      </c>
      <c r="L109" s="96" t="s">
        <v>55</v>
      </c>
    </row>
    <row r="110" spans="1:12" s="43" customFormat="1" ht="13.5" customHeight="1">
      <c r="A110" s="98" t="s">
        <v>482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99"/>
    </row>
    <row r="111" spans="1:12" s="48" customFormat="1" ht="13.5" customHeight="1">
      <c r="A111" s="86"/>
      <c r="B111" s="89" t="s">
        <v>353</v>
      </c>
      <c r="C111" s="88"/>
      <c r="D111" s="88"/>
      <c r="E111" s="88" t="s">
        <v>158</v>
      </c>
      <c r="F111" s="88"/>
      <c r="G111" s="88"/>
      <c r="H111" s="88" t="s">
        <v>109</v>
      </c>
      <c r="I111" s="88"/>
      <c r="J111" s="88"/>
      <c r="K111" s="101" t="s">
        <v>175</v>
      </c>
      <c r="L111" s="90"/>
    </row>
    <row r="112" spans="1:12" ht="13.5" customHeight="1">
      <c r="A112" s="7"/>
      <c r="B112" s="18" t="s">
        <v>352</v>
      </c>
      <c r="C112" s="37" t="s">
        <v>353</v>
      </c>
      <c r="D112" s="38"/>
      <c r="E112" s="37" t="s">
        <v>75</v>
      </c>
      <c r="F112" s="37" t="s">
        <v>32</v>
      </c>
      <c r="G112" s="38"/>
      <c r="H112" s="37" t="s">
        <v>110</v>
      </c>
      <c r="I112" s="37" t="s">
        <v>116</v>
      </c>
      <c r="J112" s="38"/>
      <c r="K112" s="37" t="s">
        <v>176</v>
      </c>
      <c r="L112" s="70" t="s">
        <v>175</v>
      </c>
    </row>
    <row r="113" spans="1:12" ht="13.5" customHeight="1">
      <c r="A113" s="7"/>
      <c r="B113" s="18" t="s">
        <v>354</v>
      </c>
      <c r="C113" s="37" t="s">
        <v>353</v>
      </c>
      <c r="D113" s="38"/>
      <c r="E113" s="5" t="s">
        <v>422</v>
      </c>
      <c r="F113" s="37" t="s">
        <v>32</v>
      </c>
      <c r="G113" s="38"/>
      <c r="H113" s="37" t="s">
        <v>111</v>
      </c>
      <c r="I113" s="37" t="s">
        <v>115</v>
      </c>
      <c r="J113" s="38"/>
      <c r="K113" s="37" t="s">
        <v>177</v>
      </c>
      <c r="L113" s="70" t="s">
        <v>175</v>
      </c>
    </row>
    <row r="114" spans="1:12" ht="13.5" customHeight="1">
      <c r="A114" s="7"/>
      <c r="B114" s="18" t="s">
        <v>355</v>
      </c>
      <c r="C114" s="37" t="s">
        <v>353</v>
      </c>
      <c r="D114" s="38"/>
      <c r="E114" s="37" t="s">
        <v>74</v>
      </c>
      <c r="F114" s="37" t="s">
        <v>32</v>
      </c>
      <c r="G114" s="38"/>
      <c r="H114" s="37" t="s">
        <v>124</v>
      </c>
      <c r="I114" s="37" t="s">
        <v>123</v>
      </c>
      <c r="J114" s="38"/>
      <c r="K114" s="37" t="s">
        <v>178</v>
      </c>
      <c r="L114" s="70" t="s">
        <v>175</v>
      </c>
    </row>
    <row r="115" spans="1:12" ht="13.5" customHeight="1">
      <c r="A115" s="7"/>
      <c r="B115" s="18" t="s">
        <v>356</v>
      </c>
      <c r="C115" s="37" t="s">
        <v>353</v>
      </c>
      <c r="D115" s="38"/>
      <c r="E115" s="37" t="s">
        <v>156</v>
      </c>
      <c r="F115" s="37" t="s">
        <v>32</v>
      </c>
      <c r="G115" s="38"/>
      <c r="H115" s="37" t="s">
        <v>112</v>
      </c>
      <c r="I115" s="37" t="s">
        <v>122</v>
      </c>
      <c r="J115" s="38"/>
      <c r="K115" s="37" t="s">
        <v>183</v>
      </c>
      <c r="L115" s="70" t="s">
        <v>175</v>
      </c>
    </row>
    <row r="116" spans="1:12" ht="13.5" customHeight="1">
      <c r="A116" s="7"/>
      <c r="B116" s="18" t="s">
        <v>357</v>
      </c>
      <c r="C116" s="37" t="s">
        <v>353</v>
      </c>
      <c r="D116" s="38"/>
      <c r="E116" s="37" t="s">
        <v>157</v>
      </c>
      <c r="F116" s="37" t="s">
        <v>32</v>
      </c>
      <c r="G116" s="38"/>
      <c r="H116" s="37" t="s">
        <v>64</v>
      </c>
      <c r="I116" s="37" t="s">
        <v>34</v>
      </c>
      <c r="J116" s="38"/>
      <c r="K116" s="58" t="s">
        <v>182</v>
      </c>
      <c r="L116" s="70" t="s">
        <v>175</v>
      </c>
    </row>
    <row r="117" spans="1:12" ht="13.5" customHeight="1">
      <c r="A117" s="7"/>
      <c r="B117" s="5"/>
      <c r="C117" s="5"/>
      <c r="D117" s="38"/>
      <c r="E117" s="37"/>
      <c r="F117" s="37"/>
      <c r="G117" s="38"/>
      <c r="H117" s="37" t="s">
        <v>113</v>
      </c>
      <c r="I117" s="37" t="s">
        <v>115</v>
      </c>
      <c r="J117" s="38"/>
      <c r="K117" s="37" t="s">
        <v>179</v>
      </c>
      <c r="L117" s="70" t="s">
        <v>175</v>
      </c>
    </row>
    <row r="118" spans="1:12" ht="13.5" customHeight="1">
      <c r="A118" s="7"/>
      <c r="B118" s="44" t="s">
        <v>294</v>
      </c>
      <c r="C118" s="44"/>
      <c r="D118" s="38"/>
      <c r="E118" s="44" t="s">
        <v>295</v>
      </c>
      <c r="F118" s="44"/>
      <c r="G118" s="38"/>
      <c r="H118" s="37" t="s">
        <v>114</v>
      </c>
      <c r="I118" s="37" t="s">
        <v>108</v>
      </c>
      <c r="J118" s="38"/>
      <c r="K118" s="37" t="s">
        <v>180</v>
      </c>
      <c r="L118" s="70" t="s">
        <v>175</v>
      </c>
    </row>
    <row r="119" spans="1:12" ht="13.5" customHeight="1">
      <c r="A119" s="7"/>
      <c r="B119" s="37" t="s">
        <v>125</v>
      </c>
      <c r="C119" s="37" t="s">
        <v>108</v>
      </c>
      <c r="D119" s="44"/>
      <c r="E119" s="37" t="s">
        <v>99</v>
      </c>
      <c r="F119" s="37" t="s">
        <v>96</v>
      </c>
      <c r="G119" s="38"/>
      <c r="H119" s="38"/>
      <c r="I119" s="38"/>
      <c r="J119" s="38"/>
      <c r="K119" s="54" t="s">
        <v>181</v>
      </c>
      <c r="L119" s="70" t="s">
        <v>175</v>
      </c>
    </row>
    <row r="120" spans="1:12" s="48" customFormat="1" ht="13.5" customHeight="1">
      <c r="A120" s="46"/>
      <c r="B120" s="37" t="s">
        <v>126</v>
      </c>
      <c r="C120" s="37" t="s">
        <v>84</v>
      </c>
      <c r="D120" s="38"/>
      <c r="E120" s="37" t="s">
        <v>95</v>
      </c>
      <c r="F120" s="37" t="s">
        <v>84</v>
      </c>
      <c r="G120" s="44"/>
      <c r="H120" s="44"/>
      <c r="I120" s="44"/>
      <c r="J120" s="44"/>
      <c r="K120" s="60"/>
      <c r="L120" s="47"/>
    </row>
    <row r="121" spans="1:12" ht="13.5" customHeight="1">
      <c r="A121" s="7"/>
      <c r="B121" s="37" t="s">
        <v>127</v>
      </c>
      <c r="C121" s="37" t="s">
        <v>108</v>
      </c>
      <c r="D121" s="38"/>
      <c r="E121" s="37" t="s">
        <v>98</v>
      </c>
      <c r="F121" s="37" t="s">
        <v>96</v>
      </c>
      <c r="G121" s="38"/>
      <c r="H121" s="37"/>
      <c r="I121" s="37"/>
      <c r="J121" s="5"/>
      <c r="K121" s="5"/>
      <c r="L121" s="70"/>
    </row>
    <row r="122" spans="1:12" ht="13.5" customHeight="1">
      <c r="A122" s="7"/>
      <c r="B122" s="37" t="s">
        <v>421</v>
      </c>
      <c r="C122" s="37" t="s">
        <v>84</v>
      </c>
      <c r="D122" s="38"/>
      <c r="E122" s="37" t="s">
        <v>296</v>
      </c>
      <c r="F122" s="37" t="s">
        <v>100</v>
      </c>
      <c r="G122" s="38"/>
      <c r="H122" s="37"/>
      <c r="I122" s="37"/>
      <c r="J122" s="5"/>
      <c r="K122" s="5"/>
      <c r="L122" s="70"/>
    </row>
    <row r="123" spans="1:12" ht="13.5" customHeight="1">
      <c r="A123" s="7"/>
      <c r="B123" s="37" t="s">
        <v>128</v>
      </c>
      <c r="C123" s="37" t="s">
        <v>84</v>
      </c>
      <c r="D123" s="38"/>
      <c r="E123" s="37" t="s">
        <v>297</v>
      </c>
      <c r="F123" s="37" t="s">
        <v>101</v>
      </c>
      <c r="G123" s="38"/>
      <c r="H123" s="37"/>
      <c r="I123" s="37"/>
      <c r="J123" s="5"/>
      <c r="K123" s="5"/>
      <c r="L123" s="70"/>
    </row>
    <row r="124" spans="1:12" ht="13.5" customHeight="1">
      <c r="A124" s="8"/>
      <c r="B124" s="40" t="s">
        <v>129</v>
      </c>
      <c r="C124" s="40" t="s">
        <v>84</v>
      </c>
      <c r="D124" s="41"/>
      <c r="E124" s="40" t="s">
        <v>97</v>
      </c>
      <c r="F124" s="40" t="s">
        <v>100</v>
      </c>
      <c r="G124" s="41"/>
      <c r="H124" s="40"/>
      <c r="I124" s="40"/>
      <c r="J124" s="59"/>
      <c r="K124" s="59"/>
      <c r="L124" s="71"/>
    </row>
    <row r="125" ht="13.5" customHeight="1">
      <c r="M125" s="5"/>
    </row>
    <row r="126" spans="2:13" ht="13.5">
      <c r="B126" s="37"/>
      <c r="C126" s="37"/>
      <c r="M126" s="5"/>
    </row>
    <row r="127" spans="2:13" ht="13.5">
      <c r="B127" s="37"/>
      <c r="C127" s="37"/>
      <c r="M127" s="5"/>
    </row>
    <row r="128" spans="2:3" ht="13.5">
      <c r="B128" s="37"/>
      <c r="C128" s="37"/>
    </row>
    <row r="129" spans="2:3" ht="13.5">
      <c r="B129" s="37"/>
      <c r="C129" s="37"/>
    </row>
    <row r="130" spans="2:3" ht="13.5">
      <c r="B130" s="37"/>
      <c r="C130" s="37"/>
    </row>
  </sheetData>
  <dataValidations count="1">
    <dataValidation allowBlank="1" showInputMessage="1" showErrorMessage="1" imeMode="hiragana" sqref="E119 I111 E116:E117 E123 L95"/>
  </dataValidations>
  <printOptions/>
  <pageMargins left="0.54" right="0.34" top="0.74" bottom="0.77" header="0.512" footer="0.512"/>
  <pageSetup horizontalDpi="600" verticalDpi="600" orientation="portrait" paperSize="9" scale="93" r:id="rId1"/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2007-09-01T05:57:30Z</cp:lastPrinted>
  <dcterms:created xsi:type="dcterms:W3CDTF">2006-08-30T07:17:08Z</dcterms:created>
  <dcterms:modified xsi:type="dcterms:W3CDTF">2007-10-24T03:19:27Z</dcterms:modified>
  <cp:category/>
  <cp:version/>
  <cp:contentType/>
  <cp:contentStatus/>
</cp:coreProperties>
</file>