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55" activeTab="5"/>
  </bookViews>
  <sheets>
    <sheet name="ﾄﾞﾛｰ1" sheetId="1" r:id="rId1"/>
    <sheet name="県体参加者" sheetId="2" r:id="rId2"/>
    <sheet name="ﾄｰﾅﾒﾝﾄ" sheetId="3" r:id="rId3"/>
    <sheet name="男子結果" sheetId="4" r:id="rId4"/>
    <sheet name="女子結果" sheetId="5" r:id="rId5"/>
    <sheet name="さわやか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#REF!</definedName>
    <definedName name="KIJUN">#REF!</definedName>
    <definedName name="KOJIN">'[3]個人コード'!$B$10:$I$1059</definedName>
    <definedName name="POINT">'[4]得点テーブル'!$B$6:$I$140</definedName>
    <definedName name="_xlnm.Print_Area" localSheetId="5">'さわやか'!$A$1:$U$80</definedName>
    <definedName name="_xlnm.Print_Area" localSheetId="2">'ﾄｰﾅﾒﾝﾄ'!$A$1:$G$126</definedName>
    <definedName name="_xlnm.Print_Area" localSheetId="0">'ﾄﾞﾛｰ1'!$A$1:$V$64</definedName>
    <definedName name="_xlnm.Print_Area" localSheetId="1">'県体参加者'!$A$1:$P$73</definedName>
    <definedName name="_xlnm.Print_Area" localSheetId="4">'女子結果'!$A$1:$AA$60</definedName>
    <definedName name="_xlnm.Print_Area" localSheetId="3">'男子結果'!$A$1:$AP$68</definedName>
    <definedName name="SPACE">'[1]一般'!$U$5</definedName>
    <definedName name="TAG">'[2]TAG住所一覧'!$B$5:$J$228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<sst xmlns="http://schemas.openxmlformats.org/spreadsheetml/2006/main" count="1432" uniqueCount="698">
  <si>
    <t>都城市A</t>
  </si>
  <si>
    <t>都城市B</t>
  </si>
  <si>
    <t>大山　雅子</t>
  </si>
  <si>
    <t>木原　芳子</t>
  </si>
  <si>
    <t>比江島節子</t>
  </si>
  <si>
    <t>男子</t>
  </si>
  <si>
    <t>女子</t>
  </si>
  <si>
    <t>毛利　彰敏</t>
  </si>
  <si>
    <t>清水　芳郎</t>
  </si>
  <si>
    <t>田中　康子</t>
  </si>
  <si>
    <t>管　　鈴香</t>
  </si>
  <si>
    <t>松浦　寿人</t>
  </si>
  <si>
    <t>山西　浩司</t>
  </si>
  <si>
    <t>河野　保彦</t>
  </si>
  <si>
    <t>境   　忠宏</t>
  </si>
  <si>
    <t>村中田　博</t>
  </si>
  <si>
    <t>槙　　英俊</t>
  </si>
  <si>
    <t>松田　祥一</t>
  </si>
  <si>
    <t>吉田　憲司</t>
  </si>
  <si>
    <t>西　　陽平</t>
  </si>
  <si>
    <t>鹿嶋　恵一</t>
  </si>
  <si>
    <t>荒木　慎一</t>
  </si>
  <si>
    <t>中満　裕二</t>
  </si>
  <si>
    <t>長友　正博</t>
  </si>
  <si>
    <t>松田　和敏</t>
  </si>
  <si>
    <t>川口　公博</t>
  </si>
  <si>
    <t>山口　浩俊</t>
  </si>
  <si>
    <t>峯  　幸男</t>
  </si>
  <si>
    <t>鈴木　　徹</t>
  </si>
  <si>
    <t>村岡　重昭</t>
  </si>
  <si>
    <t>川越　貴浩</t>
  </si>
  <si>
    <t>境田　栄吾</t>
  </si>
  <si>
    <t>三隅　忠雄</t>
  </si>
  <si>
    <t>米盛　孝一</t>
  </si>
  <si>
    <t>森     　弘</t>
  </si>
  <si>
    <t>永易　修一</t>
  </si>
  <si>
    <t>岩田　　誠</t>
  </si>
  <si>
    <t>小林　一男</t>
  </si>
  <si>
    <t>白坂　淳子</t>
  </si>
  <si>
    <t>山元　友子</t>
  </si>
  <si>
    <t>渡部　智子</t>
  </si>
  <si>
    <t>郡　　由美</t>
  </si>
  <si>
    <t>泉　　玲子</t>
  </si>
  <si>
    <t>福江　洋美</t>
  </si>
  <si>
    <t>杉山　恵子</t>
  </si>
  <si>
    <t>黒岩　千佳</t>
  </si>
  <si>
    <t>山田　利光</t>
  </si>
  <si>
    <t>中屋敷和江</t>
  </si>
  <si>
    <t>小林市</t>
  </si>
  <si>
    <t>児湯郡</t>
  </si>
  <si>
    <t>西都市</t>
  </si>
  <si>
    <t>日南市</t>
  </si>
  <si>
    <t>日向市</t>
  </si>
  <si>
    <t>串間市</t>
  </si>
  <si>
    <t>市郡名</t>
  </si>
  <si>
    <t>一              般</t>
  </si>
  <si>
    <t>監  督</t>
  </si>
  <si>
    <t>西臼杵郡</t>
  </si>
  <si>
    <t>東諸県郡</t>
  </si>
  <si>
    <t>東臼杵郡</t>
  </si>
  <si>
    <t>宮崎郡</t>
  </si>
  <si>
    <t>佐藤健次郎</t>
  </si>
  <si>
    <t>矢野　芳子</t>
  </si>
  <si>
    <t>35才以上</t>
  </si>
  <si>
    <t>一              般</t>
  </si>
  <si>
    <t>30才以上</t>
  </si>
  <si>
    <t>中島　順子</t>
  </si>
  <si>
    <t>宮崎真由美</t>
  </si>
  <si>
    <t>松浦　雅子</t>
  </si>
  <si>
    <t>稲田　義美</t>
  </si>
  <si>
    <t>神崎　秀樹</t>
  </si>
  <si>
    <t>稲田　妙子</t>
  </si>
  <si>
    <t>村上　千絵</t>
  </si>
  <si>
    <t>永富　一之</t>
  </si>
  <si>
    <t>川口　公博</t>
  </si>
  <si>
    <t>甲斐　龍雄</t>
  </si>
  <si>
    <t>松元カズミ</t>
  </si>
  <si>
    <t>弓削順一郎</t>
  </si>
  <si>
    <t>矢野　義一</t>
  </si>
  <si>
    <t>森山　千寿</t>
  </si>
  <si>
    <t>大南　一男</t>
  </si>
  <si>
    <t>鎌田　正史</t>
  </si>
  <si>
    <t>児玉　美保</t>
  </si>
  <si>
    <t>三谷　由紀</t>
  </si>
  <si>
    <t>山口　由子</t>
  </si>
  <si>
    <t>山村　順子</t>
  </si>
  <si>
    <t>高山　信子</t>
  </si>
  <si>
    <t>小林　典子</t>
  </si>
  <si>
    <t>児玉　正隆</t>
  </si>
  <si>
    <t>大山千恵子</t>
  </si>
  <si>
    <t>杉田　直子</t>
  </si>
  <si>
    <t>安藤　由子</t>
  </si>
  <si>
    <t>中山小百合</t>
  </si>
  <si>
    <t>桑山　祐子</t>
  </si>
  <si>
    <t>長友　真弓</t>
  </si>
  <si>
    <t>田代　仁美</t>
  </si>
  <si>
    <t>栗本　康正</t>
  </si>
  <si>
    <t>若松　咲希</t>
  </si>
  <si>
    <t>甲斐真由美</t>
  </si>
  <si>
    <t>[ 男 子 選 手 ]</t>
  </si>
  <si>
    <t>甲斐賢一郎</t>
  </si>
  <si>
    <t>深野木貴志</t>
  </si>
  <si>
    <t>中屋敷一美</t>
  </si>
  <si>
    <t>[ 女 子 選 手 ]</t>
  </si>
  <si>
    <t>高岩加代子</t>
  </si>
  <si>
    <t>竹山　竜一</t>
  </si>
  <si>
    <t>中薗 雅之</t>
  </si>
  <si>
    <t>石田　孝輔</t>
  </si>
  <si>
    <t>原田　聖一</t>
  </si>
  <si>
    <t>押川　正志</t>
  </si>
  <si>
    <t>宮崎市A</t>
  </si>
  <si>
    <t>宮崎市B</t>
  </si>
  <si>
    <t>小林　佳子</t>
  </si>
  <si>
    <t>今村千穂美</t>
  </si>
  <si>
    <t>北林　直美</t>
  </si>
  <si>
    <t>河野利江子</t>
  </si>
  <si>
    <t>飯干　敦子</t>
  </si>
  <si>
    <t>外山千鶴子</t>
  </si>
  <si>
    <t>井上　美紀</t>
  </si>
  <si>
    <t>牧田　豊子</t>
  </si>
  <si>
    <t>４０歳</t>
  </si>
  <si>
    <t>５０歳</t>
  </si>
  <si>
    <t>６０歳</t>
  </si>
  <si>
    <t>染矢　春江</t>
  </si>
  <si>
    <t>日向市A</t>
  </si>
  <si>
    <t>日向市B</t>
  </si>
  <si>
    <t>順位</t>
  </si>
  <si>
    <t>川添　健一</t>
  </si>
  <si>
    <t>妹尾　康弘</t>
  </si>
  <si>
    <t>大山　義治</t>
  </si>
  <si>
    <t>志方　　桂子</t>
  </si>
  <si>
    <t>岩田　　文</t>
  </si>
  <si>
    <t>小園　　望</t>
  </si>
  <si>
    <t>本　　智美</t>
  </si>
  <si>
    <t>乾　　　　泉</t>
  </si>
  <si>
    <t>岡田　伸子</t>
  </si>
  <si>
    <t>稲井　　剛</t>
  </si>
  <si>
    <t>松田 　　猛</t>
  </si>
  <si>
    <t>東臼杵郡</t>
  </si>
  <si>
    <t>北諸県郡</t>
  </si>
  <si>
    <t>延岡市Ａ</t>
  </si>
  <si>
    <t>延岡市Ｂ</t>
  </si>
  <si>
    <t>野村　道子</t>
  </si>
  <si>
    <t>山口　浩司</t>
  </si>
  <si>
    <t>黒木　憲吉</t>
  </si>
  <si>
    <t>鳥越　　智美</t>
  </si>
  <si>
    <t>三隅　由美</t>
  </si>
  <si>
    <t>日高　隆仁</t>
  </si>
  <si>
    <t>古川　　敏</t>
  </si>
  <si>
    <t>中田　幸徳</t>
  </si>
  <si>
    <t>島田　正広</t>
  </si>
  <si>
    <t>岩瀬　兼仁</t>
  </si>
  <si>
    <t>若本　美恵</t>
  </si>
  <si>
    <t>渡邊　裕之</t>
  </si>
  <si>
    <t>伊東　隆</t>
  </si>
  <si>
    <t>林田　輝幸</t>
  </si>
  <si>
    <t>小山　幸枝</t>
  </si>
  <si>
    <t>佐伯　　稔</t>
  </si>
  <si>
    <t>小林　真吾</t>
  </si>
  <si>
    <t>太田　順三</t>
  </si>
  <si>
    <t>斎藤　智子</t>
  </si>
  <si>
    <t>新増　翔悟　</t>
  </si>
  <si>
    <t>河野　和博　</t>
  </si>
  <si>
    <t>高橋　功多</t>
  </si>
  <si>
    <t>新増　健一　</t>
  </si>
  <si>
    <t>平田　恵子</t>
  </si>
  <si>
    <t>高橋　貴子</t>
  </si>
  <si>
    <t>山口　洋一</t>
  </si>
  <si>
    <t>中村　洋一</t>
  </si>
  <si>
    <t>内村　陽一郎　</t>
  </si>
  <si>
    <t>門分　俊朗</t>
  </si>
  <si>
    <t>木場　康彰</t>
  </si>
  <si>
    <t>黒坂　春尚</t>
  </si>
  <si>
    <t>木下　勝広</t>
  </si>
  <si>
    <t>中原　潔</t>
  </si>
  <si>
    <t>久保　　豊</t>
  </si>
  <si>
    <t>片桐　大輔</t>
  </si>
  <si>
    <t>青山　盛男</t>
  </si>
  <si>
    <t>栗本　加代子</t>
  </si>
  <si>
    <t>妹尾　博子</t>
  </si>
  <si>
    <t>弓元　麻未</t>
  </si>
  <si>
    <t>弓元　茉莉</t>
  </si>
  <si>
    <t>逢坂　麗子</t>
  </si>
  <si>
    <t>山下正弘</t>
  </si>
  <si>
    <t>松田　瑞穂</t>
  </si>
  <si>
    <t>長野　久夫</t>
  </si>
  <si>
    <t>隈元　　祥</t>
  </si>
  <si>
    <t>木佐貫　フジ</t>
  </si>
  <si>
    <t>田上　政治</t>
  </si>
  <si>
    <t>渡辺　　理</t>
  </si>
  <si>
    <t>副会長</t>
  </si>
  <si>
    <t>総　務</t>
  </si>
  <si>
    <t>会　長</t>
  </si>
  <si>
    <t>レフリー</t>
  </si>
  <si>
    <t>山田利光</t>
  </si>
  <si>
    <t>会場主任</t>
  </si>
  <si>
    <t>牛迫浩子</t>
  </si>
  <si>
    <t>その他協会有志、女子連、高体連一同</t>
  </si>
  <si>
    <t>境田　榮吾</t>
  </si>
  <si>
    <t>姫田　幸洋</t>
  </si>
  <si>
    <t>さわやかの部</t>
  </si>
  <si>
    <t>Ａ２</t>
  </si>
  <si>
    <t>Ｂ２</t>
  </si>
  <si>
    <t>奥　　正弘　</t>
  </si>
  <si>
    <t>山下　正弘</t>
  </si>
  <si>
    <t>那須　忠徳</t>
  </si>
  <si>
    <t>都甲  　治</t>
  </si>
  <si>
    <t>内村 正志</t>
  </si>
  <si>
    <t>安藤　祥子</t>
  </si>
  <si>
    <t>岡   　由子</t>
  </si>
  <si>
    <t>都甲　和子</t>
  </si>
  <si>
    <t>OGN</t>
  </si>
  <si>
    <t>旭化成ＴＣ</t>
  </si>
  <si>
    <t>高鍋ＴＣ</t>
  </si>
  <si>
    <t>ラヴオール</t>
  </si>
  <si>
    <t>ラヴオール</t>
  </si>
  <si>
    <t>ルネサンス</t>
  </si>
  <si>
    <t>ファｲﾅル</t>
  </si>
  <si>
    <t>リザーブ</t>
  </si>
  <si>
    <t>スウィング</t>
  </si>
  <si>
    <t>スウィング</t>
  </si>
  <si>
    <t>小林ﾃﾆｽ協会</t>
  </si>
  <si>
    <t>ＣＨイワキリ</t>
  </si>
  <si>
    <t>都城ローン</t>
  </si>
  <si>
    <t>よだきんぼ</t>
  </si>
  <si>
    <t>日南ＴＣ</t>
  </si>
  <si>
    <t>ＯＧＮ</t>
  </si>
  <si>
    <t>延岡ロイヤル</t>
  </si>
  <si>
    <t>シーガイア</t>
  </si>
  <si>
    <t>東諸県郡</t>
  </si>
  <si>
    <t>延岡市Ｂ</t>
  </si>
  <si>
    <t>北諸県郡</t>
  </si>
  <si>
    <t>東臼杵郡</t>
  </si>
  <si>
    <t>西臼杵郡</t>
  </si>
  <si>
    <t>①</t>
  </si>
  <si>
    <t>②</t>
  </si>
  <si>
    <t>③</t>
  </si>
  <si>
    <t>松岡　宏典</t>
  </si>
  <si>
    <t>後迫　聖人</t>
  </si>
  <si>
    <t>-</t>
  </si>
  <si>
    <t>甲斐　晶子</t>
  </si>
  <si>
    <t>串間市</t>
  </si>
  <si>
    <t>男子の部</t>
  </si>
  <si>
    <t>宮崎市</t>
  </si>
  <si>
    <t>宮崎市Ａ</t>
  </si>
  <si>
    <t>リンクリーグ後順位決定戦</t>
  </si>
  <si>
    <t>リンクリーグ（各ブロック2チーム選出）</t>
  </si>
  <si>
    <t>決勝トーナメント</t>
  </si>
  <si>
    <t>ラウンド</t>
  </si>
  <si>
    <t>日　　　時</t>
  </si>
  <si>
    <t>試合方法：1セットマッチ6－6タイブレーク（ノーアドバンテージ）</t>
  </si>
  <si>
    <t>勝敗は、ラウンドロビン方式とする。</t>
  </si>
  <si>
    <t>女子の部</t>
  </si>
  <si>
    <t>試合順序：男子①一般Ｄ②35D③45D④一般S1⑤35S⑥45S⑦一般S2　女子①一般D②30D③40D④一般S⑤30S</t>
  </si>
  <si>
    <t>順位決定方法：全ポイント実施し、勝敗はラウンドロビン方式（①勝数②直接対決③取得率）</t>
  </si>
  <si>
    <t>野村潤一郎</t>
  </si>
  <si>
    <t>中嶋真悟</t>
  </si>
  <si>
    <t>田中　英樹</t>
  </si>
  <si>
    <t>Ｃ．キャンティ</t>
  </si>
  <si>
    <t>ＴＡＫＥ－ＯＦＦ</t>
  </si>
  <si>
    <t>那須　輝美</t>
  </si>
  <si>
    <t>ファイナル</t>
  </si>
  <si>
    <t>鬼塚いづみ</t>
  </si>
  <si>
    <t>山西水産</t>
  </si>
  <si>
    <t>外山　勝浩</t>
  </si>
  <si>
    <t>川越　祐二</t>
  </si>
  <si>
    <t>ＥＴＣ</t>
  </si>
  <si>
    <t>ジオテックＴＣ</t>
  </si>
  <si>
    <t>ＳＴＥＣＨ</t>
  </si>
  <si>
    <t>河野　明浩</t>
  </si>
  <si>
    <t>中嶋　恭代</t>
  </si>
  <si>
    <t>小松　奏</t>
  </si>
  <si>
    <t>下室　幸子</t>
  </si>
  <si>
    <t>渡辺　美佐子</t>
  </si>
  <si>
    <t>ダンデライオン</t>
  </si>
  <si>
    <t>吉山　政子</t>
  </si>
  <si>
    <t>川口　恭弘</t>
  </si>
  <si>
    <t>井上　曠典</t>
  </si>
  <si>
    <t>大久保みどり</t>
  </si>
  <si>
    <t>谷山　泰祥</t>
  </si>
  <si>
    <t>高千穂ｸﾗﾌﾞ</t>
  </si>
  <si>
    <t>甲斐　佳代</t>
  </si>
  <si>
    <t>大山　智子</t>
  </si>
  <si>
    <t>齊藤　政代</t>
  </si>
  <si>
    <t>黒木　尚美</t>
  </si>
  <si>
    <t>サンタハウス</t>
  </si>
  <si>
    <t>ｻﾞ・ﾌｧﾙｺﾝｽﾞ</t>
  </si>
  <si>
    <t>児玉　邦彦</t>
  </si>
  <si>
    <t>ティップトップ</t>
  </si>
  <si>
    <t>稲田　康</t>
  </si>
  <si>
    <t>稲田　健</t>
  </si>
  <si>
    <t>山本　理恵</t>
  </si>
  <si>
    <t>染矢　美仁子</t>
  </si>
  <si>
    <t>歌津　愛枝</t>
  </si>
  <si>
    <t>甲斐　マリ</t>
  </si>
  <si>
    <t>永野　朋子</t>
  </si>
  <si>
    <t>原田　恒美</t>
  </si>
  <si>
    <t>ＨＡＰＰＹ・ＴＣ</t>
  </si>
  <si>
    <t>黒木　領子</t>
  </si>
  <si>
    <t>オーシャン</t>
  </si>
  <si>
    <t>日向市役所</t>
  </si>
  <si>
    <t>東ソー日向</t>
  </si>
  <si>
    <t>ＨＹＵＧＡ倶楽部</t>
  </si>
  <si>
    <t>川南ＴＣ</t>
  </si>
  <si>
    <t>新田原ＴＣ</t>
  </si>
  <si>
    <t>ＨＩＲＯ．Ｌ</t>
  </si>
  <si>
    <t>小畑　昭子</t>
  </si>
  <si>
    <t>石川　秀敏</t>
  </si>
  <si>
    <t>清原　孝之</t>
  </si>
  <si>
    <t>中村　千津子</t>
  </si>
  <si>
    <t>中野　亮一</t>
  </si>
  <si>
    <t>丸山　道大</t>
  </si>
  <si>
    <t>中山　民代</t>
  </si>
  <si>
    <t xml:space="preserve">佐藤　由実 </t>
  </si>
  <si>
    <t>藤田　裕充</t>
  </si>
  <si>
    <t>谷口　由佳</t>
  </si>
  <si>
    <t>小城　弘</t>
  </si>
  <si>
    <t>森田　高司</t>
  </si>
  <si>
    <t>石川　博隆</t>
  </si>
  <si>
    <t>ブルースカイ</t>
  </si>
  <si>
    <t>ヤマト</t>
  </si>
  <si>
    <t>都城市役所</t>
  </si>
  <si>
    <t>亀田　和也</t>
  </si>
  <si>
    <t>四元　睦美</t>
  </si>
  <si>
    <t>藤村　幸子</t>
  </si>
  <si>
    <t>河野　郁子</t>
  </si>
  <si>
    <t>弓削　俊夫</t>
  </si>
  <si>
    <t>渡会　達也</t>
  </si>
  <si>
    <t>新地　良仁</t>
  </si>
  <si>
    <t>木下　栄子</t>
  </si>
  <si>
    <t>田中　末徳</t>
  </si>
  <si>
    <t>45才以上</t>
  </si>
  <si>
    <t>40才以上</t>
  </si>
  <si>
    <t>齊藤泰正</t>
  </si>
  <si>
    <t>藤野眞人</t>
  </si>
  <si>
    <t>佐藤静也</t>
  </si>
  <si>
    <t>佐藤  弘</t>
  </si>
  <si>
    <t>黒木康典</t>
  </si>
  <si>
    <t>大山  秀</t>
  </si>
  <si>
    <t>興梠武弘</t>
  </si>
  <si>
    <t>永野正文</t>
  </si>
  <si>
    <t>内倉浩二</t>
  </si>
  <si>
    <t>金丸智朗</t>
  </si>
  <si>
    <t>濱松勇二</t>
  </si>
  <si>
    <t>坂元　浩</t>
  </si>
  <si>
    <t>請関英昭</t>
  </si>
  <si>
    <t>牧田実義</t>
  </si>
  <si>
    <t>安藤正利</t>
  </si>
  <si>
    <t>三谷　徹</t>
  </si>
  <si>
    <t>河野幸一</t>
  </si>
  <si>
    <t>熊澤光洋</t>
  </si>
  <si>
    <t>池澤隆一</t>
  </si>
  <si>
    <t>池田政史</t>
  </si>
  <si>
    <t>矢野達也</t>
  </si>
  <si>
    <t>神菊晃一</t>
  </si>
  <si>
    <t>岩永英士</t>
  </si>
  <si>
    <t>五味俊一</t>
  </si>
  <si>
    <t>小池敏久</t>
  </si>
  <si>
    <t>岩田　誠</t>
  </si>
  <si>
    <t>黒木拓夫</t>
  </si>
  <si>
    <t>新田原TC</t>
  </si>
  <si>
    <t>ＯＡＴＣ</t>
  </si>
  <si>
    <t>SONIK</t>
  </si>
  <si>
    <t>柴田 由理恵</t>
  </si>
  <si>
    <t>黒木　研吉</t>
  </si>
  <si>
    <t>湯地　定久</t>
  </si>
  <si>
    <t>平成２１年度  みやざき県民総合スポーツ祭 参加者リスト</t>
  </si>
  <si>
    <t>芳野百合子</t>
  </si>
  <si>
    <t>後藤　江里</t>
  </si>
  <si>
    <t>鳥原　元巳</t>
  </si>
  <si>
    <t>高田　直美</t>
  </si>
  <si>
    <t>恒吉　桂一郎</t>
  </si>
  <si>
    <t>津嶋　亜唯</t>
  </si>
  <si>
    <t>曽川　薫子</t>
  </si>
  <si>
    <t>泉　裕貴</t>
  </si>
  <si>
    <t>西村　治紀</t>
  </si>
  <si>
    <t>吉松　剛</t>
  </si>
  <si>
    <t>山元　敏彦</t>
  </si>
  <si>
    <t>瀬尾　和隆</t>
  </si>
  <si>
    <t>太田　聖</t>
  </si>
  <si>
    <t>志賀　正哉</t>
  </si>
  <si>
    <t>戸島　敦紀</t>
  </si>
  <si>
    <t>ルネサンス</t>
  </si>
  <si>
    <t>fun-fan</t>
  </si>
  <si>
    <t>黒田　裕司</t>
  </si>
  <si>
    <t>ETC</t>
  </si>
  <si>
    <t>徳丸　潤</t>
  </si>
  <si>
    <t>高田　信史</t>
  </si>
  <si>
    <t>鎌田　紀美朗</t>
  </si>
  <si>
    <t>北村　和雄</t>
  </si>
  <si>
    <t>ファルコンズ</t>
  </si>
  <si>
    <t>吉岡　千帆</t>
  </si>
  <si>
    <t>HIRO・L</t>
  </si>
  <si>
    <t>本部　智保</t>
  </si>
  <si>
    <t>湯地　真理</t>
  </si>
  <si>
    <t>濵﨑　宏美</t>
  </si>
  <si>
    <t>川崎　美智代</t>
  </si>
  <si>
    <t>杉尾　守</t>
  </si>
  <si>
    <t>山元　茂</t>
  </si>
  <si>
    <t>有元　明</t>
  </si>
  <si>
    <t>田口　美保</t>
  </si>
  <si>
    <t>曽根　正幸</t>
  </si>
  <si>
    <t>藤田　悦子</t>
  </si>
  <si>
    <t>諏訪　順子</t>
  </si>
  <si>
    <t>鈴木　暁</t>
  </si>
  <si>
    <t>黒田　一利</t>
  </si>
  <si>
    <t>旭化成</t>
  </si>
  <si>
    <t>黒木　靖高</t>
  </si>
  <si>
    <t>河野　義史</t>
  </si>
  <si>
    <t>原田　隆史</t>
  </si>
  <si>
    <t>HAPPY・TC</t>
  </si>
  <si>
    <t>那須　忠徳</t>
  </si>
  <si>
    <t>宮脇　徹</t>
  </si>
  <si>
    <t>竹山　竜也</t>
  </si>
  <si>
    <t>八木　悠輔</t>
  </si>
  <si>
    <t>西　理一郎</t>
  </si>
  <si>
    <t>木崎　真司</t>
  </si>
  <si>
    <t>小野　智弘</t>
  </si>
  <si>
    <t>赤池　和也</t>
  </si>
  <si>
    <t>西　健一郎</t>
  </si>
  <si>
    <t>佐々木　康浩</t>
  </si>
  <si>
    <t>畑中　利博</t>
  </si>
  <si>
    <t>ベアーズ</t>
  </si>
  <si>
    <t>OATC</t>
  </si>
  <si>
    <t>上坂　政美</t>
  </si>
  <si>
    <t>平田　勉</t>
  </si>
  <si>
    <t>日高　洋子</t>
  </si>
  <si>
    <t>長谷　仁紀</t>
  </si>
  <si>
    <t>日野　竜人</t>
  </si>
  <si>
    <t>津曲　史郎</t>
  </si>
  <si>
    <t>ﾁｰﾑｴﾘｰﾄ</t>
  </si>
  <si>
    <t>牧田　健児</t>
  </si>
  <si>
    <t>本田　喜八</t>
  </si>
  <si>
    <t>小川晋市</t>
  </si>
  <si>
    <t>佐藤　芳文</t>
  </si>
  <si>
    <t>山本　真史</t>
  </si>
  <si>
    <t>木田　和貴</t>
  </si>
  <si>
    <t>松田　和眞</t>
  </si>
  <si>
    <t>染矢　和彦</t>
  </si>
  <si>
    <t>志田　多都了</t>
  </si>
  <si>
    <t>片岡　勝幸</t>
  </si>
  <si>
    <t>小牧　礼</t>
  </si>
  <si>
    <t>小山　裕輔</t>
  </si>
  <si>
    <t>菊池　誠</t>
  </si>
  <si>
    <t>高鍋高校</t>
  </si>
  <si>
    <t>泉　泰博</t>
  </si>
  <si>
    <t>志賀　眞</t>
  </si>
  <si>
    <t>ＴＡＫＥ　ＯＦＦ</t>
  </si>
  <si>
    <t>日高　香織</t>
  </si>
  <si>
    <t>ＵＭＫ－Ａｇ</t>
  </si>
  <si>
    <t>前崎　真一</t>
  </si>
  <si>
    <t>Dias　Dea</t>
  </si>
  <si>
    <t>シニアテニス</t>
  </si>
  <si>
    <t>九電クラブ</t>
  </si>
  <si>
    <t>ＯＫＩｾﾐ宮崎</t>
  </si>
  <si>
    <t>吉留　寛</t>
  </si>
  <si>
    <t>室井　祐介</t>
  </si>
  <si>
    <t>成田　賢哉</t>
  </si>
  <si>
    <t>前田　　翼</t>
  </si>
  <si>
    <t>小城　　弘</t>
  </si>
  <si>
    <t>内竹　智子</t>
  </si>
  <si>
    <t>江藤　智美</t>
  </si>
  <si>
    <t>やまと</t>
  </si>
  <si>
    <t>恵島　範雄</t>
  </si>
  <si>
    <t>本　浩幸</t>
  </si>
  <si>
    <t>宮崎市Ｂ</t>
  </si>
  <si>
    <t>立山　和利</t>
  </si>
  <si>
    <t>立山　紀夫</t>
  </si>
  <si>
    <t>小山　貴弘</t>
  </si>
  <si>
    <t>平原　光恵</t>
  </si>
  <si>
    <t>岩切　智子</t>
  </si>
  <si>
    <t>大石　孝裕</t>
  </si>
  <si>
    <t>本山　文子</t>
  </si>
  <si>
    <t>西村　秀一</t>
  </si>
  <si>
    <t>諸井　京子</t>
  </si>
  <si>
    <t>村田　好美</t>
  </si>
  <si>
    <t>ＡＯＢＡ</t>
  </si>
  <si>
    <t>日南市</t>
  </si>
  <si>
    <t>6月13日(土）　８：００監督会議　　８：３０開始式　　９：００試合開始　</t>
  </si>
  <si>
    <t>6月14日(日）　８：３０集合　　９：００試合開始　</t>
  </si>
  <si>
    <t>6月13日(土）１２：００監督会議　１２：３０開始式　１３：００試合開始　</t>
  </si>
  <si>
    <t>藤田　鈴子</t>
  </si>
  <si>
    <t>肥後　昭治</t>
  </si>
  <si>
    <t>北郷秀一郎</t>
  </si>
  <si>
    <t>亀田　直美</t>
  </si>
  <si>
    <t>A</t>
  </si>
  <si>
    <t>B</t>
  </si>
  <si>
    <t>C</t>
  </si>
  <si>
    <t>Ｂ</t>
  </si>
  <si>
    <t>Ｃ</t>
  </si>
  <si>
    <t>平成21年度  みやざき県民総合スポーツ祭　　テニス競技</t>
  </si>
  <si>
    <t>*予選リーグ終了後順位リーグ（1-3位、4-6位、7-9位）を行います。</t>
  </si>
  <si>
    <t>さわやかの部　参加者リスト</t>
  </si>
  <si>
    <t>中山研太郎</t>
  </si>
  <si>
    <t>大久保勝彦</t>
  </si>
  <si>
    <t>福島由希絵</t>
  </si>
  <si>
    <t>今村由美子</t>
  </si>
  <si>
    <t>小川千代子</t>
  </si>
  <si>
    <t>木佐貫辰生</t>
  </si>
  <si>
    <t>山下真由美</t>
  </si>
  <si>
    <t>米盛由加里</t>
  </si>
  <si>
    <t>穴井多津子</t>
  </si>
  <si>
    <t>金沢大志郎</t>
  </si>
  <si>
    <t>末留誠一郎</t>
  </si>
  <si>
    <t>高牟礼勝宏</t>
  </si>
  <si>
    <t>上川床喜蔵</t>
  </si>
  <si>
    <t>藤原へい石</t>
  </si>
  <si>
    <t>島田三重子</t>
  </si>
  <si>
    <t>鬼塚小百合</t>
  </si>
  <si>
    <t>渡辺美佐子</t>
  </si>
  <si>
    <t>塩月恵理子</t>
  </si>
  <si>
    <t>清家美智子</t>
  </si>
  <si>
    <t>那須かつ代</t>
  </si>
  <si>
    <t>宮本由美子</t>
  </si>
  <si>
    <t>竹原美和子</t>
  </si>
  <si>
    <t>溝口由美子</t>
  </si>
  <si>
    <t>牧野由美子</t>
  </si>
  <si>
    <t>谷　ひとみ</t>
  </si>
  <si>
    <t>岩切美千代</t>
  </si>
  <si>
    <t>鈴木美代子</t>
  </si>
  <si>
    <t>甲斐ひとみ</t>
  </si>
  <si>
    <t>A</t>
  </si>
  <si>
    <t>B</t>
  </si>
  <si>
    <t>C</t>
  </si>
  <si>
    <t>D</t>
  </si>
  <si>
    <t>勝数</t>
  </si>
  <si>
    <t>セット取得率</t>
  </si>
  <si>
    <t>／</t>
  </si>
  <si>
    <t>Ｇ取得率</t>
  </si>
  <si>
    <t>-</t>
  </si>
  <si>
    <t>市郡名</t>
  </si>
  <si>
    <t>Ａ</t>
  </si>
  <si>
    <t>Ｂ</t>
  </si>
  <si>
    <t>Ｃ</t>
  </si>
  <si>
    <t>Ｄ</t>
  </si>
  <si>
    <t>会場：宮崎県総合運動公園</t>
  </si>
  <si>
    <t>平成21年度  みやざき県民総合スポーツ祭　　テニス競技　　　　6月13日・14日　会場：宮崎県総合運動公園</t>
  </si>
  <si>
    <t>勝数</t>
  </si>
  <si>
    <t>Ａ</t>
  </si>
  <si>
    <t>Ｂ</t>
  </si>
  <si>
    <t>Ｃ</t>
  </si>
  <si>
    <t>平成21年度  みやざき県民総合スポーツ祭　　テニス競技　さわやか　　　　6月13日・14日　会場：宮崎県総合運動公園</t>
  </si>
  <si>
    <t>延岡市Ｂ</t>
  </si>
  <si>
    <t>小 林 市</t>
  </si>
  <si>
    <t>宮崎市B</t>
  </si>
  <si>
    <t>日 南 市</t>
  </si>
  <si>
    <t>宮崎市A</t>
  </si>
  <si>
    <t>都城市B</t>
  </si>
  <si>
    <t>児 湯 郡</t>
  </si>
  <si>
    <t>小 林 市</t>
  </si>
  <si>
    <t>北諸県郡</t>
  </si>
  <si>
    <t>串 間 市</t>
  </si>
  <si>
    <t>都城市A</t>
  </si>
  <si>
    <t>Ａ１</t>
  </si>
  <si>
    <t>Ｄ１</t>
  </si>
  <si>
    <t>Ｄ２</t>
  </si>
  <si>
    <t>Ｂ１</t>
  </si>
  <si>
    <t>Ｃ１</t>
  </si>
  <si>
    <t>Ｃ２</t>
  </si>
  <si>
    <t>5位決定戦</t>
  </si>
  <si>
    <t>７位決定戦</t>
  </si>
  <si>
    <t>男子の部　決勝トーナメント</t>
  </si>
  <si>
    <t>女子の部　決勝トーナメント</t>
  </si>
  <si>
    <t>宮 崎 郡</t>
  </si>
  <si>
    <t>都城市A</t>
  </si>
  <si>
    <t>延岡市Ａ</t>
  </si>
  <si>
    <t>児 湯 郡</t>
  </si>
  <si>
    <t>Ｇ取得率</t>
  </si>
  <si>
    <t>／</t>
  </si>
  <si>
    <t>都城市B</t>
  </si>
  <si>
    <t>宮崎市B</t>
  </si>
  <si>
    <t>宮崎市A</t>
  </si>
  <si>
    <t>／</t>
  </si>
  <si>
    <t>1/10</t>
  </si>
  <si>
    <t>9/10</t>
  </si>
  <si>
    <t>21/80</t>
  </si>
  <si>
    <t>59/77</t>
  </si>
  <si>
    <t>15/74</t>
  </si>
  <si>
    <t>平均年齢</t>
  </si>
  <si>
    <t>12/14</t>
  </si>
  <si>
    <t>4/14</t>
  </si>
  <si>
    <t>9/14</t>
  </si>
  <si>
    <t>3/14</t>
  </si>
  <si>
    <t>直接対決</t>
  </si>
  <si>
    <t>8/14</t>
  </si>
  <si>
    <t>9/14</t>
  </si>
  <si>
    <t>1/14</t>
  </si>
  <si>
    <t>14/14</t>
  </si>
  <si>
    <t>3/14</t>
  </si>
  <si>
    <t>10/14</t>
  </si>
  <si>
    <t>勝数</t>
  </si>
  <si>
    <t>勝数</t>
  </si>
  <si>
    <t>1-3位決定リーグ</t>
  </si>
  <si>
    <t>4-6位決定リーグ</t>
  </si>
  <si>
    <t>7-9位決定リーグ</t>
  </si>
  <si>
    <t>延岡市Ｂ</t>
  </si>
  <si>
    <t>延岡市Ｂ</t>
  </si>
  <si>
    <t>宮崎市B</t>
  </si>
  <si>
    <t>宮崎市B</t>
  </si>
  <si>
    <t>都城市A</t>
  </si>
  <si>
    <t>日向市A</t>
  </si>
  <si>
    <t>日向市A</t>
  </si>
  <si>
    <t>日 南 市</t>
  </si>
  <si>
    <t>日 南 市</t>
  </si>
  <si>
    <t>延岡市Ａ</t>
  </si>
  <si>
    <t>児 湯 郡</t>
  </si>
  <si>
    <t>児 湯 郡</t>
  </si>
  <si>
    <t>東諸県郡</t>
  </si>
  <si>
    <t>東諸県郡</t>
  </si>
  <si>
    <t>都城市A</t>
  </si>
  <si>
    <t>76.26.60.</t>
  </si>
  <si>
    <t>62.36.62.60</t>
  </si>
  <si>
    <t>宮 崎 郡</t>
  </si>
  <si>
    <t>61.76（5）.63</t>
  </si>
  <si>
    <t>26.06.60</t>
  </si>
  <si>
    <t>64.76.64</t>
  </si>
  <si>
    <t>16.36.46.75</t>
  </si>
  <si>
    <t>60.61.61</t>
  </si>
  <si>
    <t>63.75.36</t>
  </si>
  <si>
    <t>61.62.76（4）</t>
  </si>
  <si>
    <t>64.61.36</t>
  </si>
  <si>
    <t>26.61.62</t>
  </si>
  <si>
    <t>61.46.64</t>
  </si>
  <si>
    <t>36.60.64</t>
  </si>
  <si>
    <t>3位決定戦</t>
  </si>
  <si>
    <t>日向市A</t>
  </si>
  <si>
    <t>4-0</t>
  </si>
  <si>
    <t>63.62.62</t>
  </si>
  <si>
    <t>36.62.64</t>
  </si>
  <si>
    <t>63.06.06.76</t>
  </si>
  <si>
    <t>64.46.60</t>
  </si>
  <si>
    <t>63.06.64.36</t>
  </si>
  <si>
    <t>61.62.64.</t>
  </si>
  <si>
    <t>東諸県郡</t>
  </si>
  <si>
    <t>63.62.62.</t>
  </si>
  <si>
    <t>4-3</t>
  </si>
  <si>
    <t>4-2</t>
  </si>
  <si>
    <t>5-2</t>
  </si>
  <si>
    <t>5-1</t>
  </si>
  <si>
    <t>5-0</t>
  </si>
  <si>
    <t>4-0</t>
  </si>
  <si>
    <t>小 林 市</t>
  </si>
  <si>
    <t>小 林 市</t>
  </si>
  <si>
    <t>都城市B</t>
  </si>
  <si>
    <t>宮崎市A</t>
  </si>
  <si>
    <t>宮崎市A</t>
  </si>
  <si>
    <t>3-1</t>
  </si>
  <si>
    <t>61.57.63</t>
  </si>
  <si>
    <t>60</t>
  </si>
  <si>
    <t>61.57.61</t>
  </si>
  <si>
    <t>06.63.62</t>
  </si>
  <si>
    <t>3-0</t>
  </si>
  <si>
    <t>64.63.62</t>
  </si>
  <si>
    <t>64.36.36</t>
  </si>
  <si>
    <t>76（5）.63</t>
  </si>
  <si>
    <t>75.46.64</t>
  </si>
  <si>
    <t>62</t>
  </si>
  <si>
    <t>76（3）.64.67（6）</t>
  </si>
  <si>
    <t>61</t>
  </si>
  <si>
    <t>62.06.75</t>
  </si>
  <si>
    <t>64</t>
  </si>
  <si>
    <t>26.60.60</t>
  </si>
  <si>
    <t>75.62.61</t>
  </si>
  <si>
    <t>60.64.61</t>
  </si>
  <si>
    <t>3-0</t>
  </si>
  <si>
    <t>4-1</t>
  </si>
  <si>
    <t>3-1</t>
  </si>
  <si>
    <t>3-2</t>
  </si>
  <si>
    <t>26.76（4）.64</t>
  </si>
  <si>
    <t>男子  予選リーグ</t>
  </si>
  <si>
    <t>女子  予選リーグ</t>
  </si>
  <si>
    <t>男子の部　コンソレーション　トーナメント</t>
  </si>
  <si>
    <t>女子の部　コンソレーション　トーナメント</t>
  </si>
  <si>
    <t>Ａ３</t>
  </si>
  <si>
    <t>西臼杵郡</t>
  </si>
  <si>
    <t>Ｂ4</t>
  </si>
  <si>
    <t>北諸県郡</t>
  </si>
  <si>
    <t>Ａ４</t>
  </si>
  <si>
    <t>日向市B</t>
  </si>
  <si>
    <t>日向市B</t>
  </si>
  <si>
    <t>Ｂ3</t>
  </si>
  <si>
    <t>Ｃ３</t>
  </si>
  <si>
    <t>東臼杵郡</t>
  </si>
  <si>
    <t>Ｄ４</t>
  </si>
  <si>
    <t>Ａ５</t>
  </si>
  <si>
    <t>西 都 市</t>
  </si>
  <si>
    <t>西 都 市</t>
  </si>
  <si>
    <t>Ｃ４</t>
  </si>
  <si>
    <t>Ｄ３</t>
  </si>
  <si>
    <t>日 向 市</t>
  </si>
  <si>
    <t>日 向 市</t>
  </si>
  <si>
    <t>永田　和人</t>
  </si>
  <si>
    <t>柳生　智恵子</t>
  </si>
  <si>
    <t>上鑪　弘子</t>
  </si>
  <si>
    <t>永松　美帆</t>
  </si>
  <si>
    <t>06.62</t>
  </si>
  <si>
    <t>宮崎郡</t>
  </si>
  <si>
    <t>3ret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</si>
</sst>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  <numFmt numFmtId="188" formatCode="\(#\)"/>
    <numFmt numFmtId="189" formatCode="0.000_ "/>
    <numFmt numFmtId="190" formatCode="0.000_);[Red]\(0.000\)"/>
    <numFmt numFmtId="191" formatCode="0.00_);[Red]\(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color indexed="10"/>
      <name val="ＭＳ 明朝"/>
      <family val="1"/>
    </font>
    <font>
      <sz val="6"/>
      <name val="ＭＳ Ｐ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color indexed="9"/>
      <name val="ＭＳ Ｐゴシック"/>
      <family val="3"/>
    </font>
    <font>
      <b/>
      <u val="single"/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hair"/>
      <bottom style="hair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3" xfId="21" applyFont="1" applyFill="1" applyBorder="1" applyAlignment="1">
      <alignment vertical="center" shrinkToFi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10" fillId="0" borderId="5" xfId="21" applyFont="1" applyFill="1" applyBorder="1" applyAlignment="1">
      <alignment vertical="center" shrinkToFit="1"/>
      <protection/>
    </xf>
    <xf numFmtId="0" fontId="10" fillId="0" borderId="0" xfId="21" applyFont="1" applyFill="1" applyBorder="1" applyAlignment="1">
      <alignment horizontal="distributed" vertical="distributed" shrinkToFit="1"/>
      <protection/>
    </xf>
    <xf numFmtId="0" fontId="10" fillId="0" borderId="3" xfId="21" applyFont="1" applyFill="1" applyBorder="1" applyAlignment="1">
      <alignment vertic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" xfId="0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0" fillId="0" borderId="3" xfId="21" applyFont="1" applyFill="1" applyBorder="1" applyAlignment="1">
      <alignment vertical="center" shrinkToFit="1"/>
      <protection/>
    </xf>
    <xf numFmtId="0" fontId="0" fillId="0" borderId="0" xfId="0" applyAlignment="1">
      <alignment vertical="center" shrinkToFit="1"/>
    </xf>
    <xf numFmtId="0" fontId="10" fillId="0" borderId="0" xfId="21" applyFont="1" applyFill="1" applyBorder="1" applyAlignment="1">
      <alignment vertical="center" shrinkToFit="1"/>
      <protection/>
    </xf>
    <xf numFmtId="0" fontId="0" fillId="0" borderId="3" xfId="0" applyFont="1" applyBorder="1" applyAlignment="1">
      <alignment horizontal="left" vertical="center" shrinkToFit="1"/>
    </xf>
    <xf numFmtId="0" fontId="2" fillId="0" borderId="3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horizontal="center" shrinkToFit="1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5" fillId="0" borderId="5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centerContinuous" vertical="center"/>
      <protection/>
    </xf>
    <xf numFmtId="0" fontId="11" fillId="0" borderId="0" xfId="21" applyNumberFormat="1" applyFont="1" applyFill="1" applyBorder="1" applyAlignment="1">
      <alignment horizontal="centerContinuous" vertical="center"/>
      <protection/>
    </xf>
    <xf numFmtId="57" fontId="11" fillId="0" borderId="0" xfId="21" applyNumberFormat="1" applyFont="1" applyFill="1" applyBorder="1" applyAlignment="1">
      <alignment horizontal="centerContinuous" vertical="center"/>
      <protection/>
    </xf>
    <xf numFmtId="0" fontId="2" fillId="0" borderId="1" xfId="21" applyFont="1" applyFill="1" applyBorder="1" applyAlignment="1">
      <alignment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" xfId="21" applyNumberFormat="1" applyFont="1" applyFill="1" applyBorder="1" applyAlignment="1">
      <alignment vertical="center"/>
      <protection/>
    </xf>
    <xf numFmtId="57" fontId="2" fillId="0" borderId="1" xfId="21" applyNumberFormat="1" applyFont="1" applyFill="1" applyBorder="1" applyAlignment="1">
      <alignment horizontal="right" vertical="center"/>
      <protection/>
    </xf>
    <xf numFmtId="0" fontId="15" fillId="0" borderId="13" xfId="21" applyFont="1" applyFill="1" applyBorder="1" applyAlignment="1">
      <alignment horizontal="center" vertical="center"/>
      <protection/>
    </xf>
    <xf numFmtId="0" fontId="15" fillId="0" borderId="3" xfId="21" applyNumberFormat="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vertical="center"/>
      <protection/>
    </xf>
    <xf numFmtId="0" fontId="15" fillId="0" borderId="14" xfId="21" applyNumberFormat="1" applyFont="1" applyFill="1" applyBorder="1" applyAlignment="1">
      <alignment horizontal="center" vertical="center"/>
      <protection/>
    </xf>
    <xf numFmtId="0" fontId="15" fillId="0" borderId="7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left" vertical="center" shrinkToFit="1"/>
      <protection/>
    </xf>
    <xf numFmtId="0" fontId="2" fillId="0" borderId="5" xfId="21" applyFont="1" applyFill="1" applyBorder="1" applyAlignment="1">
      <alignment horizontal="left" vertical="center" shrinkToFit="1"/>
      <protection/>
    </xf>
    <xf numFmtId="0" fontId="2" fillId="0" borderId="5" xfId="21" applyFont="1" applyFill="1" applyBorder="1" applyAlignment="1">
      <alignment vertical="center" shrinkToFit="1"/>
      <protection/>
    </xf>
    <xf numFmtId="0" fontId="2" fillId="0" borderId="13" xfId="21" applyFont="1" applyFill="1" applyBorder="1" applyAlignment="1">
      <alignment horizontal="left" vertical="center" shrinkToFit="1"/>
      <protection/>
    </xf>
    <xf numFmtId="0" fontId="2" fillId="0" borderId="3" xfId="21" applyFont="1" applyFill="1" applyBorder="1" applyAlignment="1">
      <alignment horizontal="left" vertical="center" shrinkToFit="1"/>
      <protection/>
    </xf>
    <xf numFmtId="0" fontId="2" fillId="0" borderId="0" xfId="21" applyFont="1" applyFill="1" applyBorder="1" applyAlignment="1">
      <alignment vertical="center" shrinkToFit="1"/>
      <protection/>
    </xf>
    <xf numFmtId="0" fontId="2" fillId="0" borderId="14" xfId="21" applyFont="1" applyFill="1" applyBorder="1" applyAlignment="1">
      <alignment vertical="center" shrinkToFit="1"/>
      <protection/>
    </xf>
    <xf numFmtId="0" fontId="2" fillId="0" borderId="7" xfId="21" applyFont="1" applyFill="1" applyBorder="1" applyAlignment="1">
      <alignment vertical="center" shrinkToFit="1"/>
      <protection/>
    </xf>
    <xf numFmtId="0" fontId="2" fillId="0" borderId="13" xfId="21" applyFont="1" applyFill="1" applyBorder="1" applyAlignment="1">
      <alignment vertical="center" shrinkToFit="1"/>
      <protection/>
    </xf>
    <xf numFmtId="0" fontId="2" fillId="0" borderId="14" xfId="21" applyNumberFormat="1" applyFont="1" applyFill="1" applyBorder="1" applyAlignment="1">
      <alignment horizontal="left" vertical="center" shrinkToFit="1"/>
      <protection/>
    </xf>
    <xf numFmtId="0" fontId="2" fillId="0" borderId="0" xfId="21" applyFont="1" applyFill="1" applyBorder="1" applyAlignment="1">
      <alignment horizontal="left" vertical="center" shrinkToFit="1"/>
      <protection/>
    </xf>
    <xf numFmtId="57" fontId="2" fillId="0" borderId="0" xfId="21" applyNumberFormat="1" applyFont="1" applyFill="1" applyBorder="1" applyAlignment="1">
      <alignment horizontal="left" vertical="center" shrinkToFit="1"/>
      <protection/>
    </xf>
    <xf numFmtId="0" fontId="2" fillId="0" borderId="0" xfId="21" applyNumberFormat="1" applyFont="1" applyFill="1" applyBorder="1" applyAlignment="1">
      <alignment horizontal="left" vertical="center" shrinkToFit="1"/>
      <protection/>
    </xf>
    <xf numFmtId="0" fontId="2" fillId="0" borderId="3" xfId="21" applyFont="1" applyFill="1" applyBorder="1" applyAlignment="1">
      <alignment horizontal="distributed" vertical="center" shrinkToFit="1"/>
      <protection/>
    </xf>
    <xf numFmtId="0" fontId="2" fillId="0" borderId="0" xfId="21" applyFont="1" applyFill="1" applyBorder="1" applyAlignment="1">
      <alignment horizontal="distributed" vertical="center" shrinkToFit="1"/>
      <protection/>
    </xf>
    <xf numFmtId="0" fontId="2" fillId="0" borderId="0" xfId="21" applyFont="1" applyFill="1" applyAlignment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NumberFormat="1" applyFont="1" applyFill="1" applyAlignment="1">
      <alignment vertical="center"/>
      <protection/>
    </xf>
    <xf numFmtId="57" fontId="2" fillId="0" borderId="0" xfId="21" applyNumberFormat="1" applyFont="1" applyFill="1" applyAlignment="1">
      <alignment horizontal="right" vertical="center"/>
      <protection/>
    </xf>
    <xf numFmtId="0" fontId="16" fillId="0" borderId="15" xfId="21" applyFont="1" applyFill="1" applyBorder="1" applyAlignment="1">
      <alignment vertical="center"/>
      <protection/>
    </xf>
    <xf numFmtId="0" fontId="16" fillId="0" borderId="16" xfId="21" applyFont="1" applyFill="1" applyBorder="1" applyAlignment="1" applyProtection="1">
      <alignment horizontal="centerContinuous" vertical="center"/>
      <protection/>
    </xf>
    <xf numFmtId="0" fontId="16" fillId="0" borderId="16" xfId="21" applyFont="1" applyFill="1" applyBorder="1" applyAlignment="1">
      <alignment horizontal="centerContinuous" vertical="center"/>
      <protection/>
    </xf>
    <xf numFmtId="0" fontId="16" fillId="0" borderId="16" xfId="21" applyNumberFormat="1" applyFont="1" applyFill="1" applyBorder="1" applyAlignment="1">
      <alignment horizontal="centerContinuous" vertical="center"/>
      <protection/>
    </xf>
    <xf numFmtId="57" fontId="16" fillId="0" borderId="16" xfId="21" applyNumberFormat="1" applyFont="1" applyFill="1" applyBorder="1" applyAlignment="1">
      <alignment horizontal="centerContinuous" vertical="center"/>
      <protection/>
    </xf>
    <xf numFmtId="0" fontId="16" fillId="0" borderId="17" xfId="21" applyFont="1" applyFill="1" applyBorder="1" applyAlignment="1">
      <alignment horizontal="centerContinuous" vertical="center"/>
      <protection/>
    </xf>
    <xf numFmtId="0" fontId="16" fillId="0" borderId="0" xfId="21" applyFont="1" applyFill="1" applyBorder="1" applyAlignment="1">
      <alignment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15" fillId="0" borderId="14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3" xfId="0" applyFont="1" applyFill="1" applyBorder="1" applyAlignment="1">
      <alignment vertical="center" shrinkToFit="1"/>
    </xf>
    <xf numFmtId="0" fontId="2" fillId="0" borderId="3" xfId="22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3" xfId="21" applyNumberFormat="1" applyFont="1" applyFill="1" applyBorder="1" applyAlignment="1">
      <alignment horizontal="left" vertical="center" shrinkToFit="1"/>
      <protection/>
    </xf>
    <xf numFmtId="57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3" xfId="0" applyFont="1" applyFill="1" applyBorder="1" applyAlignment="1" applyProtection="1">
      <alignment vertical="center" shrinkToFit="1"/>
      <protection/>
    </xf>
    <xf numFmtId="57" fontId="2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4" xfId="22" applyFont="1" applyFill="1" applyBorder="1" applyAlignment="1" applyProtection="1" quotePrefix="1">
      <alignment horizontal="left" vertical="center" shrinkToFit="1"/>
      <protection locked="0"/>
    </xf>
    <xf numFmtId="0" fontId="2" fillId="0" borderId="3" xfId="21" applyNumberFormat="1" applyFont="1" applyFill="1" applyBorder="1" applyAlignment="1">
      <alignment horizontal="center" vertical="center"/>
      <protection/>
    </xf>
    <xf numFmtId="0" fontId="2" fillId="0" borderId="13" xfId="21" applyNumberFormat="1" applyFont="1" applyFill="1" applyBorder="1" applyAlignment="1">
      <alignment horizontal="left" vertical="center" shrinkToFit="1"/>
      <protection/>
    </xf>
    <xf numFmtId="0" fontId="2" fillId="0" borderId="7" xfId="21" applyFont="1" applyFill="1" applyBorder="1" applyAlignment="1">
      <alignment horizontal="left" vertical="center" shrinkToFit="1"/>
      <protection/>
    </xf>
    <xf numFmtId="0" fontId="2" fillId="0" borderId="3" xfId="21" applyFont="1" applyFill="1" applyBorder="1" applyAlignment="1">
      <alignment horizontal="center" vertical="center" shrinkToFit="1"/>
      <protection/>
    </xf>
    <xf numFmtId="0" fontId="2" fillId="0" borderId="7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57" fontId="2" fillId="0" borderId="7" xfId="0" applyNumberFormat="1" applyFont="1" applyFill="1" applyBorder="1" applyAlignment="1" applyProtection="1">
      <alignment horizontal="left" vertical="center" shrinkToFit="1"/>
      <protection locked="0"/>
    </xf>
    <xf numFmtId="57" fontId="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3" xfId="21" applyNumberFormat="1" applyFont="1" applyFill="1" applyBorder="1" applyAlignment="1">
      <alignment vertical="center" shrinkToFit="1"/>
      <protection/>
    </xf>
    <xf numFmtId="0" fontId="2" fillId="0" borderId="13" xfId="21" applyFont="1" applyFill="1" applyBorder="1" applyAlignment="1">
      <alignment horizontal="center" vertical="center" shrinkToFit="1"/>
      <protection/>
    </xf>
    <xf numFmtId="0" fontId="2" fillId="0" borderId="14" xfId="21" applyFont="1" applyFill="1" applyBorder="1" applyAlignment="1">
      <alignment horizontal="center" vertical="center" shrinkToFit="1"/>
      <protection/>
    </xf>
    <xf numFmtId="0" fontId="2" fillId="0" borderId="13" xfId="21" applyNumberFormat="1" applyFont="1" applyFill="1" applyBorder="1" applyAlignment="1">
      <alignment horizontal="center" vertical="center" shrinkToFit="1"/>
      <protection/>
    </xf>
    <xf numFmtId="0" fontId="2" fillId="0" borderId="3" xfId="21" applyNumberFormat="1" applyFont="1" applyFill="1" applyBorder="1" applyAlignment="1">
      <alignment horizontal="center" vertical="center" shrinkToFit="1"/>
      <protection/>
    </xf>
    <xf numFmtId="0" fontId="2" fillId="0" borderId="7" xfId="21" applyFont="1" applyFill="1" applyBorder="1" applyAlignment="1">
      <alignment horizontal="center" vertical="center" shrinkToFit="1"/>
      <protection/>
    </xf>
    <xf numFmtId="0" fontId="2" fillId="0" borderId="5" xfId="21" applyFont="1" applyFill="1" applyBorder="1" applyAlignment="1">
      <alignment horizontal="center" vertical="center" shrinkToFit="1"/>
      <protection/>
    </xf>
    <xf numFmtId="0" fontId="2" fillId="0" borderId="7" xfId="21" applyNumberFormat="1" applyFont="1" applyFill="1" applyBorder="1" applyAlignment="1">
      <alignment horizontal="center" vertical="center" shrinkToFit="1"/>
      <protection/>
    </xf>
    <xf numFmtId="57" fontId="2" fillId="0" borderId="3" xfId="21" applyNumberFormat="1" applyFont="1" applyFill="1" applyBorder="1" applyAlignment="1">
      <alignment horizontal="left" vertical="center" shrinkToFit="1"/>
      <protection/>
    </xf>
    <xf numFmtId="0" fontId="2" fillId="0" borderId="3" xfId="0" applyFont="1" applyFill="1" applyBorder="1" applyAlignment="1">
      <alignment horizontal="center" vertical="center" shrinkToFit="1"/>
    </xf>
    <xf numFmtId="0" fontId="2" fillId="0" borderId="13" xfId="22" applyFont="1" applyFill="1" applyBorder="1" applyAlignment="1" applyProtection="1">
      <alignment horizontal="left" vertical="center" shrinkToFit="1"/>
      <protection locked="0"/>
    </xf>
    <xf numFmtId="0" fontId="2" fillId="0" borderId="14" xfId="22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 applyProtection="1" quotePrefix="1">
      <alignment horizontal="left" vertical="center" shrinkToFit="1"/>
      <protection locked="0"/>
    </xf>
    <xf numFmtId="0" fontId="2" fillId="0" borderId="14" xfId="0" applyFont="1" applyFill="1" applyBorder="1" applyAlignment="1">
      <alignment horizontal="left" vertical="center" shrinkToFit="1"/>
    </xf>
    <xf numFmtId="0" fontId="2" fillId="0" borderId="5" xfId="21" applyNumberFormat="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3" xfId="21" applyFont="1" applyFill="1" applyBorder="1" applyAlignment="1">
      <alignment horizontal="center" vertical="distributed" shrinkToFit="1"/>
      <protection/>
    </xf>
    <xf numFmtId="0" fontId="0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7" xfId="21" applyNumberFormat="1" applyFont="1" applyFill="1" applyBorder="1" applyAlignment="1">
      <alignment horizontal="left" vertical="center" shrinkToFit="1"/>
      <protection/>
    </xf>
    <xf numFmtId="0" fontId="0" fillId="0" borderId="3" xfId="0" applyFont="1" applyFill="1" applyBorder="1" applyAlignment="1" applyProtection="1">
      <alignment vertical="center" shrinkToFit="1"/>
      <protection locked="0"/>
    </xf>
    <xf numFmtId="0" fontId="0" fillId="0" borderId="3" xfId="0" applyBorder="1" applyAlignment="1">
      <alignment horizontal="center" vertical="center" shrinkToFit="1"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Fill="1" applyBorder="1" applyAlignment="1">
      <alignment horizontal="center" vertical="distributed" shrinkToFit="1"/>
      <protection/>
    </xf>
    <xf numFmtId="0" fontId="0" fillId="0" borderId="0" xfId="0" applyAlignment="1">
      <alignment horizontal="left" vertical="center" shrinkToFit="1"/>
    </xf>
    <xf numFmtId="0" fontId="10" fillId="0" borderId="0" xfId="0" applyFont="1" applyBorder="1" applyAlignment="1">
      <alignment/>
    </xf>
    <xf numFmtId="0" fontId="0" fillId="0" borderId="0" xfId="0" applyAlignment="1">
      <alignment vertical="center"/>
    </xf>
    <xf numFmtId="0" fontId="2" fillId="0" borderId="18" xfId="21" applyFont="1" applyFill="1" applyBorder="1" applyAlignment="1">
      <alignment horizontal="left" vertical="center" shrinkToFit="1"/>
      <protection/>
    </xf>
    <xf numFmtId="0" fontId="2" fillId="0" borderId="18" xfId="21" applyFont="1" applyFill="1" applyBorder="1" applyAlignment="1">
      <alignment vertical="center" shrinkToFit="1"/>
      <protection/>
    </xf>
    <xf numFmtId="0" fontId="2" fillId="0" borderId="6" xfId="21" applyFont="1" applyFill="1" applyBorder="1" applyAlignment="1">
      <alignment horizontal="left" vertical="center" shrinkToFi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0" fontId="10" fillId="0" borderId="19" xfId="21" applyFont="1" applyFill="1" applyBorder="1" applyAlignment="1">
      <alignment vertical="center" shrinkToFit="1"/>
      <protection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shrinkToFit="1"/>
    </xf>
    <xf numFmtId="0" fontId="0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0" fillId="0" borderId="3" xfId="0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9" fontId="11" fillId="0" borderId="3" xfId="0" applyNumberFormat="1" applyFont="1" applyBorder="1" applyAlignment="1">
      <alignment horizontal="center" vertical="center"/>
    </xf>
    <xf numFmtId="10" fontId="11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0" fontId="11" fillId="0" borderId="3" xfId="0" applyNumberFormat="1" applyFont="1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1" fillId="0" borderId="4" xfId="0" applyFont="1" applyBorder="1" applyAlignment="1">
      <alignment horizontal="center"/>
    </xf>
    <xf numFmtId="0" fontId="21" fillId="0" borderId="12" xfId="0" applyFont="1" applyBorder="1" applyAlignment="1" quotePrefix="1">
      <alignment horizontal="center"/>
    </xf>
    <xf numFmtId="0" fontId="21" fillId="0" borderId="0" xfId="0" applyFont="1" applyAlignment="1" quotePrefix="1">
      <alignment horizontal="center"/>
    </xf>
    <xf numFmtId="56" fontId="21" fillId="0" borderId="12" xfId="0" applyNumberFormat="1" applyFont="1" applyBorder="1" applyAlignment="1" quotePrefix="1">
      <alignment horizontal="center"/>
    </xf>
    <xf numFmtId="0" fontId="21" fillId="0" borderId="19" xfId="0" applyFont="1" applyBorder="1" applyAlignment="1">
      <alignment horizontal="center"/>
    </xf>
    <xf numFmtId="0" fontId="21" fillId="0" borderId="0" xfId="0" applyFont="1" applyFill="1" applyBorder="1" applyAlignment="1" quotePrefix="1">
      <alignment horizontal="center"/>
    </xf>
    <xf numFmtId="56" fontId="21" fillId="0" borderId="0" xfId="0" applyNumberFormat="1" applyFont="1" applyAlignment="1" quotePrefix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2" xfId="0" applyFont="1" applyBorder="1" applyAlignment="1" quotePrefix="1">
      <alignment horizontal="center"/>
    </xf>
    <xf numFmtId="0" fontId="0" fillId="0" borderId="10" xfId="0" applyBorder="1" applyAlignment="1">
      <alignment horizontal="right"/>
    </xf>
    <xf numFmtId="0" fontId="0" fillId="0" borderId="8" xfId="0" applyBorder="1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9" xfId="0" applyBorder="1" applyAlignment="1">
      <alignment horizontal="left" indent="1"/>
    </xf>
    <xf numFmtId="56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56" fontId="21" fillId="0" borderId="0" xfId="0" applyNumberFormat="1" applyFont="1" applyAlignment="1">
      <alignment horizontal="center"/>
    </xf>
    <xf numFmtId="56" fontId="21" fillId="0" borderId="21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  <protection/>
    </xf>
    <xf numFmtId="0" fontId="19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8" fillId="2" borderId="0" xfId="0" applyFont="1" applyFill="1" applyAlignment="1">
      <alignment horizontal="center"/>
    </xf>
    <xf numFmtId="0" fontId="0" fillId="0" borderId="6" xfId="0" applyFont="1" applyFill="1" applyBorder="1" applyAlignment="1">
      <alignment vertical="center" shrinkToFit="1"/>
    </xf>
    <xf numFmtId="0" fontId="0" fillId="0" borderId="7" xfId="0" applyFont="1" applyFill="1" applyBorder="1" applyAlignment="1">
      <alignment vertical="center" shrinkToFit="1"/>
    </xf>
    <xf numFmtId="0" fontId="0" fillId="0" borderId="5" xfId="21" applyFont="1" applyFill="1" applyBorder="1" applyAlignment="1">
      <alignment horizontal="center" vertical="distributed" shrinkToFit="1"/>
      <protection/>
    </xf>
    <xf numFmtId="0" fontId="0" fillId="0" borderId="7" xfId="21" applyFont="1" applyFill="1" applyBorder="1" applyAlignment="1">
      <alignment horizontal="center" vertical="distributed" shrinkToFit="1"/>
      <protection/>
    </xf>
    <xf numFmtId="0" fontId="2" fillId="0" borderId="5" xfId="21" applyFont="1" applyFill="1" applyBorder="1" applyAlignment="1">
      <alignment horizontal="center" vertical="distributed" shrinkToFit="1"/>
      <protection/>
    </xf>
    <xf numFmtId="0" fontId="2" fillId="0" borderId="7" xfId="21" applyFont="1" applyFill="1" applyBorder="1" applyAlignment="1">
      <alignment horizontal="center" vertical="distributed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0" borderId="7" xfId="21" applyFont="1" applyFill="1" applyBorder="1" applyAlignment="1">
      <alignment horizontal="center" vertical="center" shrinkToFit="1"/>
      <protection/>
    </xf>
    <xf numFmtId="0" fontId="20" fillId="2" borderId="0" xfId="0" applyFont="1" applyFill="1" applyBorder="1" applyAlignment="1">
      <alignment horizontal="center"/>
    </xf>
    <xf numFmtId="0" fontId="10" fillId="0" borderId="5" xfId="21" applyFont="1" applyFill="1" applyBorder="1" applyAlignment="1">
      <alignment horizontal="center" vertical="center" shrinkToFit="1"/>
      <protection/>
    </xf>
    <xf numFmtId="0" fontId="10" fillId="0" borderId="7" xfId="21" applyFont="1" applyFill="1" applyBorder="1" applyAlignment="1">
      <alignment horizontal="center" vertical="center" shrinkToFit="1"/>
      <protection/>
    </xf>
    <xf numFmtId="57" fontId="2" fillId="0" borderId="5" xfId="21" applyNumberFormat="1" applyFont="1" applyFill="1" applyBorder="1" applyAlignment="1">
      <alignment horizontal="left" vertical="center" shrinkToFit="1"/>
      <protection/>
    </xf>
    <xf numFmtId="0" fontId="22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21" applyFont="1" applyFill="1" applyBorder="1" applyAlignment="1">
      <alignment horizontal="center" vertical="center" shrinkToFit="1"/>
      <protection/>
    </xf>
    <xf numFmtId="0" fontId="0" fillId="0" borderId="12" xfId="21" applyFont="1" applyFill="1" applyBorder="1" applyAlignment="1">
      <alignment horizontal="center" vertical="center" shrinkToFit="1"/>
      <protection/>
    </xf>
    <xf numFmtId="0" fontId="0" fillId="0" borderId="4" xfId="21" applyFont="1" applyFill="1" applyBorder="1" applyAlignment="1">
      <alignment horizontal="center" vertical="center" shrinkToFit="1"/>
      <protection/>
    </xf>
    <xf numFmtId="0" fontId="0" fillId="0" borderId="8" xfId="21" applyFont="1" applyFill="1" applyBorder="1" applyAlignment="1">
      <alignment horizontal="center" vertical="center" shrinkToFit="1"/>
      <protection/>
    </xf>
    <xf numFmtId="0" fontId="0" fillId="0" borderId="21" xfId="21" applyFont="1" applyFill="1" applyBorder="1" applyAlignment="1">
      <alignment horizontal="center" vertical="center" shrinkToFit="1"/>
      <protection/>
    </xf>
    <xf numFmtId="0" fontId="0" fillId="0" borderId="19" xfId="21" applyFont="1" applyFill="1" applyBorder="1" applyAlignment="1">
      <alignment horizontal="center" vertical="center" shrinkToFit="1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6" xfId="21" applyFont="1" applyFill="1" applyBorder="1" applyAlignment="1">
      <alignment vertical="center" shrinkToFit="1"/>
      <protection/>
    </xf>
    <xf numFmtId="0" fontId="0" fillId="0" borderId="5" xfId="0" applyFont="1" applyFill="1" applyBorder="1" applyAlignment="1">
      <alignment vertical="center" shrinkToFi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3" xfId="21" applyNumberFormat="1" applyFont="1" applyFill="1" applyBorder="1" applyAlignment="1">
      <alignment vertical="center" shrinkToFit="1"/>
      <protection/>
    </xf>
    <xf numFmtId="57" fontId="0" fillId="0" borderId="3" xfId="21" applyNumberFormat="1" applyFont="1" applyFill="1" applyBorder="1" applyAlignment="1">
      <alignment vertical="center" shrinkToFit="1"/>
      <protection/>
    </xf>
    <xf numFmtId="0" fontId="0" fillId="0" borderId="5" xfId="21" applyNumberFormat="1" applyFont="1" applyFill="1" applyBorder="1" applyAlignment="1">
      <alignment vertical="center" shrinkToFit="1"/>
      <protection/>
    </xf>
    <xf numFmtId="0" fontId="0" fillId="0" borderId="7" xfId="21" applyNumberFormat="1" applyFont="1" applyFill="1" applyBorder="1" applyAlignment="1">
      <alignment vertical="center" shrinkToFit="1"/>
      <protection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5" xfId="0" applyBorder="1" applyAlignment="1">
      <alignment horizontal="right"/>
    </xf>
    <xf numFmtId="0" fontId="10" fillId="0" borderId="11" xfId="21" applyFont="1" applyFill="1" applyBorder="1" applyAlignment="1">
      <alignment horizontal="center" vertical="center" shrinkToFit="1"/>
      <protection/>
    </xf>
    <xf numFmtId="0" fontId="10" fillId="0" borderId="12" xfId="21" applyFont="1" applyFill="1" applyBorder="1" applyAlignment="1">
      <alignment horizontal="center" vertical="center" shrinkToFit="1"/>
      <protection/>
    </xf>
    <xf numFmtId="0" fontId="10" fillId="0" borderId="4" xfId="21" applyFont="1" applyFill="1" applyBorder="1" applyAlignment="1">
      <alignment horizontal="center" vertical="center" shrinkToFit="1"/>
      <protection/>
    </xf>
    <xf numFmtId="0" fontId="10" fillId="0" borderId="8" xfId="21" applyFont="1" applyFill="1" applyBorder="1" applyAlignment="1">
      <alignment horizontal="center" vertical="center" shrinkToFit="1"/>
      <protection/>
    </xf>
    <xf numFmtId="0" fontId="16" fillId="0" borderId="0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5" fillId="0" borderId="5" xfId="21" applyFont="1" applyFill="1" applyBorder="1" applyAlignment="1">
      <alignment horizontal="center" vertical="center"/>
      <protection/>
    </xf>
    <xf numFmtId="0" fontId="15" fillId="0" borderId="6" xfId="21" applyFont="1" applyFill="1" applyBorder="1" applyAlignment="1">
      <alignment horizontal="center" vertical="center"/>
      <protection/>
    </xf>
    <xf numFmtId="0" fontId="15" fillId="0" borderId="7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5" fillId="0" borderId="13" xfId="21" applyFont="1" applyFill="1" applyBorder="1" applyAlignment="1">
      <alignment horizontal="center" vertical="center"/>
      <protection/>
    </xf>
    <xf numFmtId="0" fontId="15" fillId="0" borderId="3" xfId="21" applyFont="1" applyFill="1" applyBorder="1" applyAlignment="1">
      <alignment horizontal="center" vertical="center"/>
      <protection/>
    </xf>
    <xf numFmtId="0" fontId="15" fillId="0" borderId="14" xfId="21" applyFont="1" applyFill="1" applyBorder="1" applyAlignment="1">
      <alignment horizontal="center" vertical="center"/>
      <protection/>
    </xf>
    <xf numFmtId="0" fontId="15" fillId="0" borderId="7" xfId="21" applyNumberFormat="1" applyFont="1" applyFill="1" applyBorder="1" applyAlignment="1">
      <alignment horizontal="center" vertical="center"/>
      <protection/>
    </xf>
    <xf numFmtId="0" fontId="15" fillId="0" borderId="3" xfId="21" applyNumberFormat="1" applyFont="1" applyFill="1" applyBorder="1" applyAlignment="1">
      <alignment horizontal="center" vertical="center"/>
      <protection/>
    </xf>
    <xf numFmtId="0" fontId="15" fillId="0" borderId="5" xfId="21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 quotePrefix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shrinkToFit="1"/>
    </xf>
    <xf numFmtId="0" fontId="11" fillId="0" borderId="3" xfId="0" applyFont="1" applyBorder="1" applyAlignment="1">
      <alignment horizontal="center" vertical="center"/>
    </xf>
    <xf numFmtId="0" fontId="11" fillId="0" borderId="21" xfId="0" applyFont="1" applyBorder="1" applyAlignment="1" quotePrefix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" xfId="0" applyFont="1" applyBorder="1" applyAlignment="1" quotePrefix="1">
      <alignment horizontal="center" vertical="center"/>
    </xf>
    <xf numFmtId="56" fontId="11" fillId="0" borderId="21" xfId="0" applyNumberFormat="1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 quotePrefix="1">
      <alignment horizontal="center" vertical="center"/>
    </xf>
    <xf numFmtId="0" fontId="0" fillId="0" borderId="29" xfId="0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2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3未登録（県体）01.05.7" xfId="21"/>
    <cellStyle name="標準_県個登録98(一般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SPYR0L2F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個人コード"/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</sheetNames>
    <sheetDataSet>
      <sheetData sheetId="0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view="pageBreakPreview" zoomScale="60" workbookViewId="0" topLeftCell="A1">
      <selection activeCell="N67" sqref="N67"/>
    </sheetView>
  </sheetViews>
  <sheetFormatPr defaultColWidth="9.00390625" defaultRowHeight="13.5"/>
  <cols>
    <col min="1" max="1" width="5.75390625" style="0" customWidth="1"/>
    <col min="2" max="2" width="8.625" style="0" customWidth="1"/>
    <col min="3" max="3" width="3.25390625" style="23" customWidth="1"/>
    <col min="4" max="4" width="3.25390625" style="26" customWidth="1"/>
    <col min="5" max="5" width="8.625" style="0" customWidth="1"/>
    <col min="7" max="13" width="3.25390625" style="0" customWidth="1"/>
    <col min="14" max="14" width="8.625" style="0" customWidth="1"/>
    <col min="15" max="16" width="3.25390625" style="0" customWidth="1"/>
    <col min="17" max="17" width="8.625" style="0" customWidth="1"/>
    <col min="18" max="18" width="8.00390625" style="0" customWidth="1"/>
    <col min="19" max="29" width="3.25390625" style="0" customWidth="1"/>
  </cols>
  <sheetData>
    <row r="1" spans="2:22" s="1" customFormat="1" ht="18.75" customHeight="1">
      <c r="B1" s="219" t="s">
        <v>490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</row>
    <row r="2" spans="2:22" s="1" customFormat="1" ht="13.5">
      <c r="B2" s="19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0"/>
    </row>
    <row r="3" spans="2:22" s="1" customFormat="1" ht="13.5">
      <c r="B3" s="17"/>
      <c r="C3" s="1" t="s">
        <v>192</v>
      </c>
      <c r="F3" s="1" t="s">
        <v>189</v>
      </c>
      <c r="H3" s="1" t="s">
        <v>193</v>
      </c>
      <c r="L3" s="1" t="s">
        <v>194</v>
      </c>
      <c r="V3" s="18"/>
    </row>
    <row r="4" spans="2:22" s="1" customFormat="1" ht="13.5">
      <c r="B4" s="17"/>
      <c r="C4" s="1" t="s">
        <v>190</v>
      </c>
      <c r="F4" s="1" t="s">
        <v>198</v>
      </c>
      <c r="H4" s="1" t="s">
        <v>195</v>
      </c>
      <c r="L4" s="1" t="s">
        <v>196</v>
      </c>
      <c r="V4" s="18"/>
    </row>
    <row r="5" spans="2:22" s="1" customFormat="1" ht="13.5">
      <c r="B5" s="17"/>
      <c r="C5" s="1" t="s">
        <v>191</v>
      </c>
      <c r="F5" s="1" t="s">
        <v>199</v>
      </c>
      <c r="H5" s="1" t="s">
        <v>197</v>
      </c>
      <c r="V5" s="18"/>
    </row>
    <row r="6" spans="2:22" s="1" customFormat="1" ht="13.5">
      <c r="B6" s="17"/>
      <c r="V6" s="18"/>
    </row>
    <row r="7" spans="2:22" ht="13.5">
      <c r="B7" s="17"/>
      <c r="C7" s="34" t="s">
        <v>535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8"/>
    </row>
    <row r="8" spans="2:22" s="1" customFormat="1" ht="15.75" customHeight="1">
      <c r="B8" s="9"/>
      <c r="C8" s="139"/>
      <c r="D8" s="4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/>
    </row>
    <row r="9" spans="2:22" s="1" customFormat="1" ht="15.75" customHeight="1">
      <c r="B9" s="207" t="s">
        <v>249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9"/>
      <c r="N9" s="207" t="s">
        <v>248</v>
      </c>
      <c r="O9" s="208"/>
      <c r="P9" s="208"/>
      <c r="Q9" s="208"/>
      <c r="R9" s="208"/>
      <c r="S9" s="208"/>
      <c r="T9" s="208"/>
      <c r="U9" s="208"/>
      <c r="V9" s="209"/>
    </row>
    <row r="10" spans="2:22" s="1" customFormat="1" ht="15.75" customHeight="1">
      <c r="B10" s="11" t="s">
        <v>478</v>
      </c>
      <c r="C10" s="12"/>
      <c r="D10" s="36"/>
      <c r="E10" s="12"/>
      <c r="F10" s="12"/>
      <c r="G10" s="12"/>
      <c r="H10" s="12"/>
      <c r="I10" s="12"/>
      <c r="J10" s="12"/>
      <c r="K10" s="12"/>
      <c r="L10" s="12"/>
      <c r="M10" s="13"/>
      <c r="N10" s="207" t="s">
        <v>246</v>
      </c>
      <c r="O10" s="208"/>
      <c r="P10" s="208"/>
      <c r="Q10" s="208"/>
      <c r="R10" s="208"/>
      <c r="S10" s="208"/>
      <c r="T10" s="208"/>
      <c r="U10" s="208"/>
      <c r="V10" s="209"/>
    </row>
    <row r="11" spans="2:22" s="1" customFormat="1" ht="15.75" customHeight="1">
      <c r="B11" s="11" t="s">
        <v>479</v>
      </c>
      <c r="C11" s="12"/>
      <c r="D11" s="36"/>
      <c r="E11" s="12"/>
      <c r="F11" s="12"/>
      <c r="G11" s="12"/>
      <c r="H11" s="12"/>
      <c r="I11" s="12"/>
      <c r="J11" s="12"/>
      <c r="K11" s="12"/>
      <c r="L11" s="12"/>
      <c r="M11" s="13"/>
      <c r="N11" s="207" t="s">
        <v>247</v>
      </c>
      <c r="O11" s="208"/>
      <c r="P11" s="208"/>
      <c r="Q11" s="208"/>
      <c r="R11" s="208"/>
      <c r="S11" s="208"/>
      <c r="T11" s="208"/>
      <c r="U11" s="208"/>
      <c r="V11" s="209"/>
    </row>
    <row r="12" spans="2:22" s="1" customFormat="1" ht="15.75" customHeight="1">
      <c r="B12" s="39" t="s">
        <v>250</v>
      </c>
      <c r="C12" s="3"/>
      <c r="D12" s="4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0"/>
    </row>
    <row r="13" spans="2:22" s="1" customFormat="1" ht="15.75" customHeight="1">
      <c r="B13" s="41" t="s">
        <v>253</v>
      </c>
      <c r="D13" s="35"/>
      <c r="N13" s="34"/>
      <c r="V13" s="18"/>
    </row>
    <row r="14" spans="1:30" ht="15.75" customHeight="1">
      <c r="A14" s="1"/>
      <c r="B14" s="42" t="s">
        <v>254</v>
      </c>
      <c r="C14" s="2"/>
      <c r="D14" s="4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6"/>
      <c r="W14" s="1"/>
      <c r="X14" s="1"/>
      <c r="Y14" s="1"/>
      <c r="Z14" s="1"/>
      <c r="AA14" s="1"/>
      <c r="AB14" s="1"/>
      <c r="AC14" s="1"/>
      <c r="AD14" s="1"/>
    </row>
    <row r="15" spans="1:30" ht="13.5">
      <c r="A15" s="1"/>
      <c r="B15" s="37"/>
      <c r="D15" s="3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.75" customHeight="1">
      <c r="A16" s="1"/>
      <c r="B16" s="206" t="s">
        <v>242</v>
      </c>
      <c r="C16" s="206"/>
      <c r="D16" s="206"/>
      <c r="E16" s="206"/>
      <c r="F16" s="206"/>
      <c r="G16" s="206"/>
      <c r="H16" s="206"/>
      <c r="I16" s="206"/>
      <c r="J16" s="206"/>
      <c r="K16" s="1"/>
      <c r="L16" s="1"/>
      <c r="M16" s="1"/>
      <c r="N16" s="206" t="s">
        <v>252</v>
      </c>
      <c r="O16" s="206"/>
      <c r="P16" s="206"/>
      <c r="Q16" s="206"/>
      <c r="R16" s="206"/>
      <c r="S16" s="206"/>
      <c r="T16" s="206"/>
      <c r="U16" s="206"/>
      <c r="V16" s="206"/>
      <c r="W16" s="1"/>
      <c r="Y16" s="1"/>
      <c r="Z16" s="1"/>
      <c r="AA16" s="1"/>
      <c r="AB16" s="1"/>
      <c r="AC16" s="1"/>
      <c r="AD16" s="1"/>
    </row>
    <row r="17" spans="1:30" s="29" customFormat="1" ht="21.75" customHeight="1">
      <c r="A17" s="37"/>
      <c r="B17" s="37"/>
      <c r="K17" s="37"/>
      <c r="L17" s="37"/>
      <c r="M17" s="37"/>
      <c r="N17" s="37"/>
      <c r="W17" s="37"/>
      <c r="Y17" s="37"/>
      <c r="Z17" s="37"/>
      <c r="AA17" s="37"/>
      <c r="AB17" s="37"/>
      <c r="AC17" s="37"/>
      <c r="AD17" s="37"/>
    </row>
    <row r="18" spans="1:30" s="29" customFormat="1" ht="13.5" customHeight="1">
      <c r="A18" s="37"/>
      <c r="F18" s="44"/>
      <c r="J18" s="44"/>
      <c r="L18" s="37"/>
      <c r="M18" s="37"/>
      <c r="N18" s="37"/>
      <c r="O18" s="44"/>
      <c r="R18" s="44"/>
      <c r="S18" s="44"/>
      <c r="T18" s="44"/>
      <c r="U18" s="44"/>
      <c r="V18" s="44"/>
      <c r="W18" s="37"/>
      <c r="Y18" s="37"/>
      <c r="Z18" s="37"/>
      <c r="AA18" s="37"/>
      <c r="AB18" s="37"/>
      <c r="AC18" s="37"/>
      <c r="AD18" s="37"/>
    </row>
    <row r="19" spans="14:17" ht="13.5" customHeight="1">
      <c r="N19" s="46"/>
      <c r="Q19" s="46"/>
    </row>
    <row r="20" spans="1:19" ht="13.5" customHeight="1">
      <c r="A20" s="251" t="s">
        <v>521</v>
      </c>
      <c r="B20" s="45" t="s">
        <v>141</v>
      </c>
      <c r="C20" s="24">
        <v>1</v>
      </c>
      <c r="D20" s="27">
        <v>2</v>
      </c>
      <c r="E20" s="45" t="s">
        <v>139</v>
      </c>
      <c r="G20" s="20"/>
      <c r="M20" s="251" t="s">
        <v>521</v>
      </c>
      <c r="N20" s="31" t="s">
        <v>57</v>
      </c>
      <c r="O20" s="19">
        <v>1</v>
      </c>
      <c r="P20" s="20">
        <v>2</v>
      </c>
      <c r="Q20" s="45" t="s">
        <v>50</v>
      </c>
      <c r="R20" s="32"/>
      <c r="S20" s="20"/>
    </row>
    <row r="21" spans="1:20" ht="13.5" customHeight="1">
      <c r="A21" s="251"/>
      <c r="B21" s="45" t="s">
        <v>48</v>
      </c>
      <c r="C21" s="25">
        <v>3</v>
      </c>
      <c r="D21" s="28">
        <v>4</v>
      </c>
      <c r="E21" s="45" t="s">
        <v>465</v>
      </c>
      <c r="G21" s="16"/>
      <c r="H21" s="20"/>
      <c r="M21" s="251"/>
      <c r="N21" s="31" t="s">
        <v>48</v>
      </c>
      <c r="O21" s="9">
        <v>3</v>
      </c>
      <c r="P21" s="16">
        <v>4</v>
      </c>
      <c r="Q21" s="45" t="s">
        <v>51</v>
      </c>
      <c r="R21" s="32"/>
      <c r="S21" s="16"/>
      <c r="T21" s="20"/>
    </row>
    <row r="22" spans="2:20" ht="13.5" customHeight="1">
      <c r="B22">
        <v>5</v>
      </c>
      <c r="C22" s="220" t="s">
        <v>58</v>
      </c>
      <c r="D22" s="221"/>
      <c r="H22" s="18"/>
      <c r="N22" s="46"/>
      <c r="Q22" s="46"/>
      <c r="T22" s="18"/>
    </row>
    <row r="23" spans="2:21" ht="13.5" customHeight="1">
      <c r="B23" s="46"/>
      <c r="E23" s="46"/>
      <c r="H23" s="18"/>
      <c r="I23" s="20"/>
      <c r="N23" s="46"/>
      <c r="O23" s="6"/>
      <c r="P23" s="6"/>
      <c r="Q23" s="6"/>
      <c r="R23" s="6"/>
      <c r="T23" s="18"/>
      <c r="U23" s="20"/>
    </row>
    <row r="24" spans="1:21" ht="13.5" customHeight="1">
      <c r="A24" s="251" t="s">
        <v>522</v>
      </c>
      <c r="B24" s="45" t="s">
        <v>57</v>
      </c>
      <c r="C24" s="24">
        <v>6</v>
      </c>
      <c r="D24" s="27">
        <v>7</v>
      </c>
      <c r="E24" s="45" t="s">
        <v>125</v>
      </c>
      <c r="G24" s="20"/>
      <c r="H24" s="16"/>
      <c r="I24" s="18"/>
      <c r="M24" s="251" t="s">
        <v>522</v>
      </c>
      <c r="N24" s="31" t="s">
        <v>52</v>
      </c>
      <c r="O24" s="19">
        <v>5</v>
      </c>
      <c r="P24" s="20">
        <v>6</v>
      </c>
      <c r="Q24" s="45" t="s">
        <v>140</v>
      </c>
      <c r="S24" s="20"/>
      <c r="T24" s="16"/>
      <c r="U24" s="18"/>
    </row>
    <row r="25" spans="1:21" ht="13.5" customHeight="1">
      <c r="A25" s="251"/>
      <c r="B25" s="45" t="s">
        <v>60</v>
      </c>
      <c r="C25" s="25">
        <v>8</v>
      </c>
      <c r="D25" s="28">
        <v>9</v>
      </c>
      <c r="E25" s="45" t="s">
        <v>0</v>
      </c>
      <c r="G25" s="16"/>
      <c r="I25" s="18"/>
      <c r="M25" s="251"/>
      <c r="N25" s="45" t="s">
        <v>1</v>
      </c>
      <c r="O25" s="9">
        <v>7</v>
      </c>
      <c r="P25" s="16">
        <v>8</v>
      </c>
      <c r="Q25" s="45" t="s">
        <v>465</v>
      </c>
      <c r="R25" s="32"/>
      <c r="S25" s="16"/>
      <c r="U25" s="18"/>
    </row>
    <row r="26" spans="2:22" ht="13.5" customHeight="1">
      <c r="B26" s="46"/>
      <c r="E26" s="46"/>
      <c r="I26" s="18"/>
      <c r="J26" s="9"/>
      <c r="N26" s="46"/>
      <c r="O26" s="23"/>
      <c r="Q26" s="46"/>
      <c r="R26" s="23"/>
      <c r="U26" s="18"/>
      <c r="V26" s="9"/>
    </row>
    <row r="27" spans="2:21" ht="13.5" customHeight="1">
      <c r="B27" s="46"/>
      <c r="E27" s="46"/>
      <c r="I27" s="18"/>
      <c r="N27" s="26">
        <v>9</v>
      </c>
      <c r="O27" s="220" t="s">
        <v>0</v>
      </c>
      <c r="P27" s="221"/>
      <c r="R27" s="32"/>
      <c r="U27" s="18"/>
    </row>
    <row r="28" spans="1:21" ht="13.5" customHeight="1">
      <c r="A28" s="251" t="s">
        <v>523</v>
      </c>
      <c r="B28" s="45" t="s">
        <v>50</v>
      </c>
      <c r="C28" s="24">
        <v>10</v>
      </c>
      <c r="D28" s="27">
        <v>11</v>
      </c>
      <c r="E28" s="45" t="s">
        <v>124</v>
      </c>
      <c r="G28" s="20"/>
      <c r="I28" s="18"/>
      <c r="O28" s="239"/>
      <c r="P28" s="252"/>
      <c r="S28" s="20"/>
      <c r="U28" s="18"/>
    </row>
    <row r="29" spans="1:21" ht="13.5" customHeight="1">
      <c r="A29" s="251"/>
      <c r="B29" s="45" t="s">
        <v>51</v>
      </c>
      <c r="C29" s="25">
        <v>12</v>
      </c>
      <c r="D29" s="28">
        <v>13</v>
      </c>
      <c r="E29" s="45" t="s">
        <v>59</v>
      </c>
      <c r="G29" s="16"/>
      <c r="H29" s="20"/>
      <c r="I29" s="18"/>
      <c r="M29" s="258" t="s">
        <v>523</v>
      </c>
      <c r="N29" s="157">
        <v>10</v>
      </c>
      <c r="O29" s="240"/>
      <c r="P29" s="253"/>
      <c r="Q29" s="144">
        <v>11</v>
      </c>
      <c r="R29" s="32"/>
      <c r="S29" s="16"/>
      <c r="T29" s="20"/>
      <c r="U29" s="18"/>
    </row>
    <row r="30" spans="2:21" ht="13.5" customHeight="1">
      <c r="B30" s="46"/>
      <c r="E30" s="46"/>
      <c r="H30" s="18"/>
      <c r="I30" s="16"/>
      <c r="M30" s="251"/>
      <c r="N30" s="156" t="s">
        <v>49</v>
      </c>
      <c r="O30" s="23"/>
      <c r="P30" s="26"/>
      <c r="Q30" s="45" t="s">
        <v>58</v>
      </c>
      <c r="R30" s="23"/>
      <c r="T30" s="18"/>
      <c r="U30" s="16"/>
    </row>
    <row r="31" spans="5:20" ht="13.5" customHeight="1">
      <c r="E31" s="46"/>
      <c r="H31" s="18"/>
      <c r="N31" s="46"/>
      <c r="Q31" s="46"/>
      <c r="T31" s="18"/>
    </row>
    <row r="32" spans="1:20" ht="13.5" customHeight="1">
      <c r="A32" s="251" t="s">
        <v>524</v>
      </c>
      <c r="B32" s="31" t="s">
        <v>110</v>
      </c>
      <c r="C32" s="24">
        <v>14</v>
      </c>
      <c r="D32" s="27">
        <v>15</v>
      </c>
      <c r="E32" s="45" t="s">
        <v>1</v>
      </c>
      <c r="G32" s="20"/>
      <c r="H32" s="16"/>
      <c r="M32" s="251" t="s">
        <v>524</v>
      </c>
      <c r="N32" s="45" t="s">
        <v>141</v>
      </c>
      <c r="O32" s="24">
        <v>12</v>
      </c>
      <c r="P32" s="27">
        <v>13</v>
      </c>
      <c r="Q32" s="33" t="s">
        <v>60</v>
      </c>
      <c r="R32" s="32"/>
      <c r="S32" s="20"/>
      <c r="T32" s="16"/>
    </row>
    <row r="33" spans="1:19" ht="13.5" customHeight="1">
      <c r="A33" s="251"/>
      <c r="B33" s="45" t="s">
        <v>140</v>
      </c>
      <c r="C33" s="25">
        <v>16</v>
      </c>
      <c r="D33" s="28">
        <v>17</v>
      </c>
      <c r="E33" s="45" t="s">
        <v>49</v>
      </c>
      <c r="G33" s="16"/>
      <c r="M33" s="251"/>
      <c r="N33" s="31" t="s">
        <v>110</v>
      </c>
      <c r="O33" s="25">
        <v>14</v>
      </c>
      <c r="P33" s="28">
        <v>15</v>
      </c>
      <c r="Q33" s="33" t="s">
        <v>59</v>
      </c>
      <c r="R33" s="32"/>
      <c r="S33" s="16"/>
    </row>
    <row r="34" spans="2:19" ht="13.5" customHeight="1">
      <c r="B34" s="47"/>
      <c r="C34" s="34"/>
      <c r="D34" s="35"/>
      <c r="E34" s="47"/>
      <c r="G34" s="1"/>
      <c r="N34" s="47"/>
      <c r="O34" s="34"/>
      <c r="P34" s="35"/>
      <c r="Q34" s="47"/>
      <c r="R34" s="32"/>
      <c r="S34" s="1"/>
    </row>
    <row r="35" spans="2:19" ht="13.5" customHeight="1">
      <c r="B35" s="32"/>
      <c r="C35" s="34"/>
      <c r="D35" s="35"/>
      <c r="E35" s="32"/>
      <c r="G35" s="1"/>
      <c r="N35" s="47"/>
      <c r="O35" s="34"/>
      <c r="P35" s="35"/>
      <c r="Q35" s="32"/>
      <c r="R35" s="32"/>
      <c r="S35" s="1"/>
    </row>
    <row r="36" spans="2:19" ht="13.5" customHeight="1">
      <c r="B36" s="32"/>
      <c r="C36" s="34"/>
      <c r="D36" s="35"/>
      <c r="E36" s="32"/>
      <c r="G36" s="1"/>
      <c r="N36" s="32"/>
      <c r="O36" s="34"/>
      <c r="P36" s="35"/>
      <c r="Q36" s="32"/>
      <c r="R36" s="32"/>
      <c r="S36" s="1"/>
    </row>
    <row r="37" ht="13.5" customHeight="1"/>
    <row r="38" spans="2:39" ht="18.75" customHeight="1">
      <c r="B38" s="210" t="s">
        <v>200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30"/>
      <c r="X38" s="30"/>
      <c r="Y38" s="30"/>
      <c r="Z38" s="30"/>
      <c r="AA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6.5" customHeight="1">
      <c r="B39" s="30"/>
      <c r="C39" s="30"/>
      <c r="D39" s="30"/>
      <c r="E39" s="30"/>
      <c r="F39" s="30"/>
      <c r="G39" s="30"/>
      <c r="H39" s="30"/>
      <c r="I39" s="30"/>
      <c r="J39" s="30"/>
      <c r="K39" s="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2:18" s="1" customFormat="1" ht="13.5">
      <c r="B40" s="207" t="s">
        <v>249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9"/>
      <c r="N40" s="207" t="s">
        <v>248</v>
      </c>
      <c r="O40" s="208"/>
      <c r="P40" s="208"/>
      <c r="Q40" s="208"/>
      <c r="R40" s="209"/>
    </row>
    <row r="41" spans="2:18" s="1" customFormat="1" ht="16.5" customHeight="1">
      <c r="B41" s="11" t="s">
        <v>480</v>
      </c>
      <c r="C41" s="12"/>
      <c r="D41" s="36"/>
      <c r="E41" s="12"/>
      <c r="F41" s="12"/>
      <c r="G41" s="12"/>
      <c r="H41" s="12"/>
      <c r="I41" s="12"/>
      <c r="J41" s="12"/>
      <c r="K41" s="12"/>
      <c r="L41" s="12"/>
      <c r="M41" s="13"/>
      <c r="N41" s="11" t="s">
        <v>245</v>
      </c>
      <c r="O41" s="12"/>
      <c r="P41" s="12"/>
      <c r="Q41" s="12"/>
      <c r="R41" s="13"/>
    </row>
    <row r="42" spans="2:25" ht="16.5" customHeight="1">
      <c r="B42" s="38" t="s">
        <v>250</v>
      </c>
      <c r="C42" s="12"/>
      <c r="D42" s="36"/>
      <c r="E42" s="12"/>
      <c r="F42" s="12"/>
      <c r="G42" s="12"/>
      <c r="H42" s="12"/>
      <c r="I42" s="12"/>
      <c r="J42" s="12"/>
      <c r="K42" s="12"/>
      <c r="L42" s="12"/>
      <c r="M42" s="12"/>
      <c r="N42" s="12" t="s">
        <v>251</v>
      </c>
      <c r="O42" s="12"/>
      <c r="P42" s="12"/>
      <c r="Q42" s="12"/>
      <c r="R42" s="13"/>
      <c r="V42" s="30"/>
      <c r="W42" s="30"/>
      <c r="X42" s="30"/>
      <c r="Y42" s="30"/>
    </row>
    <row r="43" spans="2:25" ht="13.5" customHeight="1">
      <c r="B43" s="37"/>
      <c r="C43" s="1"/>
      <c r="D43" s="3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V43" s="30"/>
      <c r="W43" s="30"/>
      <c r="X43" s="30"/>
      <c r="Y43" s="30"/>
    </row>
    <row r="44" spans="2:25" ht="13.5" customHeight="1">
      <c r="B44" s="37"/>
      <c r="C44" s="207" t="s">
        <v>485</v>
      </c>
      <c r="D44" s="209"/>
      <c r="E44" s="1"/>
      <c r="F44" s="1"/>
      <c r="G44" s="207" t="s">
        <v>486</v>
      </c>
      <c r="H44" s="209"/>
      <c r="I44" s="1"/>
      <c r="J44" s="1"/>
      <c r="K44" s="1"/>
      <c r="L44" s="1"/>
      <c r="M44" s="1"/>
      <c r="N44" s="1"/>
      <c r="O44" s="259" t="s">
        <v>487</v>
      </c>
      <c r="P44" s="260"/>
      <c r="Q44" s="1"/>
      <c r="R44" s="1"/>
      <c r="V44" s="30"/>
      <c r="W44" s="30"/>
      <c r="X44" s="30"/>
      <c r="Y44" s="30"/>
    </row>
    <row r="45" spans="2:25" ht="13.5" customHeight="1">
      <c r="B45" s="37">
        <v>1</v>
      </c>
      <c r="C45" s="254" t="s">
        <v>139</v>
      </c>
      <c r="D45" s="255"/>
      <c r="E45" s="1"/>
      <c r="F45" s="1">
        <v>4</v>
      </c>
      <c r="G45" s="254" t="s">
        <v>244</v>
      </c>
      <c r="H45" s="255"/>
      <c r="I45" s="1"/>
      <c r="J45" s="1"/>
      <c r="K45" s="1"/>
      <c r="L45" s="1"/>
      <c r="M45" s="1"/>
      <c r="N45">
        <v>7</v>
      </c>
      <c r="O45" s="226" t="s">
        <v>0</v>
      </c>
      <c r="P45" s="227"/>
      <c r="Q45" s="1"/>
      <c r="R45" s="1"/>
      <c r="V45" s="30"/>
      <c r="W45" s="30"/>
      <c r="X45" s="30"/>
      <c r="Y45" s="30"/>
    </row>
    <row r="46" spans="2:25" ht="13.5" customHeight="1">
      <c r="B46" s="1"/>
      <c r="C46" s="256"/>
      <c r="D46" s="257"/>
      <c r="E46" s="1"/>
      <c r="F46" s="1"/>
      <c r="G46" s="256"/>
      <c r="H46" s="257"/>
      <c r="I46" s="1"/>
      <c r="J46" s="1"/>
      <c r="K46" s="1"/>
      <c r="L46" s="1"/>
      <c r="M46" s="1"/>
      <c r="O46" s="228"/>
      <c r="P46" s="229"/>
      <c r="Q46" s="1"/>
      <c r="V46" s="30"/>
      <c r="W46" s="30"/>
      <c r="X46" s="30"/>
      <c r="Y46" s="30"/>
    </row>
    <row r="47" spans="2:25" ht="13.5" customHeight="1">
      <c r="B47" s="5" t="s">
        <v>234</v>
      </c>
      <c r="C47" s="247"/>
      <c r="D47" s="249"/>
      <c r="E47" s="5" t="s">
        <v>236</v>
      </c>
      <c r="F47" s="5" t="s">
        <v>234</v>
      </c>
      <c r="G47" s="247"/>
      <c r="H47" s="249"/>
      <c r="I47" s="265" t="s">
        <v>236</v>
      </c>
      <c r="J47" s="265"/>
      <c r="K47" s="5"/>
      <c r="L47" s="5"/>
      <c r="M47" s="5"/>
      <c r="N47" s="5" t="s">
        <v>234</v>
      </c>
      <c r="O47" s="247"/>
      <c r="P47" s="249"/>
      <c r="Q47" s="5" t="s">
        <v>236</v>
      </c>
      <c r="V47" s="30"/>
      <c r="W47" s="30"/>
      <c r="X47" s="30"/>
      <c r="Y47" s="30"/>
    </row>
    <row r="48" spans="2:25" ht="13.5" customHeight="1">
      <c r="B48" s="26">
        <v>2</v>
      </c>
      <c r="C48" s="248"/>
      <c r="D48" s="250"/>
      <c r="E48" s="23">
        <v>3</v>
      </c>
      <c r="F48" s="26">
        <v>5</v>
      </c>
      <c r="G48" s="248"/>
      <c r="H48" s="250"/>
      <c r="I48" s="264">
        <v>6</v>
      </c>
      <c r="J48" s="264"/>
      <c r="K48" s="6"/>
      <c r="L48" s="6"/>
      <c r="M48" s="6"/>
      <c r="N48" s="26">
        <v>8</v>
      </c>
      <c r="O48" s="248"/>
      <c r="P48" s="250"/>
      <c r="Q48" s="34">
        <v>9</v>
      </c>
      <c r="V48" s="30"/>
      <c r="W48" s="30"/>
      <c r="X48" s="30"/>
      <c r="Y48" s="30"/>
    </row>
    <row r="49" spans="2:25" s="7" customFormat="1" ht="13.5" customHeight="1">
      <c r="B49" s="137" t="s">
        <v>111</v>
      </c>
      <c r="C49" s="34"/>
      <c r="D49" s="35"/>
      <c r="E49" s="138" t="s">
        <v>241</v>
      </c>
      <c r="F49" s="130" t="s">
        <v>477</v>
      </c>
      <c r="G49" s="34"/>
      <c r="H49" s="35"/>
      <c r="I49" s="217" t="s">
        <v>1</v>
      </c>
      <c r="J49" s="218"/>
      <c r="K49" s="8"/>
      <c r="N49" s="132" t="s">
        <v>49</v>
      </c>
      <c r="P49" s="140"/>
      <c r="Q49" s="137" t="s">
        <v>48</v>
      </c>
      <c r="S49"/>
      <c r="V49" s="30"/>
      <c r="W49" s="30"/>
      <c r="X49" s="30"/>
      <c r="Y49" s="30"/>
    </row>
    <row r="50" spans="2:25" s="7" customFormat="1" ht="13.5" customHeight="1">
      <c r="B50" s="140"/>
      <c r="C50" s="265" t="s">
        <v>235</v>
      </c>
      <c r="D50" s="265"/>
      <c r="E50" s="141"/>
      <c r="F50" s="142"/>
      <c r="G50" s="265" t="s">
        <v>235</v>
      </c>
      <c r="H50" s="265"/>
      <c r="I50" s="142"/>
      <c r="J50" s="142"/>
      <c r="K50" s="8"/>
      <c r="L50" s="143"/>
      <c r="M50" s="143"/>
      <c r="N50" s="8"/>
      <c r="O50" s="265" t="s">
        <v>235</v>
      </c>
      <c r="P50" s="265"/>
      <c r="Q50" s="8"/>
      <c r="S50"/>
      <c r="V50" s="30"/>
      <c r="W50" s="30"/>
      <c r="X50" s="30"/>
      <c r="Y50" s="30"/>
    </row>
    <row r="51" spans="2:25" ht="17.25" customHeight="1">
      <c r="B51" s="145" t="s">
        <v>491</v>
      </c>
      <c r="C51" s="34"/>
      <c r="D51" s="3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V51" s="30"/>
      <c r="W51" s="30"/>
      <c r="X51" s="30"/>
      <c r="Y51" s="30"/>
    </row>
    <row r="52" spans="3:25" ht="15.75" customHeight="1">
      <c r="C52" s="34"/>
      <c r="D52" s="35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V52" s="30"/>
      <c r="W52" s="30"/>
      <c r="X52" s="30"/>
      <c r="Y52" s="30"/>
    </row>
    <row r="53" spans="2:19" s="146" customFormat="1" ht="16.5" customHeight="1">
      <c r="B53" s="261" t="s">
        <v>492</v>
      </c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3"/>
    </row>
    <row r="54" spans="2:19" ht="13.5">
      <c r="B54" s="224"/>
      <c r="C54" s="226" t="s">
        <v>54</v>
      </c>
      <c r="D54" s="227"/>
      <c r="E54" s="230" t="s">
        <v>56</v>
      </c>
      <c r="F54" s="232" t="s">
        <v>120</v>
      </c>
      <c r="G54" s="233"/>
      <c r="H54" s="233"/>
      <c r="I54" s="234"/>
      <c r="J54" s="232" t="s">
        <v>121</v>
      </c>
      <c r="K54" s="233"/>
      <c r="L54" s="233"/>
      <c r="M54" s="233"/>
      <c r="N54" s="234"/>
      <c r="O54" s="232" t="s">
        <v>122</v>
      </c>
      <c r="P54" s="233"/>
      <c r="Q54" s="233"/>
      <c r="R54" s="233"/>
      <c r="S54" s="234"/>
    </row>
    <row r="55" spans="2:19" ht="13.5">
      <c r="B55" s="225"/>
      <c r="C55" s="228"/>
      <c r="D55" s="229"/>
      <c r="E55" s="231"/>
      <c r="F55" s="48" t="s">
        <v>5</v>
      </c>
      <c r="G55" s="232" t="s">
        <v>6</v>
      </c>
      <c r="H55" s="233"/>
      <c r="I55" s="234"/>
      <c r="J55" s="232" t="s">
        <v>5</v>
      </c>
      <c r="K55" s="233"/>
      <c r="L55" s="234"/>
      <c r="M55" s="232" t="s">
        <v>6</v>
      </c>
      <c r="N55" s="234"/>
      <c r="O55" s="232" t="s">
        <v>5</v>
      </c>
      <c r="P55" s="233"/>
      <c r="Q55" s="234"/>
      <c r="R55" s="232" t="s">
        <v>6</v>
      </c>
      <c r="S55" s="234"/>
    </row>
    <row r="56" spans="2:19" ht="15" customHeight="1">
      <c r="B56" s="50">
        <v>1</v>
      </c>
      <c r="C56" s="213" t="s">
        <v>49</v>
      </c>
      <c r="D56" s="214"/>
      <c r="E56" s="10" t="s">
        <v>493</v>
      </c>
      <c r="F56" s="10" t="s">
        <v>364</v>
      </c>
      <c r="G56" s="235" t="s">
        <v>87</v>
      </c>
      <c r="H56" s="237"/>
      <c r="I56" s="236"/>
      <c r="J56" s="235" t="s">
        <v>307</v>
      </c>
      <c r="K56" s="237"/>
      <c r="L56" s="236"/>
      <c r="M56" s="235" t="s">
        <v>4</v>
      </c>
      <c r="N56" s="236"/>
      <c r="O56" s="235" t="s">
        <v>365</v>
      </c>
      <c r="P56" s="237"/>
      <c r="Q56" s="236"/>
      <c r="R56" s="235" t="s">
        <v>10</v>
      </c>
      <c r="S56" s="236"/>
    </row>
    <row r="57" spans="2:19" s="29" customFormat="1" ht="15" customHeight="1">
      <c r="B57" s="50">
        <v>2</v>
      </c>
      <c r="C57" s="213" t="s">
        <v>110</v>
      </c>
      <c r="D57" s="214"/>
      <c r="E57" s="97" t="s">
        <v>279</v>
      </c>
      <c r="F57" s="10" t="s">
        <v>397</v>
      </c>
      <c r="G57" s="235" t="s">
        <v>396</v>
      </c>
      <c r="H57" s="237"/>
      <c r="I57" s="236"/>
      <c r="J57" s="235" t="s">
        <v>398</v>
      </c>
      <c r="K57" s="237"/>
      <c r="L57" s="236"/>
      <c r="M57" s="238" t="s">
        <v>278</v>
      </c>
      <c r="N57" s="212"/>
      <c r="O57" s="238" t="s">
        <v>279</v>
      </c>
      <c r="P57" s="211"/>
      <c r="Q57" s="212"/>
      <c r="R57" s="235" t="s">
        <v>130</v>
      </c>
      <c r="S57" s="236"/>
    </row>
    <row r="58" spans="2:19" s="29" customFormat="1" ht="15" customHeight="1">
      <c r="B58" s="50">
        <v>3</v>
      </c>
      <c r="C58" s="213" t="s">
        <v>111</v>
      </c>
      <c r="D58" s="214"/>
      <c r="E58" s="97" t="s">
        <v>144</v>
      </c>
      <c r="F58" s="10" t="s">
        <v>399</v>
      </c>
      <c r="G58" s="238" t="s">
        <v>400</v>
      </c>
      <c r="H58" s="211"/>
      <c r="I58" s="212"/>
      <c r="J58" s="238" t="s">
        <v>401</v>
      </c>
      <c r="K58" s="211"/>
      <c r="L58" s="212"/>
      <c r="M58" s="238" t="s">
        <v>402</v>
      </c>
      <c r="N58" s="212"/>
      <c r="O58" s="238" t="s">
        <v>144</v>
      </c>
      <c r="P58" s="211"/>
      <c r="Q58" s="212"/>
      <c r="R58" s="238" t="s">
        <v>403</v>
      </c>
      <c r="S58" s="212"/>
    </row>
    <row r="59" spans="2:19" ht="15" customHeight="1">
      <c r="B59" s="50">
        <v>4</v>
      </c>
      <c r="C59" s="215" t="s">
        <v>139</v>
      </c>
      <c r="D59" s="216"/>
      <c r="E59" s="10" t="s">
        <v>185</v>
      </c>
      <c r="F59" s="97" t="s">
        <v>186</v>
      </c>
      <c r="G59" s="238" t="s">
        <v>499</v>
      </c>
      <c r="H59" s="211"/>
      <c r="I59" s="212"/>
      <c r="J59" s="238" t="s">
        <v>498</v>
      </c>
      <c r="K59" s="211"/>
      <c r="L59" s="212"/>
      <c r="M59" s="238" t="s">
        <v>496</v>
      </c>
      <c r="N59" s="212"/>
      <c r="O59" s="235" t="s">
        <v>467</v>
      </c>
      <c r="P59" s="237"/>
      <c r="Q59" s="236"/>
      <c r="R59" s="238" t="s">
        <v>187</v>
      </c>
      <c r="S59" s="212"/>
    </row>
    <row r="60" spans="2:19" ht="15" customHeight="1">
      <c r="B60" s="50">
        <v>5</v>
      </c>
      <c r="C60" s="213" t="s">
        <v>48</v>
      </c>
      <c r="D60" s="214"/>
      <c r="E60" s="10" t="s">
        <v>316</v>
      </c>
      <c r="F60" s="10" t="s">
        <v>317</v>
      </c>
      <c r="G60" s="235" t="s">
        <v>500</v>
      </c>
      <c r="H60" s="237"/>
      <c r="I60" s="236"/>
      <c r="J60" s="235" t="s">
        <v>316</v>
      </c>
      <c r="K60" s="237"/>
      <c r="L60" s="236"/>
      <c r="M60" s="235" t="s">
        <v>497</v>
      </c>
      <c r="N60" s="236"/>
      <c r="O60" s="235" t="s">
        <v>203</v>
      </c>
      <c r="P60" s="237"/>
      <c r="Q60" s="236"/>
      <c r="R60" s="245" t="s">
        <v>3</v>
      </c>
      <c r="S60" s="246"/>
    </row>
    <row r="61" spans="2:19" ht="15" customHeight="1">
      <c r="B61" s="50">
        <v>6</v>
      </c>
      <c r="C61" s="217" t="s">
        <v>0</v>
      </c>
      <c r="D61" s="218"/>
      <c r="E61" s="10" t="s">
        <v>424</v>
      </c>
      <c r="F61" s="10" t="s">
        <v>424</v>
      </c>
      <c r="G61" s="238" t="s">
        <v>481</v>
      </c>
      <c r="H61" s="211"/>
      <c r="I61" s="212"/>
      <c r="J61" s="235" t="s">
        <v>326</v>
      </c>
      <c r="K61" s="237"/>
      <c r="L61" s="236"/>
      <c r="M61" s="238" t="s">
        <v>426</v>
      </c>
      <c r="N61" s="212"/>
      <c r="O61" s="235" t="s">
        <v>482</v>
      </c>
      <c r="P61" s="237"/>
      <c r="Q61" s="236"/>
      <c r="R61" s="235" t="s">
        <v>501</v>
      </c>
      <c r="S61" s="236"/>
    </row>
    <row r="62" spans="2:19" ht="15" customHeight="1">
      <c r="B62" s="50">
        <v>7</v>
      </c>
      <c r="C62" s="217" t="s">
        <v>1</v>
      </c>
      <c r="D62" s="218"/>
      <c r="E62" s="10" t="s">
        <v>424</v>
      </c>
      <c r="F62" s="10" t="s">
        <v>425</v>
      </c>
      <c r="G62" s="238" t="s">
        <v>475</v>
      </c>
      <c r="H62" s="211"/>
      <c r="I62" s="212"/>
      <c r="J62" s="235" t="s">
        <v>129</v>
      </c>
      <c r="K62" s="237"/>
      <c r="L62" s="236"/>
      <c r="M62" s="235" t="s">
        <v>2</v>
      </c>
      <c r="N62" s="236"/>
      <c r="O62" s="266" t="s">
        <v>483</v>
      </c>
      <c r="P62" s="267"/>
      <c r="Q62" s="268"/>
      <c r="R62" s="235" t="s">
        <v>484</v>
      </c>
      <c r="S62" s="236"/>
    </row>
    <row r="63" spans="2:19" ht="15" customHeight="1">
      <c r="B63" s="50">
        <v>8</v>
      </c>
      <c r="C63" s="213" t="s">
        <v>53</v>
      </c>
      <c r="D63" s="214"/>
      <c r="E63" s="10" t="s">
        <v>330</v>
      </c>
      <c r="F63" s="10" t="s">
        <v>7</v>
      </c>
      <c r="G63" s="235" t="s">
        <v>693</v>
      </c>
      <c r="H63" s="237"/>
      <c r="I63" s="236"/>
      <c r="J63" s="235" t="s">
        <v>8</v>
      </c>
      <c r="K63" s="237"/>
      <c r="L63" s="236"/>
      <c r="M63" s="235" t="s">
        <v>9</v>
      </c>
      <c r="N63" s="236"/>
      <c r="O63" s="235" t="s">
        <v>311</v>
      </c>
      <c r="P63" s="237"/>
      <c r="Q63" s="236"/>
      <c r="R63" s="235" t="s">
        <v>312</v>
      </c>
      <c r="S63" s="236"/>
    </row>
    <row r="64" spans="2:19" s="21" customFormat="1" ht="13.5">
      <c r="B64" s="50">
        <v>9</v>
      </c>
      <c r="C64" s="241" t="s">
        <v>477</v>
      </c>
      <c r="D64" s="241"/>
      <c r="E64" s="10" t="s">
        <v>494</v>
      </c>
      <c r="F64" s="10" t="s">
        <v>471</v>
      </c>
      <c r="G64" s="242" t="s">
        <v>495</v>
      </c>
      <c r="H64" s="242"/>
      <c r="I64" s="242"/>
      <c r="J64" s="243" t="s">
        <v>327</v>
      </c>
      <c r="K64" s="243"/>
      <c r="L64" s="243"/>
      <c r="M64" s="242" t="s">
        <v>472</v>
      </c>
      <c r="N64" s="242"/>
      <c r="O64" s="244" t="s">
        <v>473</v>
      </c>
      <c r="P64" s="244"/>
      <c r="Q64" s="244"/>
      <c r="R64" s="243" t="s">
        <v>474</v>
      </c>
      <c r="S64" s="243"/>
    </row>
  </sheetData>
  <mergeCells count="106">
    <mergeCell ref="I47:J47"/>
    <mergeCell ref="I49:J49"/>
    <mergeCell ref="R62:S62"/>
    <mergeCell ref="O62:Q62"/>
    <mergeCell ref="R61:S61"/>
    <mergeCell ref="J57:L57"/>
    <mergeCell ref="M62:N62"/>
    <mergeCell ref="O44:P44"/>
    <mergeCell ref="B53:S53"/>
    <mergeCell ref="O47:O48"/>
    <mergeCell ref="P47:P48"/>
    <mergeCell ref="I48:J48"/>
    <mergeCell ref="C50:D50"/>
    <mergeCell ref="G50:H50"/>
    <mergeCell ref="O50:P50"/>
    <mergeCell ref="C47:C48"/>
    <mergeCell ref="D47:D48"/>
    <mergeCell ref="B16:J16"/>
    <mergeCell ref="M20:M21"/>
    <mergeCell ref="M24:M25"/>
    <mergeCell ref="C44:D44"/>
    <mergeCell ref="G44:H44"/>
    <mergeCell ref="M29:M30"/>
    <mergeCell ref="M32:M33"/>
    <mergeCell ref="G47:G48"/>
    <mergeCell ref="H47:H48"/>
    <mergeCell ref="O45:P46"/>
    <mergeCell ref="A20:A21"/>
    <mergeCell ref="A24:A25"/>
    <mergeCell ref="A28:A29"/>
    <mergeCell ref="A32:A33"/>
    <mergeCell ref="P28:P29"/>
    <mergeCell ref="C45:D46"/>
    <mergeCell ref="G45:H46"/>
    <mergeCell ref="O27:P27"/>
    <mergeCell ref="O63:Q63"/>
    <mergeCell ref="O64:Q64"/>
    <mergeCell ref="R56:S56"/>
    <mergeCell ref="R57:S57"/>
    <mergeCell ref="R58:S58"/>
    <mergeCell ref="R63:S63"/>
    <mergeCell ref="R64:S64"/>
    <mergeCell ref="R59:S59"/>
    <mergeCell ref="R60:S60"/>
    <mergeCell ref="J64:L64"/>
    <mergeCell ref="M56:N56"/>
    <mergeCell ref="M57:N57"/>
    <mergeCell ref="M58:N58"/>
    <mergeCell ref="M64:N64"/>
    <mergeCell ref="J62:L62"/>
    <mergeCell ref="J63:L63"/>
    <mergeCell ref="M60:N60"/>
    <mergeCell ref="M61:N61"/>
    <mergeCell ref="M59:N59"/>
    <mergeCell ref="C64:D64"/>
    <mergeCell ref="G64:I64"/>
    <mergeCell ref="J56:L56"/>
    <mergeCell ref="B9:M9"/>
    <mergeCell ref="G62:I62"/>
    <mergeCell ref="G63:I63"/>
    <mergeCell ref="J58:L58"/>
    <mergeCell ref="J59:L59"/>
    <mergeCell ref="J60:L60"/>
    <mergeCell ref="J61:L61"/>
    <mergeCell ref="B1:V1"/>
    <mergeCell ref="C22:D22"/>
    <mergeCell ref="B40:M40"/>
    <mergeCell ref="N40:R40"/>
    <mergeCell ref="N9:V9"/>
    <mergeCell ref="N10:V10"/>
    <mergeCell ref="N11:V11"/>
    <mergeCell ref="B38:V38"/>
    <mergeCell ref="N16:V16"/>
    <mergeCell ref="O28:O29"/>
    <mergeCell ref="C61:D61"/>
    <mergeCell ref="C62:D62"/>
    <mergeCell ref="C56:D56"/>
    <mergeCell ref="C57:D57"/>
    <mergeCell ref="C58:D58"/>
    <mergeCell ref="C63:D63"/>
    <mergeCell ref="G55:I55"/>
    <mergeCell ref="G56:I56"/>
    <mergeCell ref="G57:I57"/>
    <mergeCell ref="G58:I58"/>
    <mergeCell ref="G59:I59"/>
    <mergeCell ref="G60:I60"/>
    <mergeCell ref="G61:I61"/>
    <mergeCell ref="C59:D59"/>
    <mergeCell ref="C60:D60"/>
    <mergeCell ref="M63:N63"/>
    <mergeCell ref="J54:N54"/>
    <mergeCell ref="O55:Q55"/>
    <mergeCell ref="O56:Q56"/>
    <mergeCell ref="O57:Q57"/>
    <mergeCell ref="O58:Q58"/>
    <mergeCell ref="O59:Q59"/>
    <mergeCell ref="O60:Q60"/>
    <mergeCell ref="O61:Q61"/>
    <mergeCell ref="B54:B55"/>
    <mergeCell ref="C54:D55"/>
    <mergeCell ref="E54:E55"/>
    <mergeCell ref="O54:S54"/>
    <mergeCell ref="R55:S55"/>
    <mergeCell ref="F54:I54"/>
    <mergeCell ref="J55:L55"/>
    <mergeCell ref="M55:N55"/>
  </mergeCells>
  <dataValidations count="1">
    <dataValidation allowBlank="1" showInputMessage="1" showErrorMessage="1" imeMode="hiragana" sqref="F63:F64 G64 J57 J60 M61 G61:G62 E59:E64 F61 M63:M64 J63:J64 F56:F58 R56 O63:O64 M56 E56 R60 O59 R64"/>
  </dataValidations>
  <printOptions/>
  <pageMargins left="0.75" right="0.75" top="1" bottom="1" header="0.512" footer="0.51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77"/>
  <sheetViews>
    <sheetView view="pageBreakPreview" zoomScale="60" workbookViewId="0" topLeftCell="C24">
      <selection activeCell="G64" sqref="G64"/>
    </sheetView>
  </sheetViews>
  <sheetFormatPr defaultColWidth="9.00390625" defaultRowHeight="13.5"/>
  <cols>
    <col min="1" max="1" width="2.625" style="53" customWidth="1"/>
    <col min="2" max="2" width="8.375" style="53" customWidth="1"/>
    <col min="3" max="3" width="9.25390625" style="81" customWidth="1"/>
    <col min="4" max="5" width="9.25390625" style="82" customWidth="1"/>
    <col min="6" max="6" width="9.25390625" style="83" customWidth="1"/>
    <col min="7" max="7" width="9.25390625" style="81" customWidth="1"/>
    <col min="8" max="8" width="9.25390625" style="84" customWidth="1"/>
    <col min="9" max="9" width="9.25390625" style="83" customWidth="1"/>
    <col min="10" max="10" width="9.25390625" style="81" customWidth="1"/>
    <col min="11" max="11" width="9.25390625" style="83" customWidth="1"/>
    <col min="12" max="16" width="9.25390625" style="53" customWidth="1"/>
    <col min="17" max="17" width="1.875" style="53" customWidth="1"/>
    <col min="18" max="16384" width="8.00390625" style="53" customWidth="1"/>
  </cols>
  <sheetData>
    <row r="1" spans="1:16" s="91" customFormat="1" ht="27.75" customHeight="1" thickBot="1">
      <c r="A1" s="85"/>
      <c r="B1" s="86" t="s">
        <v>366</v>
      </c>
      <c r="C1" s="87"/>
      <c r="D1" s="87"/>
      <c r="E1" s="87"/>
      <c r="F1" s="88"/>
      <c r="G1" s="87"/>
      <c r="H1" s="89"/>
      <c r="I1" s="88"/>
      <c r="J1" s="87"/>
      <c r="K1" s="88"/>
      <c r="L1" s="87"/>
      <c r="M1" s="87"/>
      <c r="N1" s="87"/>
      <c r="O1" s="87"/>
      <c r="P1" s="90"/>
    </row>
    <row r="2" spans="2:16" ht="30" customHeight="1" thickTop="1">
      <c r="B2" s="54" t="s">
        <v>99</v>
      </c>
      <c r="C2" s="54"/>
      <c r="D2" s="54"/>
      <c r="E2" s="54"/>
      <c r="F2" s="55"/>
      <c r="G2" s="54"/>
      <c r="H2" s="56"/>
      <c r="I2" s="55"/>
      <c r="J2" s="54"/>
      <c r="K2" s="55"/>
      <c r="L2" s="54"/>
      <c r="M2" s="54"/>
      <c r="N2" s="54"/>
      <c r="O2" s="54"/>
      <c r="P2" s="54"/>
    </row>
    <row r="3" spans="1:16" ht="17.25" customHeight="1">
      <c r="A3" s="57"/>
      <c r="B3" s="57"/>
      <c r="C3" s="57"/>
      <c r="D3" s="58"/>
      <c r="E3" s="58"/>
      <c r="F3" s="59"/>
      <c r="G3" s="57"/>
      <c r="H3" s="60"/>
      <c r="I3" s="59"/>
      <c r="J3" s="57"/>
      <c r="K3" s="59"/>
      <c r="L3" s="57"/>
      <c r="M3" s="57"/>
      <c r="N3" s="57"/>
      <c r="O3" s="57"/>
      <c r="P3" s="57"/>
    </row>
    <row r="4" spans="1:16" s="63" customFormat="1" ht="17.25" customHeight="1">
      <c r="A4" s="270" t="s">
        <v>54</v>
      </c>
      <c r="B4" s="270"/>
      <c r="C4" s="261" t="s">
        <v>56</v>
      </c>
      <c r="D4" s="269" t="s">
        <v>55</v>
      </c>
      <c r="E4" s="270"/>
      <c r="F4" s="270"/>
      <c r="G4" s="270"/>
      <c r="H4" s="271"/>
      <c r="I4" s="272" t="s">
        <v>63</v>
      </c>
      <c r="J4" s="273"/>
      <c r="K4" s="273"/>
      <c r="L4" s="274"/>
      <c r="M4" s="269" t="s">
        <v>331</v>
      </c>
      <c r="N4" s="270"/>
      <c r="O4" s="270"/>
      <c r="P4" s="270"/>
    </row>
    <row r="5" spans="1:16" s="63" customFormat="1" ht="17.25" customHeight="1">
      <c r="A5" s="270"/>
      <c r="B5" s="270"/>
      <c r="C5" s="261"/>
      <c r="D5" s="61">
        <v>1</v>
      </c>
      <c r="E5" s="51">
        <v>2</v>
      </c>
      <c r="F5" s="62">
        <v>3</v>
      </c>
      <c r="G5" s="51">
        <v>4</v>
      </c>
      <c r="H5" s="64">
        <v>5</v>
      </c>
      <c r="I5" s="65">
        <v>1</v>
      </c>
      <c r="J5" s="51">
        <v>2</v>
      </c>
      <c r="K5" s="62">
        <v>3</v>
      </c>
      <c r="L5" s="52">
        <v>4</v>
      </c>
      <c r="M5" s="61">
        <v>1</v>
      </c>
      <c r="N5" s="51">
        <v>2</v>
      </c>
      <c r="O5" s="62">
        <v>3</v>
      </c>
      <c r="P5" s="51">
        <v>4</v>
      </c>
    </row>
    <row r="6" spans="1:16" s="71" customFormat="1" ht="17.25" customHeight="1">
      <c r="A6" s="49">
        <v>1</v>
      </c>
      <c r="B6" s="79" t="s">
        <v>57</v>
      </c>
      <c r="C6" s="66" t="s">
        <v>204</v>
      </c>
      <c r="D6" s="69" t="s">
        <v>371</v>
      </c>
      <c r="E6" s="70" t="s">
        <v>341</v>
      </c>
      <c r="F6" s="49" t="s">
        <v>340</v>
      </c>
      <c r="G6" s="49" t="s">
        <v>339</v>
      </c>
      <c r="H6" s="72"/>
      <c r="I6" s="69" t="s">
        <v>338</v>
      </c>
      <c r="J6" s="70" t="s">
        <v>337</v>
      </c>
      <c r="K6" s="70" t="s">
        <v>183</v>
      </c>
      <c r="L6" s="66" t="s">
        <v>61</v>
      </c>
      <c r="M6" s="69" t="s">
        <v>336</v>
      </c>
      <c r="N6" s="70" t="s">
        <v>335</v>
      </c>
      <c r="O6" s="70" t="s">
        <v>334</v>
      </c>
      <c r="P6" s="70" t="s">
        <v>333</v>
      </c>
    </row>
    <row r="7" spans="1:16" s="71" customFormat="1" ht="17.25" customHeight="1">
      <c r="A7" s="49"/>
      <c r="B7" s="79"/>
      <c r="C7" s="66"/>
      <c r="D7" s="69" t="s">
        <v>280</v>
      </c>
      <c r="E7" s="70" t="s">
        <v>280</v>
      </c>
      <c r="F7" s="70" t="s">
        <v>280</v>
      </c>
      <c r="G7" s="70" t="s">
        <v>280</v>
      </c>
      <c r="H7" s="72"/>
      <c r="I7" s="69" t="s">
        <v>280</v>
      </c>
      <c r="J7" s="70" t="s">
        <v>280</v>
      </c>
      <c r="K7" s="70" t="s">
        <v>280</v>
      </c>
      <c r="L7" s="66" t="s">
        <v>280</v>
      </c>
      <c r="M7" s="69" t="s">
        <v>280</v>
      </c>
      <c r="N7" s="70" t="s">
        <v>280</v>
      </c>
      <c r="O7" s="70" t="s">
        <v>280</v>
      </c>
      <c r="P7" s="70" t="s">
        <v>280</v>
      </c>
    </row>
    <row r="8" spans="1:16" s="71" customFormat="1" ht="17.25" customHeight="1">
      <c r="A8" s="49">
        <v>2</v>
      </c>
      <c r="B8" s="79" t="s">
        <v>59</v>
      </c>
      <c r="C8" s="72" t="s">
        <v>96</v>
      </c>
      <c r="D8" s="74" t="s">
        <v>343</v>
      </c>
      <c r="E8" s="49" t="s">
        <v>431</v>
      </c>
      <c r="F8" s="70" t="s">
        <v>342</v>
      </c>
      <c r="G8" s="70" t="s">
        <v>432</v>
      </c>
      <c r="H8" s="66"/>
      <c r="I8" s="69" t="s">
        <v>344</v>
      </c>
      <c r="J8" s="49" t="s">
        <v>433</v>
      </c>
      <c r="K8" s="70" t="s">
        <v>345</v>
      </c>
      <c r="L8" s="72" t="s">
        <v>434</v>
      </c>
      <c r="M8" s="69" t="s">
        <v>347</v>
      </c>
      <c r="N8" s="70" t="s">
        <v>357</v>
      </c>
      <c r="O8" s="70" t="s">
        <v>346</v>
      </c>
      <c r="P8" s="70" t="s">
        <v>27</v>
      </c>
    </row>
    <row r="9" spans="1:16" s="71" customFormat="1" ht="17.25" customHeight="1">
      <c r="A9" s="49"/>
      <c r="B9" s="79"/>
      <c r="C9" s="72"/>
      <c r="D9" s="74" t="s">
        <v>211</v>
      </c>
      <c r="E9" s="49" t="s">
        <v>211</v>
      </c>
      <c r="F9" s="101" t="s">
        <v>227</v>
      </c>
      <c r="G9" s="49" t="s">
        <v>410</v>
      </c>
      <c r="H9" s="72"/>
      <c r="I9" s="74" t="s">
        <v>211</v>
      </c>
      <c r="J9" s="49" t="s">
        <v>211</v>
      </c>
      <c r="K9" s="49" t="s">
        <v>211</v>
      </c>
      <c r="L9" s="72" t="s">
        <v>300</v>
      </c>
      <c r="M9" s="74" t="s">
        <v>211</v>
      </c>
      <c r="N9" s="49" t="s">
        <v>211</v>
      </c>
      <c r="O9" s="49" t="s">
        <v>211</v>
      </c>
      <c r="P9" s="49" t="s">
        <v>211</v>
      </c>
    </row>
    <row r="10" spans="1:19" s="71" customFormat="1" ht="17.25" customHeight="1">
      <c r="A10" s="49">
        <v>3</v>
      </c>
      <c r="B10" s="79" t="s">
        <v>140</v>
      </c>
      <c r="C10" s="75" t="s">
        <v>427</v>
      </c>
      <c r="D10" s="74" t="s">
        <v>352</v>
      </c>
      <c r="E10" s="49" t="s">
        <v>351</v>
      </c>
      <c r="F10" s="49" t="s">
        <v>350</v>
      </c>
      <c r="G10" s="222" t="s">
        <v>428</v>
      </c>
      <c r="H10" s="66"/>
      <c r="I10" s="100" t="s">
        <v>349</v>
      </c>
      <c r="J10" s="49" t="s">
        <v>287</v>
      </c>
      <c r="K10" s="100" t="s">
        <v>429</v>
      </c>
      <c r="L10" s="72" t="s">
        <v>691</v>
      </c>
      <c r="M10" s="74" t="s">
        <v>348</v>
      </c>
      <c r="N10" s="49" t="s">
        <v>358</v>
      </c>
      <c r="O10" s="96" t="s">
        <v>356</v>
      </c>
      <c r="P10" s="49"/>
      <c r="S10" s="76"/>
    </row>
    <row r="11" spans="1:19" s="71" customFormat="1" ht="17.25" customHeight="1">
      <c r="A11" s="49"/>
      <c r="B11" s="79"/>
      <c r="C11" s="75"/>
      <c r="D11" s="74" t="s">
        <v>286</v>
      </c>
      <c r="E11" s="49" t="s">
        <v>285</v>
      </c>
      <c r="F11" s="49" t="s">
        <v>212</v>
      </c>
      <c r="G11" s="68" t="s">
        <v>212</v>
      </c>
      <c r="H11" s="72"/>
      <c r="I11" s="49" t="s">
        <v>212</v>
      </c>
      <c r="J11" s="100" t="s">
        <v>288</v>
      </c>
      <c r="K11" s="100" t="s">
        <v>288</v>
      </c>
      <c r="L11" s="72" t="s">
        <v>212</v>
      </c>
      <c r="M11" s="74" t="s">
        <v>212</v>
      </c>
      <c r="N11" s="49" t="s">
        <v>285</v>
      </c>
      <c r="O11" s="49" t="s">
        <v>212</v>
      </c>
      <c r="P11" s="49"/>
      <c r="S11" s="76"/>
    </row>
    <row r="12" spans="1:19" s="71" customFormat="1" ht="17.25" customHeight="1">
      <c r="A12" s="49">
        <v>4</v>
      </c>
      <c r="B12" s="79" t="s">
        <v>141</v>
      </c>
      <c r="C12" s="75" t="s">
        <v>69</v>
      </c>
      <c r="D12" s="74" t="s">
        <v>353</v>
      </c>
      <c r="E12" s="96" t="s">
        <v>354</v>
      </c>
      <c r="F12" s="49" t="s">
        <v>355</v>
      </c>
      <c r="G12" s="49" t="s">
        <v>435</v>
      </c>
      <c r="H12" s="102" t="s">
        <v>436</v>
      </c>
      <c r="I12" s="107" t="s">
        <v>437</v>
      </c>
      <c r="J12" s="49" t="s">
        <v>289</v>
      </c>
      <c r="K12" s="49" t="s">
        <v>290</v>
      </c>
      <c r="L12" s="72"/>
      <c r="M12" s="74" t="s">
        <v>439</v>
      </c>
      <c r="N12" s="49" t="s">
        <v>440</v>
      </c>
      <c r="O12" s="49" t="s">
        <v>438</v>
      </c>
      <c r="P12" s="49"/>
      <c r="S12" s="76"/>
    </row>
    <row r="13" spans="1:19" s="71" customFormat="1" ht="17.25" customHeight="1">
      <c r="A13" s="49"/>
      <c r="B13" s="79"/>
      <c r="C13" s="75"/>
      <c r="D13" s="113" t="s">
        <v>227</v>
      </c>
      <c r="E13" s="101" t="s">
        <v>227</v>
      </c>
      <c r="F13" s="101" t="s">
        <v>227</v>
      </c>
      <c r="G13" s="101" t="s">
        <v>227</v>
      </c>
      <c r="H13" s="104" t="s">
        <v>227</v>
      </c>
      <c r="I13" s="113" t="s">
        <v>227</v>
      </c>
      <c r="J13" s="101" t="s">
        <v>227</v>
      </c>
      <c r="K13" s="101" t="s">
        <v>227</v>
      </c>
      <c r="L13" s="104"/>
      <c r="M13" s="74" t="s">
        <v>212</v>
      </c>
      <c r="N13" s="101" t="s">
        <v>227</v>
      </c>
      <c r="O13" s="101" t="s">
        <v>227</v>
      </c>
      <c r="P13" s="49"/>
      <c r="S13" s="76"/>
    </row>
    <row r="14" spans="1:16" s="71" customFormat="1" ht="17.25" customHeight="1">
      <c r="A14" s="49">
        <v>5</v>
      </c>
      <c r="B14" s="79" t="s">
        <v>124</v>
      </c>
      <c r="C14" s="66" t="s">
        <v>205</v>
      </c>
      <c r="D14" s="124" t="s">
        <v>404</v>
      </c>
      <c r="E14" s="98" t="s">
        <v>237</v>
      </c>
      <c r="F14" s="98" t="s">
        <v>70</v>
      </c>
      <c r="G14" s="98" t="s">
        <v>147</v>
      </c>
      <c r="H14" s="125" t="s">
        <v>148</v>
      </c>
      <c r="I14" s="124" t="s">
        <v>153</v>
      </c>
      <c r="J14" s="98" t="s">
        <v>108</v>
      </c>
      <c r="K14" s="98"/>
      <c r="L14" s="105"/>
      <c r="M14" s="69" t="s">
        <v>28</v>
      </c>
      <c r="N14" s="96" t="s">
        <v>206</v>
      </c>
      <c r="O14" s="70" t="s">
        <v>205</v>
      </c>
      <c r="P14" s="70"/>
    </row>
    <row r="15" spans="1:16" s="71" customFormat="1" ht="17.25" customHeight="1">
      <c r="A15" s="49"/>
      <c r="B15" s="79"/>
      <c r="C15" s="66"/>
      <c r="D15" s="74" t="s">
        <v>302</v>
      </c>
      <c r="E15" s="49" t="s">
        <v>285</v>
      </c>
      <c r="F15" s="49" t="s">
        <v>302</v>
      </c>
      <c r="G15" s="49" t="s">
        <v>285</v>
      </c>
      <c r="H15" s="72" t="s">
        <v>297</v>
      </c>
      <c r="I15" s="74" t="s">
        <v>302</v>
      </c>
      <c r="J15" s="49" t="s">
        <v>302</v>
      </c>
      <c r="K15" s="49"/>
      <c r="L15" s="72"/>
      <c r="M15" s="74" t="s">
        <v>302</v>
      </c>
      <c r="N15" s="49" t="s">
        <v>302</v>
      </c>
      <c r="O15" s="49" t="s">
        <v>301</v>
      </c>
      <c r="P15" s="70"/>
    </row>
    <row r="16" spans="1:16" s="71" customFormat="1" ht="17.25" customHeight="1">
      <c r="A16" s="49">
        <v>6</v>
      </c>
      <c r="B16" s="79" t="s">
        <v>125</v>
      </c>
      <c r="C16" s="66" t="s">
        <v>23</v>
      </c>
      <c r="D16" s="124" t="s">
        <v>107</v>
      </c>
      <c r="E16" s="98" t="s">
        <v>407</v>
      </c>
      <c r="F16" s="98" t="s">
        <v>408</v>
      </c>
      <c r="G16" s="98" t="s">
        <v>409</v>
      </c>
      <c r="H16" s="125" t="s">
        <v>151</v>
      </c>
      <c r="I16" s="69" t="s">
        <v>23</v>
      </c>
      <c r="J16" s="70" t="s">
        <v>149</v>
      </c>
      <c r="K16" s="70" t="s">
        <v>505</v>
      </c>
      <c r="L16" s="72"/>
      <c r="M16" s="74" t="s">
        <v>359</v>
      </c>
      <c r="N16" s="70" t="s">
        <v>405</v>
      </c>
      <c r="O16" s="49" t="s">
        <v>150</v>
      </c>
      <c r="P16" s="49"/>
    </row>
    <row r="17" spans="1:16" s="71" customFormat="1" ht="17.25" customHeight="1">
      <c r="A17" s="49"/>
      <c r="B17" s="79"/>
      <c r="C17" s="66"/>
      <c r="D17" s="74" t="s">
        <v>285</v>
      </c>
      <c r="E17" s="49" t="s">
        <v>285</v>
      </c>
      <c r="F17" s="49" t="s">
        <v>410</v>
      </c>
      <c r="G17" s="49" t="s">
        <v>410</v>
      </c>
      <c r="H17" s="72" t="s">
        <v>302</v>
      </c>
      <c r="I17" s="74" t="s">
        <v>300</v>
      </c>
      <c r="J17" s="49" t="s">
        <v>300</v>
      </c>
      <c r="K17" s="49" t="s">
        <v>300</v>
      </c>
      <c r="L17" s="72"/>
      <c r="M17" s="74" t="s">
        <v>300</v>
      </c>
      <c r="N17" s="49" t="s">
        <v>406</v>
      </c>
      <c r="O17" s="49" t="s">
        <v>301</v>
      </c>
      <c r="P17" s="49"/>
    </row>
    <row r="18" spans="1:16" s="71" customFormat="1" ht="17.25" customHeight="1">
      <c r="A18" s="49">
        <v>7</v>
      </c>
      <c r="B18" s="79" t="s">
        <v>49</v>
      </c>
      <c r="C18" s="66" t="s">
        <v>37</v>
      </c>
      <c r="D18" s="74" t="s">
        <v>109</v>
      </c>
      <c r="E18" s="49" t="s">
        <v>157</v>
      </c>
      <c r="F18" s="49" t="s">
        <v>158</v>
      </c>
      <c r="G18" s="49" t="s">
        <v>442</v>
      </c>
      <c r="H18" s="72" t="s">
        <v>443</v>
      </c>
      <c r="I18" s="69" t="s">
        <v>12</v>
      </c>
      <c r="J18" s="70" t="s">
        <v>20</v>
      </c>
      <c r="K18" s="70" t="s">
        <v>37</v>
      </c>
      <c r="L18" s="66" t="s">
        <v>445</v>
      </c>
      <c r="M18" s="69" t="s">
        <v>446</v>
      </c>
      <c r="N18" s="70" t="s">
        <v>127</v>
      </c>
      <c r="O18" s="70" t="s">
        <v>159</v>
      </c>
      <c r="P18" s="49"/>
    </row>
    <row r="19" spans="1:16" s="71" customFormat="1" ht="17.25" customHeight="1">
      <c r="A19" s="49"/>
      <c r="B19" s="79"/>
      <c r="C19" s="66"/>
      <c r="D19" s="92" t="s">
        <v>362</v>
      </c>
      <c r="E19" s="103" t="s">
        <v>362</v>
      </c>
      <c r="F19" s="49" t="s">
        <v>228</v>
      </c>
      <c r="G19" s="103" t="s">
        <v>362</v>
      </c>
      <c r="H19" s="72" t="s">
        <v>444</v>
      </c>
      <c r="I19" s="74" t="s">
        <v>263</v>
      </c>
      <c r="J19" s="49" t="s">
        <v>263</v>
      </c>
      <c r="K19" s="49" t="s">
        <v>213</v>
      </c>
      <c r="L19" s="72" t="s">
        <v>360</v>
      </c>
      <c r="M19" s="74" t="s">
        <v>447</v>
      </c>
      <c r="N19" s="70" t="s">
        <v>303</v>
      </c>
      <c r="O19" s="70" t="s">
        <v>304</v>
      </c>
      <c r="P19" s="49"/>
    </row>
    <row r="20" spans="1:16" s="71" customFormat="1" ht="17.25" customHeight="1">
      <c r="A20" s="49">
        <v>8</v>
      </c>
      <c r="B20" s="79" t="s">
        <v>50</v>
      </c>
      <c r="C20" s="72" t="s">
        <v>88</v>
      </c>
      <c r="D20" s="114" t="s">
        <v>11</v>
      </c>
      <c r="E20" s="70" t="s">
        <v>17</v>
      </c>
      <c r="F20" s="70" t="s">
        <v>100</v>
      </c>
      <c r="G20" s="49"/>
      <c r="H20" s="75"/>
      <c r="I20" s="74" t="s">
        <v>128</v>
      </c>
      <c r="J20" s="49" t="s">
        <v>13</v>
      </c>
      <c r="K20" s="49"/>
      <c r="L20" s="72"/>
      <c r="M20" s="69" t="s">
        <v>29</v>
      </c>
      <c r="N20" s="49" t="s">
        <v>188</v>
      </c>
      <c r="O20" s="49"/>
      <c r="P20" s="70"/>
    </row>
    <row r="21" spans="1:16" s="71" customFormat="1" ht="17.25" customHeight="1">
      <c r="A21" s="49"/>
      <c r="B21" s="79"/>
      <c r="C21" s="72"/>
      <c r="D21" s="69" t="s">
        <v>215</v>
      </c>
      <c r="E21" s="70" t="s">
        <v>215</v>
      </c>
      <c r="F21" s="70" t="s">
        <v>215</v>
      </c>
      <c r="G21" s="49"/>
      <c r="H21" s="75"/>
      <c r="I21" s="74" t="s">
        <v>214</v>
      </c>
      <c r="J21" s="49" t="s">
        <v>216</v>
      </c>
      <c r="K21" s="49"/>
      <c r="L21" s="72"/>
      <c r="M21" s="74" t="s">
        <v>214</v>
      </c>
      <c r="N21" s="49" t="s">
        <v>214</v>
      </c>
      <c r="O21" s="49"/>
      <c r="P21" s="70"/>
    </row>
    <row r="22" spans="1:16" s="71" customFormat="1" ht="17.25" customHeight="1">
      <c r="A22" s="49">
        <v>9</v>
      </c>
      <c r="B22" s="79" t="s">
        <v>243</v>
      </c>
      <c r="C22" s="72" t="s">
        <v>35</v>
      </c>
      <c r="D22" s="69" t="s">
        <v>374</v>
      </c>
      <c r="E22" s="70" t="s">
        <v>375</v>
      </c>
      <c r="F22" s="49" t="s">
        <v>256</v>
      </c>
      <c r="G22" s="49" t="s">
        <v>376</v>
      </c>
      <c r="H22" s="72" t="s">
        <v>380</v>
      </c>
      <c r="I22" s="74" t="s">
        <v>143</v>
      </c>
      <c r="J22" s="70" t="s">
        <v>257</v>
      </c>
      <c r="K22" s="70" t="s">
        <v>504</v>
      </c>
      <c r="L22" s="72"/>
      <c r="M22" s="107" t="s">
        <v>30</v>
      </c>
      <c r="N22" s="49" t="s">
        <v>35</v>
      </c>
      <c r="O22" s="70" t="s">
        <v>377</v>
      </c>
      <c r="P22" s="49"/>
    </row>
    <row r="23" spans="1:16" s="71" customFormat="1" ht="17.25" customHeight="1">
      <c r="A23" s="49"/>
      <c r="B23" s="79"/>
      <c r="C23" s="66"/>
      <c r="D23" s="115" t="s">
        <v>217</v>
      </c>
      <c r="E23" s="109" t="s">
        <v>217</v>
      </c>
      <c r="F23" s="109" t="s">
        <v>217</v>
      </c>
      <c r="G23" s="109" t="s">
        <v>217</v>
      </c>
      <c r="H23" s="116" t="s">
        <v>449</v>
      </c>
      <c r="I23" s="115" t="s">
        <v>430</v>
      </c>
      <c r="J23" s="109" t="s">
        <v>217</v>
      </c>
      <c r="K23" s="109" t="s">
        <v>217</v>
      </c>
      <c r="L23" s="116"/>
      <c r="M23" s="117" t="s">
        <v>258</v>
      </c>
      <c r="N23" s="109" t="s">
        <v>447</v>
      </c>
      <c r="O23" s="118" t="s">
        <v>258</v>
      </c>
      <c r="P23" s="49"/>
    </row>
    <row r="24" spans="1:16" s="71" customFormat="1" ht="17.25" customHeight="1">
      <c r="A24" s="49">
        <v>10</v>
      </c>
      <c r="B24" s="79" t="s">
        <v>243</v>
      </c>
      <c r="C24" s="66" t="s">
        <v>277</v>
      </c>
      <c r="D24" s="69" t="s">
        <v>378</v>
      </c>
      <c r="E24" s="49" t="s">
        <v>502</v>
      </c>
      <c r="F24" s="49" t="s">
        <v>379</v>
      </c>
      <c r="G24" s="49" t="s">
        <v>384</v>
      </c>
      <c r="H24" s="72" t="s">
        <v>381</v>
      </c>
      <c r="I24" s="74" t="s">
        <v>450</v>
      </c>
      <c r="J24" s="70" t="s">
        <v>255</v>
      </c>
      <c r="K24" s="49" t="s">
        <v>386</v>
      </c>
      <c r="L24" s="72" t="s">
        <v>387</v>
      </c>
      <c r="M24" s="107" t="s">
        <v>388</v>
      </c>
      <c r="N24" s="70" t="s">
        <v>277</v>
      </c>
      <c r="O24" s="49" t="s">
        <v>276</v>
      </c>
      <c r="P24" s="49" t="s">
        <v>389</v>
      </c>
    </row>
    <row r="25" spans="1:16" s="71" customFormat="1" ht="17.25" customHeight="1">
      <c r="A25" s="49"/>
      <c r="B25" s="79"/>
      <c r="C25" s="66"/>
      <c r="D25" s="115" t="s">
        <v>382</v>
      </c>
      <c r="E25" s="109" t="s">
        <v>383</v>
      </c>
      <c r="F25" s="109" t="s">
        <v>382</v>
      </c>
      <c r="G25" s="109" t="s">
        <v>385</v>
      </c>
      <c r="H25" s="116" t="s">
        <v>228</v>
      </c>
      <c r="I25" s="115" t="s">
        <v>451</v>
      </c>
      <c r="J25" s="109" t="s">
        <v>217</v>
      </c>
      <c r="K25" s="109" t="s">
        <v>451</v>
      </c>
      <c r="L25" s="116" t="s">
        <v>217</v>
      </c>
      <c r="M25" s="115" t="s">
        <v>259</v>
      </c>
      <c r="N25" s="109" t="s">
        <v>217</v>
      </c>
      <c r="O25" s="109" t="s">
        <v>390</v>
      </c>
      <c r="P25" s="109" t="s">
        <v>217</v>
      </c>
    </row>
    <row r="26" spans="1:16" s="71" customFormat="1" ht="17.25" customHeight="1">
      <c r="A26" s="49">
        <v>11</v>
      </c>
      <c r="B26" s="79" t="s">
        <v>60</v>
      </c>
      <c r="C26" s="66" t="s">
        <v>46</v>
      </c>
      <c r="D26" s="115" t="s">
        <v>46</v>
      </c>
      <c r="E26" s="109" t="s">
        <v>455</v>
      </c>
      <c r="F26" s="70" t="s">
        <v>264</v>
      </c>
      <c r="G26" s="109" t="s">
        <v>265</v>
      </c>
      <c r="H26" s="129" t="s">
        <v>167</v>
      </c>
      <c r="I26" s="74" t="s">
        <v>73</v>
      </c>
      <c r="J26" s="73" t="s">
        <v>16</v>
      </c>
      <c r="K26" s="49" t="s">
        <v>21</v>
      </c>
      <c r="L26" s="72"/>
      <c r="M26" s="74" t="s">
        <v>168</v>
      </c>
      <c r="N26" s="122" t="s">
        <v>24</v>
      </c>
      <c r="O26" s="49" t="s">
        <v>269</v>
      </c>
      <c r="P26" s="70" t="s">
        <v>31</v>
      </c>
    </row>
    <row r="27" spans="1:16" s="71" customFormat="1" ht="17.25" customHeight="1">
      <c r="A27" s="49"/>
      <c r="B27" s="79"/>
      <c r="C27" s="66"/>
      <c r="D27" s="115" t="s">
        <v>454</v>
      </c>
      <c r="E27" s="109" t="s">
        <v>267</v>
      </c>
      <c r="F27" s="49" t="s">
        <v>216</v>
      </c>
      <c r="G27" s="109" t="s">
        <v>266</v>
      </c>
      <c r="H27" s="120" t="s">
        <v>453</v>
      </c>
      <c r="I27" s="74" t="s">
        <v>267</v>
      </c>
      <c r="J27" s="73" t="s">
        <v>263</v>
      </c>
      <c r="K27" s="109" t="s">
        <v>454</v>
      </c>
      <c r="L27" s="72"/>
      <c r="M27" s="74" t="s">
        <v>267</v>
      </c>
      <c r="N27" s="122" t="s">
        <v>268</v>
      </c>
      <c r="O27" s="109" t="s">
        <v>217</v>
      </c>
      <c r="P27" s="70" t="s">
        <v>452</v>
      </c>
    </row>
    <row r="28" spans="1:16" s="71" customFormat="1" ht="17.25" customHeight="1">
      <c r="A28" s="49">
        <v>12</v>
      </c>
      <c r="B28" s="79" t="s">
        <v>58</v>
      </c>
      <c r="C28" s="66" t="s">
        <v>32</v>
      </c>
      <c r="D28" s="115" t="s">
        <v>78</v>
      </c>
      <c r="E28" s="123" t="s">
        <v>308</v>
      </c>
      <c r="F28" s="109" t="s">
        <v>79</v>
      </c>
      <c r="G28" s="123"/>
      <c r="H28" s="116"/>
      <c r="I28" s="74" t="s">
        <v>80</v>
      </c>
      <c r="J28" s="126" t="s">
        <v>154</v>
      </c>
      <c r="K28" s="49"/>
      <c r="L28" s="66"/>
      <c r="M28" s="74" t="s">
        <v>155</v>
      </c>
      <c r="N28" s="70" t="s">
        <v>32</v>
      </c>
      <c r="O28" s="49"/>
      <c r="P28" s="70"/>
    </row>
    <row r="29" spans="1:16" s="71" customFormat="1" ht="17.25" customHeight="1">
      <c r="A29" s="49"/>
      <c r="B29" s="79"/>
      <c r="C29" s="66"/>
      <c r="D29" s="115" t="s">
        <v>220</v>
      </c>
      <c r="E29" s="109" t="s">
        <v>220</v>
      </c>
      <c r="F29" s="109" t="s">
        <v>220</v>
      </c>
      <c r="G29" s="123"/>
      <c r="H29" s="116"/>
      <c r="I29" s="74" t="s">
        <v>219</v>
      </c>
      <c r="J29" s="49" t="s">
        <v>217</v>
      </c>
      <c r="K29" s="49"/>
      <c r="L29" s="66"/>
      <c r="M29" s="74" t="s">
        <v>219</v>
      </c>
      <c r="N29" s="49" t="s">
        <v>219</v>
      </c>
      <c r="O29" s="49"/>
      <c r="P29" s="70"/>
    </row>
    <row r="30" spans="1:18" s="71" customFormat="1" ht="17.25" customHeight="1">
      <c r="A30" s="49">
        <v>13</v>
      </c>
      <c r="B30" s="79" t="s">
        <v>48</v>
      </c>
      <c r="C30" s="66" t="s">
        <v>101</v>
      </c>
      <c r="D30" s="69" t="s">
        <v>458</v>
      </c>
      <c r="E30" s="70" t="s">
        <v>101</v>
      </c>
      <c r="F30" s="49" t="s">
        <v>457</v>
      </c>
      <c r="G30" s="49" t="s">
        <v>456</v>
      </c>
      <c r="H30" s="72" t="s">
        <v>314</v>
      </c>
      <c r="I30" s="107" t="s">
        <v>15</v>
      </c>
      <c r="J30" s="70" t="s">
        <v>77</v>
      </c>
      <c r="K30" s="122" t="s">
        <v>22</v>
      </c>
      <c r="L30" s="75" t="s">
        <v>26</v>
      </c>
      <c r="M30" s="107" t="s">
        <v>102</v>
      </c>
      <c r="N30" s="70" t="s">
        <v>33</v>
      </c>
      <c r="O30" s="49" t="s">
        <v>75</v>
      </c>
      <c r="P30" s="49" t="s">
        <v>459</v>
      </c>
      <c r="R30" s="76"/>
    </row>
    <row r="31" spans="1:18" s="71" customFormat="1" ht="17.25" customHeight="1">
      <c r="A31" s="49"/>
      <c r="B31" s="79"/>
      <c r="C31" s="66"/>
      <c r="D31" s="74" t="s">
        <v>221</v>
      </c>
      <c r="E31" s="49" t="s">
        <v>221</v>
      </c>
      <c r="F31" s="49" t="s">
        <v>221</v>
      </c>
      <c r="G31" s="49" t="s">
        <v>221</v>
      </c>
      <c r="H31" s="72" t="s">
        <v>221</v>
      </c>
      <c r="I31" s="74" t="s">
        <v>221</v>
      </c>
      <c r="J31" s="49" t="s">
        <v>221</v>
      </c>
      <c r="K31" s="49" t="s">
        <v>221</v>
      </c>
      <c r="L31" s="72" t="s">
        <v>221</v>
      </c>
      <c r="M31" s="74" t="s">
        <v>221</v>
      </c>
      <c r="N31" s="49" t="s">
        <v>221</v>
      </c>
      <c r="O31" s="49" t="s">
        <v>221</v>
      </c>
      <c r="P31" s="49" t="s">
        <v>221</v>
      </c>
      <c r="R31" s="76"/>
    </row>
    <row r="32" spans="1:16" s="71" customFormat="1" ht="17.25" customHeight="1">
      <c r="A32" s="49">
        <v>14</v>
      </c>
      <c r="B32" s="79" t="s">
        <v>0</v>
      </c>
      <c r="C32" s="72" t="s">
        <v>81</v>
      </c>
      <c r="D32" s="74" t="s">
        <v>19</v>
      </c>
      <c r="E32" s="126" t="s">
        <v>328</v>
      </c>
      <c r="F32" s="49" t="s">
        <v>415</v>
      </c>
      <c r="G32" s="126" t="s">
        <v>413</v>
      </c>
      <c r="H32" s="128" t="s">
        <v>416</v>
      </c>
      <c r="I32" s="127" t="s">
        <v>207</v>
      </c>
      <c r="J32" s="49" t="s">
        <v>162</v>
      </c>
      <c r="K32" s="49" t="s">
        <v>163</v>
      </c>
      <c r="L32" s="66"/>
      <c r="M32" s="74" t="s">
        <v>164</v>
      </c>
      <c r="N32" s="70" t="s">
        <v>419</v>
      </c>
      <c r="O32" s="70" t="s">
        <v>463</v>
      </c>
      <c r="P32" s="49"/>
    </row>
    <row r="33" spans="1:16" s="71" customFormat="1" ht="17.25" customHeight="1">
      <c r="A33" s="49"/>
      <c r="B33" s="79"/>
      <c r="C33" s="72"/>
      <c r="D33" s="74" t="s">
        <v>222</v>
      </c>
      <c r="E33" s="49" t="s">
        <v>222</v>
      </c>
      <c r="F33" s="49" t="s">
        <v>222</v>
      </c>
      <c r="G33" s="126" t="s">
        <v>462</v>
      </c>
      <c r="H33" s="72" t="s">
        <v>222</v>
      </c>
      <c r="I33" s="74" t="s">
        <v>222</v>
      </c>
      <c r="J33" s="49" t="s">
        <v>222</v>
      </c>
      <c r="K33" s="49" t="s">
        <v>222</v>
      </c>
      <c r="L33" s="72"/>
      <c r="M33" s="74" t="s">
        <v>222</v>
      </c>
      <c r="N33" s="49" t="s">
        <v>223</v>
      </c>
      <c r="O33" s="49" t="s">
        <v>222</v>
      </c>
      <c r="P33" s="49"/>
    </row>
    <row r="34" spans="1:18" s="71" customFormat="1" ht="17.25" customHeight="1">
      <c r="A34" s="49">
        <v>15</v>
      </c>
      <c r="B34" s="79" t="s">
        <v>1</v>
      </c>
      <c r="C34" s="72" t="s">
        <v>412</v>
      </c>
      <c r="D34" s="74" t="s">
        <v>318</v>
      </c>
      <c r="E34" s="126" t="s">
        <v>105</v>
      </c>
      <c r="F34" s="49" t="s">
        <v>161</v>
      </c>
      <c r="G34" s="70" t="s">
        <v>414</v>
      </c>
      <c r="H34" s="66"/>
      <c r="I34" s="74" t="s">
        <v>322</v>
      </c>
      <c r="J34" s="126" t="s">
        <v>417</v>
      </c>
      <c r="K34" s="49" t="s">
        <v>418</v>
      </c>
      <c r="L34" s="128" t="s">
        <v>238</v>
      </c>
      <c r="M34" s="69" t="s">
        <v>464</v>
      </c>
      <c r="N34" s="70" t="s">
        <v>34</v>
      </c>
      <c r="O34" s="70" t="s">
        <v>420</v>
      </c>
      <c r="P34" s="70"/>
      <c r="R34" s="77"/>
    </row>
    <row r="35" spans="1:18" s="71" customFormat="1" ht="17.25" customHeight="1">
      <c r="A35" s="49"/>
      <c r="B35" s="79"/>
      <c r="C35" s="72"/>
      <c r="D35" s="74" t="s">
        <v>319</v>
      </c>
      <c r="E35" s="126" t="s">
        <v>320</v>
      </c>
      <c r="F35" s="49" t="s">
        <v>222</v>
      </c>
      <c r="G35" s="49" t="s">
        <v>319</v>
      </c>
      <c r="H35" s="72"/>
      <c r="I35" s="74" t="s">
        <v>361</v>
      </c>
      <c r="J35" s="49" t="s">
        <v>223</v>
      </c>
      <c r="K35" s="49" t="s">
        <v>321</v>
      </c>
      <c r="L35" s="72" t="s">
        <v>319</v>
      </c>
      <c r="M35" s="74" t="s">
        <v>222</v>
      </c>
      <c r="N35" s="49" t="s">
        <v>223</v>
      </c>
      <c r="O35" s="49" t="s">
        <v>223</v>
      </c>
      <c r="P35" s="70"/>
      <c r="R35" s="77"/>
    </row>
    <row r="36" spans="1:16" s="71" customFormat="1" ht="17.25" customHeight="1">
      <c r="A36" s="49">
        <v>16</v>
      </c>
      <c r="B36" s="79" t="s">
        <v>139</v>
      </c>
      <c r="C36" s="66" t="s">
        <v>169</v>
      </c>
      <c r="D36" s="69" t="s">
        <v>170</v>
      </c>
      <c r="E36" s="70" t="s">
        <v>310</v>
      </c>
      <c r="F36" s="70" t="s">
        <v>171</v>
      </c>
      <c r="G36" s="49"/>
      <c r="H36" s="72"/>
      <c r="I36" s="69" t="s">
        <v>466</v>
      </c>
      <c r="J36" s="70" t="s">
        <v>172</v>
      </c>
      <c r="K36" s="49" t="s">
        <v>173</v>
      </c>
      <c r="L36" s="72"/>
      <c r="M36" s="69" t="s">
        <v>174</v>
      </c>
      <c r="N36" s="49" t="s">
        <v>175</v>
      </c>
      <c r="O36" s="70" t="s">
        <v>169</v>
      </c>
      <c r="P36" s="70"/>
    </row>
    <row r="37" spans="1:16" s="71" customFormat="1" ht="17.25" customHeight="1">
      <c r="A37" s="49"/>
      <c r="B37" s="79"/>
      <c r="C37" s="66"/>
      <c r="D37" s="74" t="s">
        <v>222</v>
      </c>
      <c r="E37" s="70" t="s">
        <v>476</v>
      </c>
      <c r="F37" s="70" t="s">
        <v>224</v>
      </c>
      <c r="G37" s="49"/>
      <c r="H37" s="72"/>
      <c r="I37" s="69" t="s">
        <v>321</v>
      </c>
      <c r="J37" s="49" t="s">
        <v>222</v>
      </c>
      <c r="K37" s="70" t="s">
        <v>224</v>
      </c>
      <c r="L37" s="66"/>
      <c r="M37" s="73" t="s">
        <v>222</v>
      </c>
      <c r="N37" s="70" t="s">
        <v>224</v>
      </c>
      <c r="O37" s="70" t="s">
        <v>224</v>
      </c>
      <c r="P37" s="70"/>
    </row>
    <row r="38" spans="1:18" s="71" customFormat="1" ht="17.25" customHeight="1">
      <c r="A38" s="49">
        <v>17</v>
      </c>
      <c r="B38" s="79" t="s">
        <v>51</v>
      </c>
      <c r="C38" s="72" t="s">
        <v>74</v>
      </c>
      <c r="D38" s="70" t="s">
        <v>137</v>
      </c>
      <c r="E38" s="100" t="s">
        <v>176</v>
      </c>
      <c r="F38" s="100" t="s">
        <v>468</v>
      </c>
      <c r="G38" s="133" t="s">
        <v>503</v>
      </c>
      <c r="H38" s="72"/>
      <c r="I38" s="74" t="s">
        <v>136</v>
      </c>
      <c r="J38" s="100" t="s">
        <v>18</v>
      </c>
      <c r="K38" s="70" t="s">
        <v>25</v>
      </c>
      <c r="L38" s="75"/>
      <c r="M38" s="134" t="s">
        <v>14</v>
      </c>
      <c r="N38" s="70" t="s">
        <v>506</v>
      </c>
      <c r="O38" s="70" t="s">
        <v>177</v>
      </c>
      <c r="P38" s="70"/>
      <c r="R38" s="78"/>
    </row>
    <row r="39" spans="1:18" s="71" customFormat="1" ht="17.25" customHeight="1">
      <c r="A39" s="49"/>
      <c r="B39" s="79"/>
      <c r="C39" s="72"/>
      <c r="D39" s="49" t="s">
        <v>225</v>
      </c>
      <c r="E39" s="49" t="s">
        <v>225</v>
      </c>
      <c r="F39" s="49" t="s">
        <v>225</v>
      </c>
      <c r="G39" s="49" t="s">
        <v>225</v>
      </c>
      <c r="H39" s="72"/>
      <c r="I39" s="74" t="s">
        <v>225</v>
      </c>
      <c r="J39" s="49" t="s">
        <v>225</v>
      </c>
      <c r="K39" s="49" t="s">
        <v>225</v>
      </c>
      <c r="L39" s="72"/>
      <c r="M39" s="73" t="s">
        <v>225</v>
      </c>
      <c r="N39" s="49" t="s">
        <v>225</v>
      </c>
      <c r="O39" s="49" t="s">
        <v>225</v>
      </c>
      <c r="P39" s="49"/>
      <c r="R39" s="78"/>
    </row>
    <row r="40" spans="2:18" s="71" customFormat="1" ht="17.25" customHeight="1">
      <c r="B40" s="80"/>
      <c r="E40" s="76"/>
      <c r="F40" s="78"/>
      <c r="G40" s="99"/>
      <c r="J40" s="77"/>
      <c r="K40" s="76"/>
      <c r="N40" s="78"/>
      <c r="O40" s="76"/>
      <c r="P40" s="76"/>
      <c r="R40" s="78"/>
    </row>
    <row r="41" spans="2:16" ht="30" customHeight="1">
      <c r="B41" s="54" t="s">
        <v>103</v>
      </c>
      <c r="C41" s="54"/>
      <c r="D41" s="54"/>
      <c r="E41" s="54"/>
      <c r="F41" s="55"/>
      <c r="G41" s="54"/>
      <c r="H41" s="56"/>
      <c r="I41" s="55"/>
      <c r="J41" s="54"/>
      <c r="K41" s="55"/>
      <c r="L41" s="54"/>
      <c r="M41" s="54"/>
      <c r="N41" s="54"/>
      <c r="O41" s="54"/>
      <c r="P41" s="54"/>
    </row>
    <row r="42" spans="1:16" s="63" customFormat="1" ht="17.25" customHeight="1">
      <c r="A42" s="270" t="s">
        <v>54</v>
      </c>
      <c r="B42" s="270"/>
      <c r="C42" s="271" t="s">
        <v>56</v>
      </c>
      <c r="D42" s="263" t="s">
        <v>64</v>
      </c>
      <c r="E42" s="270"/>
      <c r="F42" s="270"/>
      <c r="G42" s="270"/>
      <c r="H42" s="271"/>
      <c r="I42" s="272" t="s">
        <v>65</v>
      </c>
      <c r="J42" s="273"/>
      <c r="K42" s="273"/>
      <c r="L42" s="274"/>
      <c r="M42" s="269" t="s">
        <v>332</v>
      </c>
      <c r="N42" s="270"/>
      <c r="O42" s="270"/>
      <c r="P42" s="270"/>
    </row>
    <row r="43" spans="1:16" s="63" customFormat="1" ht="17.25" customHeight="1">
      <c r="A43" s="270"/>
      <c r="B43" s="270"/>
      <c r="C43" s="271"/>
      <c r="D43" s="65">
        <v>1</v>
      </c>
      <c r="E43" s="51">
        <v>2</v>
      </c>
      <c r="F43" s="51">
        <v>3</v>
      </c>
      <c r="G43" s="51">
        <v>4</v>
      </c>
      <c r="H43" s="93">
        <v>5</v>
      </c>
      <c r="I43" s="65">
        <v>1</v>
      </c>
      <c r="J43" s="51">
        <v>2</v>
      </c>
      <c r="K43" s="62">
        <v>3</v>
      </c>
      <c r="L43" s="52">
        <v>4</v>
      </c>
      <c r="M43" s="61">
        <v>1</v>
      </c>
      <c r="N43" s="51">
        <v>2</v>
      </c>
      <c r="O43" s="62">
        <v>3</v>
      </c>
      <c r="P43" s="51">
        <v>4</v>
      </c>
    </row>
    <row r="44" spans="1:16" ht="17.25" customHeight="1">
      <c r="A44" s="49">
        <v>1</v>
      </c>
      <c r="B44" s="79" t="s">
        <v>57</v>
      </c>
      <c r="C44" s="94" t="s">
        <v>282</v>
      </c>
      <c r="D44" s="73" t="s">
        <v>313</v>
      </c>
      <c r="E44" s="70" t="s">
        <v>281</v>
      </c>
      <c r="F44" s="70" t="s">
        <v>372</v>
      </c>
      <c r="G44" s="49"/>
      <c r="H44" s="68"/>
      <c r="I44" s="205" t="s">
        <v>282</v>
      </c>
      <c r="J44" s="95" t="s">
        <v>283</v>
      </c>
      <c r="K44" s="106"/>
      <c r="L44" s="94"/>
      <c r="M44" s="107"/>
      <c r="N44" s="49"/>
      <c r="O44" s="70"/>
      <c r="P44" s="95"/>
    </row>
    <row r="45" spans="1:16" ht="17.25" customHeight="1">
      <c r="A45" s="49"/>
      <c r="B45" s="79"/>
      <c r="C45" s="94"/>
      <c r="D45" s="108" t="s">
        <v>280</v>
      </c>
      <c r="E45" s="70" t="s">
        <v>280</v>
      </c>
      <c r="F45" s="70" t="s">
        <v>280</v>
      </c>
      <c r="G45" s="70"/>
      <c r="H45" s="68"/>
      <c r="I45" s="74" t="s">
        <v>261</v>
      </c>
      <c r="J45" s="49" t="s">
        <v>261</v>
      </c>
      <c r="K45" s="106"/>
      <c r="L45" s="94"/>
      <c r="M45" s="107"/>
      <c r="N45" s="49"/>
      <c r="O45" s="70"/>
      <c r="P45" s="95"/>
    </row>
    <row r="46" spans="1:18" s="71" customFormat="1" ht="17.25" customHeight="1">
      <c r="A46" s="49">
        <v>2</v>
      </c>
      <c r="B46" s="79" t="s">
        <v>59</v>
      </c>
      <c r="C46" s="72" t="s">
        <v>178</v>
      </c>
      <c r="D46" s="73" t="s">
        <v>97</v>
      </c>
      <c r="E46" s="96" t="s">
        <v>373</v>
      </c>
      <c r="F46" s="49"/>
      <c r="G46" s="49"/>
      <c r="H46" s="68"/>
      <c r="I46" s="74" t="s">
        <v>516</v>
      </c>
      <c r="J46" s="96" t="s">
        <v>284</v>
      </c>
      <c r="K46" s="49" t="s">
        <v>98</v>
      </c>
      <c r="L46" s="49"/>
      <c r="M46" s="69" t="s">
        <v>208</v>
      </c>
      <c r="N46" s="49" t="s">
        <v>119</v>
      </c>
      <c r="O46" s="70"/>
      <c r="P46" s="49"/>
      <c r="R46" s="76"/>
    </row>
    <row r="47" spans="1:18" s="71" customFormat="1" ht="17.25" customHeight="1">
      <c r="A47" s="49"/>
      <c r="B47" s="79"/>
      <c r="C47" s="72"/>
      <c r="D47" s="110" t="s">
        <v>226</v>
      </c>
      <c r="E47" s="96" t="s">
        <v>226</v>
      </c>
      <c r="F47" s="96"/>
      <c r="G47" s="49"/>
      <c r="H47" s="68"/>
      <c r="I47" s="111" t="s">
        <v>226</v>
      </c>
      <c r="J47" s="96" t="s">
        <v>226</v>
      </c>
      <c r="K47" s="96" t="s">
        <v>226</v>
      </c>
      <c r="L47" s="72"/>
      <c r="M47" s="111" t="s">
        <v>226</v>
      </c>
      <c r="N47" s="96" t="s">
        <v>226</v>
      </c>
      <c r="O47" s="49"/>
      <c r="P47" s="49"/>
      <c r="R47" s="76"/>
    </row>
    <row r="48" spans="1:16" s="71" customFormat="1" ht="17.25" customHeight="1">
      <c r="A48" s="49">
        <v>3</v>
      </c>
      <c r="B48" s="79" t="s">
        <v>140</v>
      </c>
      <c r="C48" s="72" t="s">
        <v>36</v>
      </c>
      <c r="D48" s="73" t="s">
        <v>131</v>
      </c>
      <c r="E48" s="49" t="s">
        <v>82</v>
      </c>
      <c r="F48" s="49" t="s">
        <v>441</v>
      </c>
      <c r="G48" s="49" t="s">
        <v>291</v>
      </c>
      <c r="H48" s="68"/>
      <c r="I48" s="74" t="s">
        <v>123</v>
      </c>
      <c r="J48" s="70" t="s">
        <v>83</v>
      </c>
      <c r="K48" s="70" t="s">
        <v>240</v>
      </c>
      <c r="L48" s="73" t="s">
        <v>292</v>
      </c>
      <c r="M48" s="148" t="s">
        <v>62</v>
      </c>
      <c r="N48" s="101" t="s">
        <v>209</v>
      </c>
      <c r="O48" s="112"/>
      <c r="P48" s="49"/>
    </row>
    <row r="49" spans="1:16" s="71" customFormat="1" ht="17.25" customHeight="1">
      <c r="A49" s="49"/>
      <c r="B49" s="79"/>
      <c r="C49" s="66"/>
      <c r="D49" s="112" t="s">
        <v>285</v>
      </c>
      <c r="E49" s="100" t="s">
        <v>288</v>
      </c>
      <c r="F49" s="101" t="s">
        <v>227</v>
      </c>
      <c r="G49" s="101" t="s">
        <v>227</v>
      </c>
      <c r="H49" s="68"/>
      <c r="I49" s="113" t="s">
        <v>227</v>
      </c>
      <c r="J49" s="49" t="s">
        <v>212</v>
      </c>
      <c r="K49" s="101" t="s">
        <v>227</v>
      </c>
      <c r="L49" s="104" t="s">
        <v>227</v>
      </c>
      <c r="M49" s="113" t="s">
        <v>227</v>
      </c>
      <c r="N49" s="101" t="s">
        <v>227</v>
      </c>
      <c r="O49" s="101"/>
      <c r="P49" s="49"/>
    </row>
    <row r="50" spans="1:16" s="71" customFormat="1" ht="17.25" customHeight="1">
      <c r="A50" s="49">
        <v>4</v>
      </c>
      <c r="B50" s="79" t="s">
        <v>141</v>
      </c>
      <c r="C50" s="66" t="s">
        <v>71</v>
      </c>
      <c r="D50" s="73" t="s">
        <v>293</v>
      </c>
      <c r="E50" s="49" t="s">
        <v>294</v>
      </c>
      <c r="F50" s="49" t="s">
        <v>692</v>
      </c>
      <c r="G50" s="49"/>
      <c r="H50" s="67"/>
      <c r="I50" s="113" t="s">
        <v>517</v>
      </c>
      <c r="J50" s="70" t="s">
        <v>182</v>
      </c>
      <c r="K50" s="70" t="s">
        <v>694</v>
      </c>
      <c r="L50" s="72"/>
      <c r="M50" s="70" t="s">
        <v>295</v>
      </c>
      <c r="N50" s="70" t="s">
        <v>513</v>
      </c>
      <c r="O50" s="101"/>
      <c r="P50" s="70"/>
    </row>
    <row r="51" spans="1:16" s="71" customFormat="1" ht="17.25" customHeight="1">
      <c r="A51" s="49"/>
      <c r="B51" s="79"/>
      <c r="C51" s="66"/>
      <c r="D51" s="112" t="s">
        <v>227</v>
      </c>
      <c r="E51" s="101" t="s">
        <v>227</v>
      </c>
      <c r="F51" s="101" t="s">
        <v>227</v>
      </c>
      <c r="G51" s="49"/>
      <c r="H51" s="67"/>
      <c r="I51" s="113" t="s">
        <v>227</v>
      </c>
      <c r="J51" s="49" t="s">
        <v>212</v>
      </c>
      <c r="K51" s="101" t="s">
        <v>227</v>
      </c>
      <c r="L51" s="72"/>
      <c r="M51" s="101" t="s">
        <v>227</v>
      </c>
      <c r="N51" s="101" t="s">
        <v>227</v>
      </c>
      <c r="O51" s="49"/>
      <c r="P51" s="101"/>
    </row>
    <row r="52" spans="1:16" s="71" customFormat="1" ht="17.25" customHeight="1">
      <c r="A52" s="49">
        <v>5</v>
      </c>
      <c r="B52" s="79" t="s">
        <v>52</v>
      </c>
      <c r="C52" s="66" t="s">
        <v>411</v>
      </c>
      <c r="D52" s="73" t="s">
        <v>296</v>
      </c>
      <c r="E52" s="49" t="s">
        <v>298</v>
      </c>
      <c r="F52" s="49" t="s">
        <v>520</v>
      </c>
      <c r="G52" s="49"/>
      <c r="H52" s="68"/>
      <c r="I52" s="74" t="s">
        <v>84</v>
      </c>
      <c r="J52" s="49" t="s">
        <v>152</v>
      </c>
      <c r="K52" s="49" t="s">
        <v>95</v>
      </c>
      <c r="L52" s="72"/>
      <c r="M52" s="74" t="s">
        <v>210</v>
      </c>
      <c r="N52" s="49" t="s">
        <v>512</v>
      </c>
      <c r="O52" s="49" t="s">
        <v>507</v>
      </c>
      <c r="P52" s="49" t="s">
        <v>85</v>
      </c>
    </row>
    <row r="53" spans="1:16" s="71" customFormat="1" ht="17.25" customHeight="1">
      <c r="A53" s="49"/>
      <c r="B53" s="79"/>
      <c r="C53" s="66"/>
      <c r="D53" s="73" t="s">
        <v>297</v>
      </c>
      <c r="E53" s="49" t="s">
        <v>297</v>
      </c>
      <c r="F53" s="49" t="s">
        <v>299</v>
      </c>
      <c r="G53" s="49"/>
      <c r="H53" s="68"/>
      <c r="I53" s="74" t="s">
        <v>299</v>
      </c>
      <c r="J53" s="49" t="s">
        <v>297</v>
      </c>
      <c r="K53" s="49" t="s">
        <v>299</v>
      </c>
      <c r="L53" s="72"/>
      <c r="M53" s="74" t="s">
        <v>299</v>
      </c>
      <c r="N53" s="49" t="s">
        <v>301</v>
      </c>
      <c r="O53" s="49" t="s">
        <v>301</v>
      </c>
      <c r="P53" s="49" t="s">
        <v>299</v>
      </c>
    </row>
    <row r="54" spans="1:16" s="71" customFormat="1" ht="17.25" customHeight="1">
      <c r="A54" s="49">
        <v>6</v>
      </c>
      <c r="B54" s="79" t="s">
        <v>49</v>
      </c>
      <c r="C54" s="72" t="s">
        <v>112</v>
      </c>
      <c r="D54" s="73" t="s">
        <v>112</v>
      </c>
      <c r="E54" s="135" t="s">
        <v>363</v>
      </c>
      <c r="F54" s="49" t="s">
        <v>306</v>
      </c>
      <c r="G54" s="49"/>
      <c r="H54" s="67"/>
      <c r="I54" s="74" t="s">
        <v>42</v>
      </c>
      <c r="J54" s="70" t="s">
        <v>135</v>
      </c>
      <c r="K54" s="49"/>
      <c r="L54" s="75"/>
      <c r="M54" s="74" t="s">
        <v>86</v>
      </c>
      <c r="N54" s="49" t="s">
        <v>156</v>
      </c>
      <c r="O54" s="49"/>
      <c r="P54" s="70"/>
    </row>
    <row r="55" spans="1:16" s="71" customFormat="1" ht="17.25" customHeight="1">
      <c r="A55" s="49"/>
      <c r="B55" s="79"/>
      <c r="C55" s="72"/>
      <c r="D55" s="73" t="s">
        <v>228</v>
      </c>
      <c r="E55" s="49" t="s">
        <v>360</v>
      </c>
      <c r="F55" s="49" t="s">
        <v>305</v>
      </c>
      <c r="G55" s="70"/>
      <c r="H55" s="68"/>
      <c r="I55" s="69" t="s">
        <v>304</v>
      </c>
      <c r="J55" s="49" t="s">
        <v>305</v>
      </c>
      <c r="K55" s="70"/>
      <c r="L55" s="75"/>
      <c r="M55" s="74" t="s">
        <v>213</v>
      </c>
      <c r="N55" s="49" t="s">
        <v>213</v>
      </c>
      <c r="O55" s="49"/>
      <c r="P55" s="49"/>
    </row>
    <row r="56" spans="1:16" s="71" customFormat="1" ht="17.25" customHeight="1">
      <c r="A56" s="49">
        <v>7</v>
      </c>
      <c r="B56" s="79" t="s">
        <v>50</v>
      </c>
      <c r="C56" s="66" t="s">
        <v>179</v>
      </c>
      <c r="D56" s="69" t="s">
        <v>67</v>
      </c>
      <c r="E56" s="70" t="s">
        <v>448</v>
      </c>
      <c r="F56" s="49"/>
      <c r="G56" s="70"/>
      <c r="H56" s="68"/>
      <c r="I56" s="147" t="s">
        <v>68</v>
      </c>
      <c r="J56" s="49" t="s">
        <v>66</v>
      </c>
      <c r="K56" s="49" t="s">
        <v>89</v>
      </c>
      <c r="L56" s="72"/>
      <c r="M56" s="74" t="s">
        <v>510</v>
      </c>
      <c r="N56" s="49" t="s">
        <v>511</v>
      </c>
      <c r="O56" s="70"/>
      <c r="P56" s="49"/>
    </row>
    <row r="57" spans="1:16" s="71" customFormat="1" ht="17.25" customHeight="1">
      <c r="A57" s="49"/>
      <c r="B57" s="79"/>
      <c r="C57" s="66"/>
      <c r="D57" s="74" t="s">
        <v>228</v>
      </c>
      <c r="E57" s="70" t="s">
        <v>215</v>
      </c>
      <c r="F57" s="49"/>
      <c r="G57" s="70"/>
      <c r="H57" s="68"/>
      <c r="I57" s="147" t="s">
        <v>215</v>
      </c>
      <c r="J57" s="70" t="s">
        <v>215</v>
      </c>
      <c r="K57" s="70" t="s">
        <v>215</v>
      </c>
      <c r="L57" s="72"/>
      <c r="M57" s="69" t="s">
        <v>215</v>
      </c>
      <c r="N57" s="70" t="s">
        <v>215</v>
      </c>
      <c r="O57" s="70"/>
      <c r="P57" s="49"/>
    </row>
    <row r="58" spans="1:16" s="71" customFormat="1" ht="17.25" customHeight="1">
      <c r="A58" s="49">
        <v>8</v>
      </c>
      <c r="B58" s="79" t="s">
        <v>244</v>
      </c>
      <c r="C58" s="72" t="s">
        <v>72</v>
      </c>
      <c r="D58" s="119" t="s">
        <v>90</v>
      </c>
      <c r="E58" s="118" t="s">
        <v>91</v>
      </c>
      <c r="F58" s="109" t="s">
        <v>519</v>
      </c>
      <c r="G58" s="109" t="s">
        <v>72</v>
      </c>
      <c r="H58" s="120"/>
      <c r="I58" s="115" t="s">
        <v>146</v>
      </c>
      <c r="J58" s="109" t="s">
        <v>142</v>
      </c>
      <c r="K58" s="109" t="s">
        <v>391</v>
      </c>
      <c r="L58" s="72"/>
      <c r="M58" s="74" t="s">
        <v>275</v>
      </c>
      <c r="N58" s="100" t="s">
        <v>514</v>
      </c>
      <c r="O58" s="70"/>
      <c r="P58" s="49"/>
    </row>
    <row r="59" spans="1:16" s="71" customFormat="1" ht="17.25" customHeight="1">
      <c r="A59" s="49"/>
      <c r="B59" s="79"/>
      <c r="C59" s="72"/>
      <c r="D59" s="121" t="s">
        <v>258</v>
      </c>
      <c r="E59" s="118" t="s">
        <v>258</v>
      </c>
      <c r="F59" s="118" t="s">
        <v>258</v>
      </c>
      <c r="G59" s="109" t="s">
        <v>216</v>
      </c>
      <c r="H59" s="120"/>
      <c r="I59" s="115" t="s">
        <v>261</v>
      </c>
      <c r="J59" s="109" t="s">
        <v>261</v>
      </c>
      <c r="K59" s="109" t="s">
        <v>218</v>
      </c>
      <c r="L59" s="72"/>
      <c r="M59" s="69" t="s">
        <v>274</v>
      </c>
      <c r="N59" s="70" t="s">
        <v>274</v>
      </c>
      <c r="O59" s="49"/>
      <c r="P59" s="70"/>
    </row>
    <row r="60" spans="1:16" s="71" customFormat="1" ht="17.25" customHeight="1">
      <c r="A60" s="109">
        <v>9</v>
      </c>
      <c r="B60" s="79" t="s">
        <v>465</v>
      </c>
      <c r="C60" s="116" t="s">
        <v>273</v>
      </c>
      <c r="D60" s="119" t="s">
        <v>272</v>
      </c>
      <c r="E60" s="109" t="s">
        <v>518</v>
      </c>
      <c r="F60" s="109" t="s">
        <v>271</v>
      </c>
      <c r="G60" s="109" t="s">
        <v>270</v>
      </c>
      <c r="H60" s="120"/>
      <c r="I60" s="115" t="s">
        <v>145</v>
      </c>
      <c r="J60" s="109" t="s">
        <v>393</v>
      </c>
      <c r="K60" s="109" t="s">
        <v>394</v>
      </c>
      <c r="L60" s="116"/>
      <c r="M60" s="115" t="s">
        <v>509</v>
      </c>
      <c r="N60" s="118" t="s">
        <v>395</v>
      </c>
      <c r="O60" s="49"/>
      <c r="P60" s="70"/>
    </row>
    <row r="61" spans="1:16" s="71" customFormat="1" ht="17.25" customHeight="1">
      <c r="A61" s="109"/>
      <c r="B61" s="109"/>
      <c r="C61" s="116"/>
      <c r="D61" s="119" t="s">
        <v>261</v>
      </c>
      <c r="E61" s="109" t="s">
        <v>392</v>
      </c>
      <c r="F61" s="109" t="s">
        <v>261</v>
      </c>
      <c r="G61" s="109" t="s">
        <v>261</v>
      </c>
      <c r="H61" s="120"/>
      <c r="I61" s="115" t="s">
        <v>261</v>
      </c>
      <c r="J61" s="109" t="s">
        <v>274</v>
      </c>
      <c r="K61" s="109" t="s">
        <v>385</v>
      </c>
      <c r="L61" s="116"/>
      <c r="M61" s="115" t="s">
        <v>261</v>
      </c>
      <c r="N61" s="109" t="s">
        <v>261</v>
      </c>
      <c r="O61" s="49"/>
      <c r="P61" s="70"/>
    </row>
    <row r="62" spans="1:16" s="71" customFormat="1" ht="17.25" customHeight="1">
      <c r="A62" s="49">
        <v>10</v>
      </c>
      <c r="B62" s="79" t="s">
        <v>60</v>
      </c>
      <c r="C62" s="72" t="s">
        <v>41</v>
      </c>
      <c r="D62" s="74" t="s">
        <v>262</v>
      </c>
      <c r="E62" s="73" t="s">
        <v>116</v>
      </c>
      <c r="F62" s="49" t="s">
        <v>118</v>
      </c>
      <c r="G62" s="49"/>
      <c r="H62" s="68"/>
      <c r="I62" s="74" t="s">
        <v>41</v>
      </c>
      <c r="J62" s="73" t="s">
        <v>260</v>
      </c>
      <c r="K62" s="49"/>
      <c r="L62" s="72"/>
      <c r="M62" s="74" t="s">
        <v>117</v>
      </c>
      <c r="N62" s="49" t="s">
        <v>508</v>
      </c>
      <c r="O62" s="49" t="s">
        <v>184</v>
      </c>
      <c r="P62" s="49"/>
    </row>
    <row r="63" spans="1:16" s="71" customFormat="1" ht="17.25" customHeight="1">
      <c r="A63" s="49"/>
      <c r="B63" s="79"/>
      <c r="C63" s="72"/>
      <c r="D63" s="74" t="s">
        <v>216</v>
      </c>
      <c r="E63" s="109" t="s">
        <v>385</v>
      </c>
      <c r="F63" s="109" t="s">
        <v>385</v>
      </c>
      <c r="G63" s="49"/>
      <c r="H63" s="67"/>
      <c r="I63" s="115" t="s">
        <v>454</v>
      </c>
      <c r="J63" s="115" t="s">
        <v>454</v>
      </c>
      <c r="K63" s="49"/>
      <c r="L63" s="72"/>
      <c r="M63" s="115" t="s">
        <v>430</v>
      </c>
      <c r="N63" s="49" t="s">
        <v>216</v>
      </c>
      <c r="O63" s="49" t="s">
        <v>216</v>
      </c>
      <c r="P63" s="70"/>
    </row>
    <row r="64" spans="1:16" s="71" customFormat="1" ht="17.25" customHeight="1">
      <c r="A64" s="49">
        <v>11</v>
      </c>
      <c r="B64" s="79" t="s">
        <v>58</v>
      </c>
      <c r="C64" s="72" t="s">
        <v>92</v>
      </c>
      <c r="D64" s="73" t="s">
        <v>368</v>
      </c>
      <c r="E64" s="49" t="s">
        <v>369</v>
      </c>
      <c r="F64" s="49"/>
      <c r="G64" s="49"/>
      <c r="H64" s="67"/>
      <c r="I64" s="74" t="s">
        <v>309</v>
      </c>
      <c r="J64" s="49" t="s">
        <v>370</v>
      </c>
      <c r="K64" s="49" t="s">
        <v>92</v>
      </c>
      <c r="L64" s="68"/>
      <c r="M64" s="74" t="s">
        <v>367</v>
      </c>
      <c r="N64" s="49" t="s">
        <v>160</v>
      </c>
      <c r="O64" s="49"/>
      <c r="P64" s="49"/>
    </row>
    <row r="65" spans="1:16" s="71" customFormat="1" ht="17.25" customHeight="1">
      <c r="A65" s="49"/>
      <c r="B65" s="79"/>
      <c r="C65" s="72"/>
      <c r="D65" s="73" t="s">
        <v>220</v>
      </c>
      <c r="E65" s="49" t="s">
        <v>220</v>
      </c>
      <c r="F65" s="49"/>
      <c r="G65" s="49"/>
      <c r="H65" s="68"/>
      <c r="I65" s="74" t="s">
        <v>220</v>
      </c>
      <c r="J65" s="49" t="s">
        <v>220</v>
      </c>
      <c r="K65" s="49" t="s">
        <v>220</v>
      </c>
      <c r="L65" s="68"/>
      <c r="M65" s="74" t="s">
        <v>220</v>
      </c>
      <c r="N65" s="49" t="s">
        <v>220</v>
      </c>
      <c r="O65" s="49"/>
      <c r="P65" s="49"/>
    </row>
    <row r="66" spans="1:16" s="71" customFormat="1" ht="17.25" customHeight="1">
      <c r="A66" s="49">
        <v>12</v>
      </c>
      <c r="B66" s="79" t="s">
        <v>48</v>
      </c>
      <c r="C66" s="66" t="s">
        <v>104</v>
      </c>
      <c r="D66" s="49" t="s">
        <v>315</v>
      </c>
      <c r="E66" s="73" t="s">
        <v>134</v>
      </c>
      <c r="F66" s="70" t="s">
        <v>40</v>
      </c>
      <c r="G66" s="73" t="s">
        <v>460</v>
      </c>
      <c r="H66" s="67"/>
      <c r="I66" s="147" t="s">
        <v>104</v>
      </c>
      <c r="J66" s="70" t="s">
        <v>47</v>
      </c>
      <c r="K66" s="49" t="s">
        <v>114</v>
      </c>
      <c r="L66" s="149"/>
      <c r="M66" s="69" t="s">
        <v>38</v>
      </c>
      <c r="N66" s="67" t="s">
        <v>461</v>
      </c>
      <c r="O66" s="49" t="s">
        <v>115</v>
      </c>
      <c r="P66" s="73"/>
    </row>
    <row r="67" spans="1:16" s="71" customFormat="1" ht="17.25" customHeight="1">
      <c r="A67" s="49"/>
      <c r="B67" s="79"/>
      <c r="C67" s="66"/>
      <c r="D67" s="49" t="s">
        <v>221</v>
      </c>
      <c r="E67" s="49" t="s">
        <v>221</v>
      </c>
      <c r="F67" s="49" t="s">
        <v>221</v>
      </c>
      <c r="G67" s="73" t="s">
        <v>221</v>
      </c>
      <c r="H67" s="49"/>
      <c r="I67" s="74" t="s">
        <v>221</v>
      </c>
      <c r="J67" s="49" t="s">
        <v>221</v>
      </c>
      <c r="K67" s="49" t="s">
        <v>221</v>
      </c>
      <c r="L67" s="72"/>
      <c r="M67" s="74" t="s">
        <v>221</v>
      </c>
      <c r="N67" s="49" t="s">
        <v>221</v>
      </c>
      <c r="O67" s="49" t="s">
        <v>221</v>
      </c>
      <c r="P67" s="49"/>
    </row>
    <row r="68" spans="1:16" s="71" customFormat="1" ht="17.25" customHeight="1">
      <c r="A68" s="49">
        <v>13</v>
      </c>
      <c r="B68" s="79" t="s">
        <v>0</v>
      </c>
      <c r="C68" s="102" t="s">
        <v>106</v>
      </c>
      <c r="D68" s="73" t="s">
        <v>132</v>
      </c>
      <c r="E68" s="70" t="s">
        <v>133</v>
      </c>
      <c r="F68" s="70"/>
      <c r="G68" s="49"/>
      <c r="H68" s="68"/>
      <c r="I68" s="74" t="s">
        <v>113</v>
      </c>
      <c r="J68" s="49" t="s">
        <v>93</v>
      </c>
      <c r="K68" s="49"/>
      <c r="L68" s="72"/>
      <c r="M68" s="74" t="s">
        <v>166</v>
      </c>
      <c r="N68" s="100" t="s">
        <v>39</v>
      </c>
      <c r="O68" s="70"/>
      <c r="P68" s="49"/>
    </row>
    <row r="69" spans="1:16" s="71" customFormat="1" ht="17.25" customHeight="1">
      <c r="A69" s="49"/>
      <c r="B69" s="79"/>
      <c r="C69" s="66"/>
      <c r="D69" s="73" t="s">
        <v>422</v>
      </c>
      <c r="E69" s="49" t="s">
        <v>222</v>
      </c>
      <c r="F69" s="49"/>
      <c r="G69" s="49"/>
      <c r="H69" s="68"/>
      <c r="I69" s="74" t="s">
        <v>222</v>
      </c>
      <c r="J69" s="49" t="s">
        <v>222</v>
      </c>
      <c r="K69" s="49"/>
      <c r="L69" s="72"/>
      <c r="M69" s="74" t="s">
        <v>222</v>
      </c>
      <c r="N69" s="49" t="s">
        <v>222</v>
      </c>
      <c r="O69" s="70"/>
      <c r="P69" s="49"/>
    </row>
    <row r="70" spans="1:16" s="71" customFormat="1" ht="17.25" customHeight="1">
      <c r="A70" s="49">
        <v>14</v>
      </c>
      <c r="B70" s="79" t="s">
        <v>1</v>
      </c>
      <c r="C70" s="66" t="s">
        <v>421</v>
      </c>
      <c r="D70" s="73" t="s">
        <v>325</v>
      </c>
      <c r="E70" s="49" t="s">
        <v>94</v>
      </c>
      <c r="F70" s="49" t="s">
        <v>323</v>
      </c>
      <c r="G70" s="49"/>
      <c r="H70" s="68"/>
      <c r="I70" s="74" t="s">
        <v>324</v>
      </c>
      <c r="J70" s="49" t="s">
        <v>165</v>
      </c>
      <c r="K70" s="49"/>
      <c r="L70" s="66"/>
      <c r="M70" s="69" t="s">
        <v>329</v>
      </c>
      <c r="N70" s="49" t="s">
        <v>515</v>
      </c>
      <c r="O70" s="49"/>
      <c r="P70" s="49"/>
    </row>
    <row r="71" spans="1:16" s="71" customFormat="1" ht="17.25" customHeight="1">
      <c r="A71" s="49"/>
      <c r="B71" s="79"/>
      <c r="C71" s="66"/>
      <c r="D71" s="73" t="s">
        <v>222</v>
      </c>
      <c r="E71" s="49" t="s">
        <v>222</v>
      </c>
      <c r="F71" s="49" t="s">
        <v>222</v>
      </c>
      <c r="G71" s="49"/>
      <c r="H71" s="68"/>
      <c r="I71" s="74" t="s">
        <v>223</v>
      </c>
      <c r="J71" s="70" t="s">
        <v>224</v>
      </c>
      <c r="K71" s="49"/>
      <c r="L71" s="72"/>
      <c r="M71" s="69" t="s">
        <v>224</v>
      </c>
      <c r="N71" s="49" t="s">
        <v>423</v>
      </c>
      <c r="O71" s="70"/>
      <c r="P71" s="49"/>
    </row>
    <row r="72" spans="1:16" s="71" customFormat="1" ht="17.25" customHeight="1">
      <c r="A72" s="49">
        <v>15</v>
      </c>
      <c r="B72" s="79" t="s">
        <v>51</v>
      </c>
      <c r="C72" s="66" t="s">
        <v>43</v>
      </c>
      <c r="D72" s="73" t="s">
        <v>180</v>
      </c>
      <c r="E72" s="49" t="s">
        <v>181</v>
      </c>
      <c r="F72" s="70" t="s">
        <v>43</v>
      </c>
      <c r="G72" s="49"/>
      <c r="H72" s="68"/>
      <c r="I72" s="107" t="s">
        <v>45</v>
      </c>
      <c r="J72" s="70" t="s">
        <v>44</v>
      </c>
      <c r="K72" s="100" t="s">
        <v>469</v>
      </c>
      <c r="L72" s="66"/>
      <c r="M72" s="107" t="s">
        <v>76</v>
      </c>
      <c r="N72" s="49" t="s">
        <v>470</v>
      </c>
      <c r="O72" s="70"/>
      <c r="P72" s="49"/>
    </row>
    <row r="73" spans="1:16" s="71" customFormat="1" ht="17.25" customHeight="1">
      <c r="A73" s="49"/>
      <c r="B73" s="79"/>
      <c r="C73" s="66"/>
      <c r="D73" s="73" t="s">
        <v>225</v>
      </c>
      <c r="E73" s="49" t="s">
        <v>225</v>
      </c>
      <c r="F73" s="49" t="s">
        <v>225</v>
      </c>
      <c r="G73" s="100"/>
      <c r="H73" s="68"/>
      <c r="I73" s="74" t="s">
        <v>225</v>
      </c>
      <c r="J73" s="49" t="s">
        <v>225</v>
      </c>
      <c r="K73" s="49" t="s">
        <v>225</v>
      </c>
      <c r="L73" s="72"/>
      <c r="M73" s="74" t="s">
        <v>225</v>
      </c>
      <c r="N73" s="49" t="s">
        <v>225</v>
      </c>
      <c r="O73" s="70"/>
      <c r="P73" s="49"/>
    </row>
    <row r="74" spans="2:15" s="71" customFormat="1" ht="13.5" customHeight="1">
      <c r="B74" s="80"/>
      <c r="C74" s="76"/>
      <c r="G74" s="78"/>
      <c r="I74" s="76"/>
      <c r="J74" s="78"/>
      <c r="K74" s="76"/>
      <c r="M74" s="78"/>
      <c r="O74" s="76"/>
    </row>
    <row r="77" ht="12">
      <c r="J77" s="83"/>
    </row>
  </sheetData>
  <sheetProtection objects="1" scenarios="1"/>
  <mergeCells count="10">
    <mergeCell ref="M42:P42"/>
    <mergeCell ref="A4:B5"/>
    <mergeCell ref="D4:H4"/>
    <mergeCell ref="I4:L4"/>
    <mergeCell ref="M4:P4"/>
    <mergeCell ref="C4:C5"/>
    <mergeCell ref="I42:L42"/>
    <mergeCell ref="A42:B43"/>
    <mergeCell ref="C42:C43"/>
    <mergeCell ref="D42:H42"/>
  </mergeCells>
  <dataValidations count="2">
    <dataValidation allowBlank="1" showInputMessage="1" showErrorMessage="1" imeMode="hiragana" sqref="B1 E1:H3 J1:L3 N1:P3 C64:C65 R30:R31 R46:R47 E5 H5 I72:M72 D38:G38 F43:H43 E41:H41 H32:I32 P40:P41 M41:O42 L26:L30 G55:G57 J41:L41 C44 L18:L19 F25 L49:N49 J40:K40 G73:G74 I74:K74 C75:O65536 M71 S10:S13 D36 E40:G40 P14:P16 M51:N51 F45:G45 R34:R35 R38:R40 M22:M25 C6:D7 E27:E28 D1:D5 E10:E18 M43:N43 O43:P45 J5:K5 P20:P21 C28:C31 I30:K30 N36:O37 E68:F68 O71:O74 J6:J7 L32 J43:J44 N57:N60 I26:I27 P68:P65536 I47:I51 L34:O34 D58:E59 K7:K8 H12:I13 H20:H22 J64:O64 C36:C37 N26:N28 K37:L37 N40:O40 E43:E46 D62:E62 M54 E54:E55 J22:K22 O22:O23 H63:I64 J50 J63 E57 D27 M27 N18:O19 J66 O56:O58 F5:G7 I1:I7 N68:O68 D41:D43 F44 K43:L45 L5:L7 L12:L14 M44:M47 K47:K49 F13:F14 N10:N11 E7 C10:C19 C48:C53 D47:F47 J46:J47 J11:J13"/>
    <dataValidation allowBlank="1" showInputMessage="1" showErrorMessage="1" imeMode="hiragana" sqref="O46 G10:I10 D51:F51 N13:O14 P46:P49 I18:K18 M16:O16 M14 H14:J14 D16:D18 F16:K16 G13:G15 F59 C56:C57 D56:E56 K54:L55 I55:I58 H26 G28:G29 J54 J71 E37:F37 K36:M36 I34:I38 D30:E30 P26:P29 O69 L66:N66 C68:C74 G32:G33 E32 K57 J34 K34:K35 L70:M70 D74:E74 P32:P38 D12:D14 D72:F72 M74 N47:N48 H54 D45 O48:O50 J24 C22:C25 D20:F22 D24:D25 N22:N24 C60 K60:K61 F9 M56:M60 J61 O10 E34:E35 K10:K14 P54:P65 I40:I44 F8:I8 M1:M8 N5:P8 D49:G49 M18:M20 J56:J58 M30:N30 F66 H66 J38:O38 J28 K27 P51:P52 K62:M62 O62 N32:O32 K51 E63:F64"/>
  </dataValidations>
  <printOptions/>
  <pageMargins left="0.47" right="0.39" top="0.35" bottom="0.57" header="0.35" footer="0.41"/>
  <pageSetup horizontalDpi="360" verticalDpi="36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view="pageBreakPreview" zoomScale="60" workbookViewId="0" topLeftCell="A91">
      <selection activeCell="F85" sqref="F85"/>
    </sheetView>
  </sheetViews>
  <sheetFormatPr defaultColWidth="9.00390625" defaultRowHeight="13.5"/>
  <cols>
    <col min="2" max="2" width="16.875" style="169" customWidth="1"/>
    <col min="3" max="3" width="13.00390625" style="26" customWidth="1"/>
    <col min="4" max="6" width="13.00390625" style="0" customWidth="1"/>
  </cols>
  <sheetData>
    <row r="1" ht="18.75" customHeight="1">
      <c r="A1" s="154" t="s">
        <v>536</v>
      </c>
    </row>
    <row r="2" ht="18.75" customHeight="1"/>
    <row r="3" ht="18.75" customHeight="1">
      <c r="A3" s="150" t="s">
        <v>561</v>
      </c>
    </row>
    <row r="4" ht="18.75" customHeight="1"/>
    <row r="5" spans="1:2" ht="18.75" customHeight="1">
      <c r="A5" s="275" t="s">
        <v>553</v>
      </c>
      <c r="B5" s="276" t="s">
        <v>596</v>
      </c>
    </row>
    <row r="6" spans="1:4" ht="18.75" customHeight="1">
      <c r="A6" s="275"/>
      <c r="B6" s="276"/>
      <c r="C6" s="27" t="s">
        <v>610</v>
      </c>
      <c r="D6" s="179" t="s">
        <v>564</v>
      </c>
    </row>
    <row r="7" spans="1:4" ht="18.75" customHeight="1">
      <c r="A7" s="275" t="s">
        <v>202</v>
      </c>
      <c r="B7" s="276" t="s">
        <v>609</v>
      </c>
      <c r="C7" s="28" t="s">
        <v>611</v>
      </c>
      <c r="D7" s="182" t="s">
        <v>637</v>
      </c>
    </row>
    <row r="8" spans="1:5" ht="18.75" customHeight="1">
      <c r="A8" s="275"/>
      <c r="B8" s="276"/>
      <c r="D8" s="188" t="s">
        <v>618</v>
      </c>
      <c r="E8" s="179" t="s">
        <v>564</v>
      </c>
    </row>
    <row r="9" spans="1:5" ht="18.75" customHeight="1">
      <c r="A9" s="275" t="s">
        <v>201</v>
      </c>
      <c r="B9" s="276" t="s">
        <v>229</v>
      </c>
      <c r="D9" s="188" t="s">
        <v>619</v>
      </c>
      <c r="E9" s="180" t="s">
        <v>638</v>
      </c>
    </row>
    <row r="10" spans="1:5" ht="18.75" customHeight="1">
      <c r="A10" s="275"/>
      <c r="B10" s="276"/>
      <c r="C10" s="27" t="s">
        <v>613</v>
      </c>
      <c r="D10" s="183" t="s">
        <v>563</v>
      </c>
      <c r="E10" s="18"/>
    </row>
    <row r="11" spans="1:5" ht="18.75" customHeight="1">
      <c r="A11" s="275" t="s">
        <v>556</v>
      </c>
      <c r="B11" s="276" t="s">
        <v>612</v>
      </c>
      <c r="C11" s="28" t="s">
        <v>614</v>
      </c>
      <c r="D11" s="185" t="s">
        <v>636</v>
      </c>
      <c r="E11" s="18"/>
    </row>
    <row r="12" spans="1:7" ht="18.75" customHeight="1">
      <c r="A12" s="275"/>
      <c r="B12" s="276"/>
      <c r="E12" s="188" t="s">
        <v>622</v>
      </c>
      <c r="F12" s="179" t="s">
        <v>565</v>
      </c>
      <c r="G12" s="1"/>
    </row>
    <row r="13" spans="1:6" ht="18.75" customHeight="1">
      <c r="A13" s="275" t="s">
        <v>557</v>
      </c>
      <c r="B13" s="276" t="s">
        <v>601</v>
      </c>
      <c r="E13" s="188" t="s">
        <v>623</v>
      </c>
      <c r="F13" s="181" t="s">
        <v>636</v>
      </c>
    </row>
    <row r="14" spans="1:5" ht="18.75" customHeight="1">
      <c r="A14" s="275"/>
      <c r="B14" s="276"/>
      <c r="C14" s="27" t="s">
        <v>615</v>
      </c>
      <c r="D14" s="179" t="s">
        <v>600</v>
      </c>
      <c r="E14" s="18"/>
    </row>
    <row r="15" spans="1:5" ht="18.75" customHeight="1">
      <c r="A15" s="275" t="s">
        <v>555</v>
      </c>
      <c r="B15" s="276" t="s">
        <v>606</v>
      </c>
      <c r="C15" s="28" t="s">
        <v>616</v>
      </c>
      <c r="D15" s="180" t="s">
        <v>635</v>
      </c>
      <c r="E15" s="18"/>
    </row>
    <row r="16" spans="1:5" ht="18.75" customHeight="1">
      <c r="A16" s="275"/>
      <c r="B16" s="276"/>
      <c r="D16" s="188" t="s">
        <v>620</v>
      </c>
      <c r="E16" s="183" t="s">
        <v>565</v>
      </c>
    </row>
    <row r="17" spans="1:5" ht="18.75" customHeight="1">
      <c r="A17" s="275" t="s">
        <v>558</v>
      </c>
      <c r="B17" s="276" t="s">
        <v>603</v>
      </c>
      <c r="D17" s="188" t="s">
        <v>621</v>
      </c>
      <c r="E17" s="181" t="s">
        <v>636</v>
      </c>
    </row>
    <row r="18" spans="1:4" ht="18.75" customHeight="1">
      <c r="A18" s="275"/>
      <c r="B18" s="276"/>
      <c r="C18" s="27" t="s">
        <v>617</v>
      </c>
      <c r="D18" s="183" t="s">
        <v>565</v>
      </c>
    </row>
    <row r="19" spans="1:4" ht="18.75" customHeight="1">
      <c r="A19" s="275" t="s">
        <v>554</v>
      </c>
      <c r="B19" s="276" t="s">
        <v>604</v>
      </c>
      <c r="C19" s="28">
        <v>62.61</v>
      </c>
      <c r="D19" s="184" t="s">
        <v>639</v>
      </c>
    </row>
    <row r="20" spans="1:2" ht="18.75" customHeight="1">
      <c r="A20" s="275"/>
      <c r="B20" s="276"/>
    </row>
    <row r="21" ht="18.75" customHeight="1"/>
    <row r="22" ht="20.25" customHeight="1">
      <c r="A22" s="150" t="s">
        <v>624</v>
      </c>
    </row>
    <row r="23" spans="1:4" ht="18.75" customHeight="1">
      <c r="A23" s="275" t="s">
        <v>556</v>
      </c>
      <c r="B23" s="276" t="s">
        <v>612</v>
      </c>
      <c r="D23" s="1"/>
    </row>
    <row r="24" spans="1:4" ht="18.75" customHeight="1">
      <c r="A24" s="275"/>
      <c r="B24" s="276"/>
      <c r="C24" s="27" t="s">
        <v>627</v>
      </c>
      <c r="D24" s="179" t="s">
        <v>600</v>
      </c>
    </row>
    <row r="25" spans="1:4" ht="18.75" customHeight="1">
      <c r="A25" s="275" t="s">
        <v>557</v>
      </c>
      <c r="B25" s="276" t="s">
        <v>625</v>
      </c>
      <c r="C25" s="28">
        <v>61</v>
      </c>
      <c r="D25" s="181" t="s">
        <v>640</v>
      </c>
    </row>
    <row r="26" spans="1:2" ht="18.75" customHeight="1">
      <c r="A26" s="275"/>
      <c r="B26" s="276"/>
    </row>
    <row r="27" ht="18.75" customHeight="1">
      <c r="A27" s="150" t="s">
        <v>559</v>
      </c>
    </row>
    <row r="28" spans="1:4" ht="18.75" customHeight="1">
      <c r="A28" s="275" t="s">
        <v>553</v>
      </c>
      <c r="B28" s="276" t="s">
        <v>596</v>
      </c>
      <c r="D28" s="1"/>
    </row>
    <row r="29" spans="1:4" ht="18.75" customHeight="1">
      <c r="A29" s="275"/>
      <c r="B29" s="276"/>
      <c r="C29" s="27" t="s">
        <v>628</v>
      </c>
      <c r="D29" s="179" t="s">
        <v>542</v>
      </c>
    </row>
    <row r="30" spans="1:5" ht="18.75" customHeight="1">
      <c r="A30" s="275" t="s">
        <v>201</v>
      </c>
      <c r="B30" s="276" t="s">
        <v>229</v>
      </c>
      <c r="C30" s="28" t="s">
        <v>629</v>
      </c>
      <c r="D30" s="186" t="s">
        <v>635</v>
      </c>
      <c r="E30" s="17"/>
    </row>
    <row r="31" spans="1:6" ht="18.75" customHeight="1">
      <c r="A31" s="275"/>
      <c r="B31" s="276"/>
      <c r="D31" s="26" t="s">
        <v>630</v>
      </c>
      <c r="E31" s="179" t="s">
        <v>566</v>
      </c>
      <c r="F31" s="1"/>
    </row>
    <row r="32" spans="1:6" ht="18.75" customHeight="1">
      <c r="A32" s="275" t="s">
        <v>555</v>
      </c>
      <c r="B32" s="276" t="s">
        <v>605</v>
      </c>
      <c r="D32" s="188" t="s">
        <v>631</v>
      </c>
      <c r="E32" s="187" t="s">
        <v>635</v>
      </c>
      <c r="F32" s="1"/>
    </row>
    <row r="33" spans="1:6" ht="18.75" customHeight="1">
      <c r="A33" s="275"/>
      <c r="B33" s="276"/>
      <c r="C33" s="27" t="s">
        <v>632</v>
      </c>
      <c r="D33" s="183" t="s">
        <v>566</v>
      </c>
      <c r="E33" s="1"/>
      <c r="F33" s="1"/>
    </row>
    <row r="34" spans="1:6" ht="18.75" customHeight="1">
      <c r="A34" s="275" t="s">
        <v>558</v>
      </c>
      <c r="B34" s="276" t="s">
        <v>603</v>
      </c>
      <c r="C34" s="28">
        <v>61</v>
      </c>
      <c r="D34" s="184" t="s">
        <v>640</v>
      </c>
      <c r="E34" s="1"/>
      <c r="F34" s="1"/>
    </row>
    <row r="35" spans="1:6" ht="18.75" customHeight="1">
      <c r="A35" s="275"/>
      <c r="B35" s="276"/>
      <c r="E35" s="1"/>
      <c r="F35" s="1"/>
    </row>
    <row r="36" ht="18.75" customHeight="1"/>
    <row r="37" spans="1:5" ht="18.75" customHeight="1">
      <c r="A37" s="150" t="s">
        <v>560</v>
      </c>
      <c r="E37" s="1"/>
    </row>
    <row r="38" spans="1:5" ht="18.75" customHeight="1">
      <c r="A38" s="275" t="s">
        <v>201</v>
      </c>
      <c r="B38" s="276" t="s">
        <v>633</v>
      </c>
      <c r="D38" s="1"/>
      <c r="E38" s="1"/>
    </row>
    <row r="39" spans="1:5" ht="18.75" customHeight="1">
      <c r="A39" s="275"/>
      <c r="B39" s="276"/>
      <c r="C39" s="27" t="s">
        <v>634</v>
      </c>
      <c r="D39" s="179" t="s">
        <v>607</v>
      </c>
      <c r="E39" s="1"/>
    </row>
    <row r="40" spans="1:5" ht="18.75" customHeight="1">
      <c r="A40" s="275" t="s">
        <v>558</v>
      </c>
      <c r="B40" s="276" t="s">
        <v>603</v>
      </c>
      <c r="C40" s="28">
        <v>62</v>
      </c>
      <c r="D40" s="181" t="s">
        <v>640</v>
      </c>
      <c r="E40" s="1"/>
    </row>
    <row r="41" spans="1:5" ht="18.75" customHeight="1">
      <c r="A41" s="275"/>
      <c r="B41" s="276"/>
      <c r="E41" s="1"/>
    </row>
    <row r="42" ht="18.75" customHeight="1">
      <c r="A42" s="154" t="s">
        <v>536</v>
      </c>
    </row>
    <row r="43" ht="18.75" customHeight="1"/>
    <row r="44" ht="18.75" customHeight="1">
      <c r="A44" s="150" t="s">
        <v>562</v>
      </c>
    </row>
    <row r="45" ht="18.75" customHeight="1"/>
    <row r="46" spans="1:2" ht="18.75" customHeight="1">
      <c r="A46" s="275" t="s">
        <v>553</v>
      </c>
      <c r="B46" s="276" t="s">
        <v>642</v>
      </c>
    </row>
    <row r="47" spans="1:4" ht="18.75" customHeight="1">
      <c r="A47" s="275"/>
      <c r="B47" s="276"/>
      <c r="C47" s="27" t="s">
        <v>649</v>
      </c>
      <c r="D47" s="179" t="s">
        <v>570</v>
      </c>
    </row>
    <row r="48" spans="1:4" ht="18.75" customHeight="1">
      <c r="A48" s="275" t="s">
        <v>202</v>
      </c>
      <c r="B48" s="276" t="s">
        <v>597</v>
      </c>
      <c r="C48" s="189" t="s">
        <v>648</v>
      </c>
      <c r="D48" s="180" t="s">
        <v>666</v>
      </c>
    </row>
    <row r="49" spans="1:5" ht="18.75" customHeight="1">
      <c r="A49" s="275"/>
      <c r="B49" s="276"/>
      <c r="D49" s="188" t="s">
        <v>653</v>
      </c>
      <c r="E49" s="179" t="s">
        <v>570</v>
      </c>
    </row>
    <row r="50" spans="1:5" ht="18.75" customHeight="1">
      <c r="A50" s="275" t="s">
        <v>201</v>
      </c>
      <c r="B50" s="276" t="s">
        <v>603</v>
      </c>
      <c r="D50" s="188" t="s">
        <v>654</v>
      </c>
      <c r="E50" s="180" t="s">
        <v>667</v>
      </c>
    </row>
    <row r="51" spans="1:5" ht="18.75" customHeight="1">
      <c r="A51" s="275"/>
      <c r="B51" s="276"/>
      <c r="C51" s="27" t="s">
        <v>647</v>
      </c>
      <c r="D51" s="183" t="s">
        <v>569</v>
      </c>
      <c r="E51" s="18"/>
    </row>
    <row r="52" spans="1:5" ht="18.75" customHeight="1">
      <c r="A52" s="275" t="s">
        <v>556</v>
      </c>
      <c r="B52" s="276" t="s">
        <v>643</v>
      </c>
      <c r="C52" s="189" t="s">
        <v>648</v>
      </c>
      <c r="D52" s="184" t="s">
        <v>666</v>
      </c>
      <c r="E52" s="18"/>
    </row>
    <row r="53" spans="1:6" ht="18.75" customHeight="1">
      <c r="A53" s="275"/>
      <c r="B53" s="276"/>
      <c r="E53" s="188" t="s">
        <v>657</v>
      </c>
      <c r="F53" s="179" t="s">
        <v>564</v>
      </c>
    </row>
    <row r="54" spans="1:6" ht="18.75" customHeight="1">
      <c r="A54" s="275" t="s">
        <v>557</v>
      </c>
      <c r="B54" s="276" t="s">
        <v>606</v>
      </c>
      <c r="E54" s="190" t="s">
        <v>658</v>
      </c>
      <c r="F54" s="181" t="s">
        <v>666</v>
      </c>
    </row>
    <row r="55" spans="1:5" ht="18.75" customHeight="1">
      <c r="A55" s="275"/>
      <c r="B55" s="276"/>
      <c r="C55" s="27" t="s">
        <v>650</v>
      </c>
      <c r="D55" s="179" t="s">
        <v>563</v>
      </c>
      <c r="E55" s="18"/>
    </row>
    <row r="56" spans="1:5" ht="18.75" customHeight="1">
      <c r="A56" s="275" t="s">
        <v>555</v>
      </c>
      <c r="B56" s="276" t="s">
        <v>612</v>
      </c>
      <c r="C56" s="189" t="s">
        <v>695</v>
      </c>
      <c r="D56" s="180" t="s">
        <v>667</v>
      </c>
      <c r="E56" s="18"/>
    </row>
    <row r="57" spans="1:5" ht="18.75" customHeight="1">
      <c r="A57" s="275"/>
      <c r="B57" s="276"/>
      <c r="D57" s="188" t="s">
        <v>655</v>
      </c>
      <c r="E57" s="192" t="s">
        <v>564</v>
      </c>
    </row>
    <row r="58" spans="1:5" ht="18.75" customHeight="1">
      <c r="A58" s="275" t="s">
        <v>558</v>
      </c>
      <c r="B58" s="276" t="s">
        <v>599</v>
      </c>
      <c r="D58" s="190" t="s">
        <v>656</v>
      </c>
      <c r="E58" s="181" t="s">
        <v>666</v>
      </c>
    </row>
    <row r="59" spans="1:4" ht="18.75" customHeight="1">
      <c r="A59" s="275"/>
      <c r="B59" s="276"/>
      <c r="C59" s="27" t="s">
        <v>652</v>
      </c>
      <c r="D59" s="183" t="s">
        <v>599</v>
      </c>
    </row>
    <row r="60" spans="1:4" ht="18.75" customHeight="1">
      <c r="A60" s="275" t="s">
        <v>554</v>
      </c>
      <c r="B60" s="276" t="s">
        <v>645</v>
      </c>
      <c r="C60" s="28"/>
      <c r="D60" s="184" t="s">
        <v>664</v>
      </c>
    </row>
    <row r="61" spans="1:2" ht="18.75" customHeight="1">
      <c r="A61" s="275"/>
      <c r="B61" s="276"/>
    </row>
    <row r="62" ht="20.25" customHeight="1">
      <c r="A62" s="150" t="s">
        <v>624</v>
      </c>
    </row>
    <row r="63" spans="1:4" ht="18.75" customHeight="1">
      <c r="A63" s="275" t="s">
        <v>556</v>
      </c>
      <c r="B63" s="276" t="s">
        <v>643</v>
      </c>
      <c r="D63" s="1"/>
    </row>
    <row r="64" spans="1:4" ht="18.75" customHeight="1">
      <c r="A64" s="275"/>
      <c r="B64" s="276"/>
      <c r="C64" s="27" t="s">
        <v>662</v>
      </c>
      <c r="D64" s="179" t="s">
        <v>696</v>
      </c>
    </row>
    <row r="65" spans="1:4" ht="18.75" customHeight="1">
      <c r="A65" s="275" t="s">
        <v>555</v>
      </c>
      <c r="B65" s="276" t="s">
        <v>612</v>
      </c>
      <c r="C65" s="28"/>
      <c r="D65" s="181" t="s">
        <v>651</v>
      </c>
    </row>
    <row r="66" spans="1:2" ht="18.75" customHeight="1">
      <c r="A66" s="275"/>
      <c r="B66" s="276"/>
    </row>
    <row r="67" ht="24" customHeight="1">
      <c r="A67" s="150" t="s">
        <v>559</v>
      </c>
    </row>
    <row r="68" spans="1:2" ht="18.75" customHeight="1">
      <c r="A68" s="275" t="s">
        <v>553</v>
      </c>
      <c r="B68" s="276" t="s">
        <v>641</v>
      </c>
    </row>
    <row r="69" spans="1:4" ht="18.75" customHeight="1">
      <c r="A69" s="275"/>
      <c r="B69" s="276"/>
      <c r="C69" s="27" t="s">
        <v>659</v>
      </c>
      <c r="D69" s="179" t="s">
        <v>543</v>
      </c>
    </row>
    <row r="70" spans="1:4" ht="18.75" customHeight="1">
      <c r="A70" s="275" t="s">
        <v>201</v>
      </c>
      <c r="B70" s="276" t="s">
        <v>603</v>
      </c>
      <c r="C70" s="189" t="s">
        <v>660</v>
      </c>
      <c r="D70" s="180" t="s">
        <v>666</v>
      </c>
    </row>
    <row r="71" spans="1:5" ht="18.75" customHeight="1">
      <c r="A71" s="275"/>
      <c r="B71" s="276"/>
      <c r="D71" s="188" t="s">
        <v>661</v>
      </c>
      <c r="E71" s="191" t="s">
        <v>566</v>
      </c>
    </row>
    <row r="72" spans="1:6" ht="18.75" customHeight="1">
      <c r="A72" s="275" t="s">
        <v>557</v>
      </c>
      <c r="B72" s="276" t="s">
        <v>605</v>
      </c>
      <c r="D72" s="190" t="s">
        <v>648</v>
      </c>
      <c r="E72" s="187" t="s">
        <v>666</v>
      </c>
      <c r="F72" s="1"/>
    </row>
    <row r="73" spans="1:6" ht="18.75" customHeight="1">
      <c r="A73" s="275"/>
      <c r="B73" s="276"/>
      <c r="C73" s="27" t="s">
        <v>668</v>
      </c>
      <c r="D73" s="183" t="s">
        <v>605</v>
      </c>
      <c r="E73" s="1"/>
      <c r="F73" s="1"/>
    </row>
    <row r="74" spans="1:6" ht="18.75" customHeight="1">
      <c r="A74" s="275" t="s">
        <v>554</v>
      </c>
      <c r="B74" s="276" t="s">
        <v>645</v>
      </c>
      <c r="C74" s="189" t="s">
        <v>648</v>
      </c>
      <c r="D74" s="184" t="s">
        <v>665</v>
      </c>
      <c r="E74" s="1"/>
      <c r="F74" s="1"/>
    </row>
    <row r="75" spans="1:6" ht="18.75" customHeight="1">
      <c r="A75" s="275"/>
      <c r="B75" s="276"/>
      <c r="E75" s="1"/>
      <c r="F75" s="1"/>
    </row>
    <row r="76" spans="1:5" ht="18.75" customHeight="1">
      <c r="A76" s="150" t="s">
        <v>560</v>
      </c>
      <c r="E76" s="1"/>
    </row>
    <row r="77" spans="1:5" ht="18.75" customHeight="1">
      <c r="A77" s="275" t="s">
        <v>201</v>
      </c>
      <c r="B77" s="276" t="s">
        <v>603</v>
      </c>
      <c r="D77" s="1"/>
      <c r="E77" s="1"/>
    </row>
    <row r="78" spans="1:5" ht="18.75" customHeight="1">
      <c r="A78" s="275"/>
      <c r="B78" s="276"/>
      <c r="C78" s="27" t="s">
        <v>663</v>
      </c>
      <c r="D78" s="179" t="s">
        <v>644</v>
      </c>
      <c r="E78" s="1"/>
    </row>
    <row r="79" spans="1:5" ht="18.75" customHeight="1">
      <c r="A79" s="275" t="s">
        <v>554</v>
      </c>
      <c r="B79" s="276" t="s">
        <v>644</v>
      </c>
      <c r="C79" s="28"/>
      <c r="D79" s="191" t="s">
        <v>664</v>
      </c>
      <c r="E79" s="1"/>
    </row>
    <row r="80" spans="1:5" ht="18.75" customHeight="1">
      <c r="A80" s="275"/>
      <c r="B80" s="276"/>
      <c r="E80" s="1"/>
    </row>
    <row r="81" spans="1:5" ht="24" customHeight="1">
      <c r="A81" s="22"/>
      <c r="B81" s="168"/>
      <c r="E81" s="1"/>
    </row>
    <row r="82" ht="20.25" customHeight="1">
      <c r="A82" s="154" t="s">
        <v>536</v>
      </c>
    </row>
    <row r="83" ht="16.5" customHeight="1"/>
    <row r="84" ht="21.75" customHeight="1">
      <c r="A84" s="150" t="s">
        <v>671</v>
      </c>
    </row>
    <row r="85" ht="16.5" customHeight="1"/>
    <row r="86" spans="1:4" ht="16.5" customHeight="1">
      <c r="A86" s="275" t="s">
        <v>673</v>
      </c>
      <c r="B86" s="276" t="s">
        <v>597</v>
      </c>
      <c r="D86" s="26"/>
    </row>
    <row r="87" spans="1:5" ht="16.5" customHeight="1">
      <c r="A87" s="275"/>
      <c r="B87" s="276"/>
      <c r="C87" s="40"/>
      <c r="D87" s="27"/>
      <c r="E87" s="179" t="s">
        <v>598</v>
      </c>
    </row>
    <row r="88" spans="1:5" ht="16.5" customHeight="1">
      <c r="A88" s="275" t="s">
        <v>675</v>
      </c>
      <c r="B88" s="276" t="s">
        <v>233</v>
      </c>
      <c r="C88" s="43"/>
      <c r="D88" s="28"/>
      <c r="E88" s="196" t="s">
        <v>626</v>
      </c>
    </row>
    <row r="89" spans="1:6" ht="16.5" customHeight="1">
      <c r="A89" s="275"/>
      <c r="B89" s="276"/>
      <c r="D89" s="26"/>
      <c r="E89" s="188"/>
      <c r="F89" s="179" t="s">
        <v>570</v>
      </c>
    </row>
    <row r="90" spans="1:6" ht="16.5" customHeight="1">
      <c r="A90" s="275" t="s">
        <v>677</v>
      </c>
      <c r="B90" s="276" t="s">
        <v>231</v>
      </c>
      <c r="D90" s="26"/>
      <c r="E90" s="188"/>
      <c r="F90" s="197" t="s">
        <v>626</v>
      </c>
    </row>
    <row r="91" spans="1:6" ht="16.5" customHeight="1">
      <c r="A91" s="275"/>
      <c r="B91" s="276"/>
      <c r="C91" s="40"/>
      <c r="D91" s="27"/>
      <c r="E91" s="183" t="s">
        <v>678</v>
      </c>
      <c r="F91" s="18"/>
    </row>
    <row r="92" spans="1:6" ht="16.5" customHeight="1">
      <c r="A92" s="275" t="s">
        <v>680</v>
      </c>
      <c r="B92" s="276" t="s">
        <v>679</v>
      </c>
      <c r="C92" s="43"/>
      <c r="D92" s="28"/>
      <c r="E92" s="184" t="s">
        <v>665</v>
      </c>
      <c r="F92" s="18"/>
    </row>
    <row r="93" spans="1:6" ht="16.5" customHeight="1">
      <c r="A93" s="275"/>
      <c r="B93" s="276"/>
      <c r="D93" s="26"/>
      <c r="F93" s="188"/>
    </row>
    <row r="94" spans="1:7" ht="16.5" customHeight="1">
      <c r="A94" s="275" t="s">
        <v>681</v>
      </c>
      <c r="B94" s="276" t="s">
        <v>682</v>
      </c>
      <c r="F94" s="188"/>
      <c r="G94" s="179" t="s">
        <v>571</v>
      </c>
    </row>
    <row r="95" spans="1:7" ht="16.5" customHeight="1">
      <c r="A95" s="275"/>
      <c r="B95" s="276"/>
      <c r="C95" s="27"/>
      <c r="D95" s="179" t="s">
        <v>138</v>
      </c>
      <c r="F95" s="18"/>
      <c r="G95" s="191" t="s">
        <v>626</v>
      </c>
    </row>
    <row r="96" spans="1:7" ht="16.5" customHeight="1">
      <c r="A96" s="275" t="s">
        <v>684</v>
      </c>
      <c r="B96" s="276" t="s">
        <v>642</v>
      </c>
      <c r="C96" s="16"/>
      <c r="D96" s="184" t="s">
        <v>665</v>
      </c>
      <c r="E96" s="179" t="s">
        <v>569</v>
      </c>
      <c r="G96" s="195"/>
    </row>
    <row r="97" spans="1:7" ht="16.5" customHeight="1">
      <c r="A97" s="275"/>
      <c r="B97" s="276"/>
      <c r="E97" s="198" t="s">
        <v>626</v>
      </c>
      <c r="G97" s="195"/>
    </row>
    <row r="98" spans="1:6" ht="16.5" customHeight="1">
      <c r="A98" s="275" t="s">
        <v>683</v>
      </c>
      <c r="B98" s="276" t="s">
        <v>643</v>
      </c>
      <c r="C98" s="43"/>
      <c r="D98" s="28"/>
      <c r="F98" s="194"/>
    </row>
    <row r="99" spans="1:6" ht="16.5" customHeight="1">
      <c r="A99" s="275"/>
      <c r="B99" s="276"/>
      <c r="D99" s="26"/>
      <c r="E99" s="188"/>
      <c r="F99" s="183" t="s">
        <v>571</v>
      </c>
    </row>
    <row r="100" spans="1:6" ht="16.5" customHeight="1">
      <c r="A100" s="275" t="s">
        <v>687</v>
      </c>
      <c r="B100" s="276" t="s">
        <v>686</v>
      </c>
      <c r="D100" s="26"/>
      <c r="E100" s="188"/>
      <c r="F100" s="191" t="s">
        <v>626</v>
      </c>
    </row>
    <row r="101" spans="1:5" ht="16.5" customHeight="1">
      <c r="A101" s="275"/>
      <c r="B101" s="276"/>
      <c r="C101" s="40"/>
      <c r="D101" s="27"/>
      <c r="E101" s="183" t="s">
        <v>571</v>
      </c>
    </row>
    <row r="102" spans="1:5" ht="16.5" customHeight="1">
      <c r="A102" s="275" t="s">
        <v>688</v>
      </c>
      <c r="B102" s="276" t="s">
        <v>644</v>
      </c>
      <c r="C102" s="43"/>
      <c r="D102" s="28"/>
      <c r="E102" s="199" t="s">
        <v>626</v>
      </c>
    </row>
    <row r="103" spans="1:4" ht="16.5" customHeight="1">
      <c r="A103" s="275"/>
      <c r="B103" s="276"/>
      <c r="D103" s="26"/>
    </row>
    <row r="104" ht="16.5" customHeight="1"/>
    <row r="105" ht="16.5" customHeight="1"/>
    <row r="106" ht="22.5" customHeight="1">
      <c r="A106" s="150" t="s">
        <v>672</v>
      </c>
    </row>
    <row r="107" ht="16.5" customHeight="1"/>
    <row r="108" spans="1:2" ht="16.5" customHeight="1">
      <c r="A108" s="275" t="s">
        <v>673</v>
      </c>
      <c r="B108" s="276" t="s">
        <v>686</v>
      </c>
    </row>
    <row r="109" spans="1:4" ht="16.5" customHeight="1">
      <c r="A109" s="275"/>
      <c r="B109" s="276"/>
      <c r="C109" s="27"/>
      <c r="D109" s="179" t="s">
        <v>689</v>
      </c>
    </row>
    <row r="110" spans="1:4" ht="16.5" customHeight="1">
      <c r="A110" s="275" t="s">
        <v>675</v>
      </c>
      <c r="B110" s="276" t="s">
        <v>690</v>
      </c>
      <c r="C110" s="28"/>
      <c r="D110" s="196" t="s">
        <v>651</v>
      </c>
    </row>
    <row r="111" spans="1:5" ht="16.5" customHeight="1">
      <c r="A111" s="275"/>
      <c r="B111" s="276"/>
      <c r="D111" s="188"/>
      <c r="E111" s="179" t="s">
        <v>565</v>
      </c>
    </row>
    <row r="112" spans="1:5" ht="16.5" customHeight="1">
      <c r="A112" s="275" t="s">
        <v>677</v>
      </c>
      <c r="B112" s="276" t="s">
        <v>233</v>
      </c>
      <c r="D112" s="188"/>
      <c r="E112" s="197" t="s">
        <v>651</v>
      </c>
    </row>
    <row r="113" spans="1:5" ht="16.5" customHeight="1">
      <c r="A113" s="275"/>
      <c r="B113" s="276"/>
      <c r="C113" s="27"/>
      <c r="D113" s="183" t="s">
        <v>565</v>
      </c>
      <c r="E113" s="18"/>
    </row>
    <row r="114" spans="1:5" ht="16.5" customHeight="1">
      <c r="A114" s="275" t="s">
        <v>680</v>
      </c>
      <c r="B114" s="276" t="s">
        <v>604</v>
      </c>
      <c r="C114" s="28"/>
      <c r="D114" s="200" t="s">
        <v>651</v>
      </c>
      <c r="E114" s="18"/>
    </row>
    <row r="115" spans="1:7" ht="16.5" customHeight="1">
      <c r="A115" s="275"/>
      <c r="B115" s="276"/>
      <c r="E115" s="188"/>
      <c r="F115" s="179" t="s">
        <v>565</v>
      </c>
      <c r="G115" s="1"/>
    </row>
    <row r="116" spans="1:6" ht="16.5" customHeight="1">
      <c r="A116" s="275" t="s">
        <v>681</v>
      </c>
      <c r="B116" s="276" t="s">
        <v>608</v>
      </c>
      <c r="E116" s="188"/>
      <c r="F116" s="185" t="s">
        <v>646</v>
      </c>
    </row>
    <row r="117" spans="1:5" ht="16.5" customHeight="1">
      <c r="A117" s="275"/>
      <c r="B117" s="276"/>
      <c r="C117" s="27"/>
      <c r="D117" s="179" t="s">
        <v>607</v>
      </c>
      <c r="E117" s="18"/>
    </row>
    <row r="118" spans="1:5" ht="16.5" customHeight="1">
      <c r="A118" s="275" t="s">
        <v>683</v>
      </c>
      <c r="B118" s="276" t="s">
        <v>232</v>
      </c>
      <c r="C118" s="28"/>
      <c r="D118" s="201" t="s">
        <v>651</v>
      </c>
      <c r="E118" s="18"/>
    </row>
    <row r="119" spans="1:5" ht="16.5" customHeight="1">
      <c r="A119" s="275"/>
      <c r="B119" s="276"/>
      <c r="D119" s="188"/>
      <c r="E119" s="183" t="s">
        <v>230</v>
      </c>
    </row>
    <row r="120" spans="1:5" ht="16.5" customHeight="1">
      <c r="A120" s="275" t="s">
        <v>688</v>
      </c>
      <c r="B120" s="276" t="s">
        <v>595</v>
      </c>
      <c r="C120" s="43"/>
      <c r="D120" s="28"/>
      <c r="E120" s="191" t="s">
        <v>651</v>
      </c>
    </row>
    <row r="121" spans="1:4" ht="16.5" customHeight="1">
      <c r="A121" s="275"/>
      <c r="B121" s="276"/>
      <c r="C121" s="35"/>
      <c r="D121" s="193"/>
    </row>
    <row r="122" spans="3:4" ht="16.5" customHeight="1">
      <c r="C122" s="35"/>
      <c r="D122" s="184"/>
    </row>
    <row r="123" ht="16.5" customHeight="1"/>
    <row r="124" ht="16.5" customHeight="1"/>
  </sheetData>
  <mergeCells count="96">
    <mergeCell ref="A5:A6"/>
    <mergeCell ref="A7:A8"/>
    <mergeCell ref="A9:A10"/>
    <mergeCell ref="A11:A12"/>
    <mergeCell ref="A13:A14"/>
    <mergeCell ref="A15:A16"/>
    <mergeCell ref="A17:A18"/>
    <mergeCell ref="A19:A20"/>
    <mergeCell ref="B5:B6"/>
    <mergeCell ref="B7:B8"/>
    <mergeCell ref="B9:B10"/>
    <mergeCell ref="B11:B12"/>
    <mergeCell ref="B13:B14"/>
    <mergeCell ref="B15:B16"/>
    <mergeCell ref="B17:B18"/>
    <mergeCell ref="B19:B20"/>
    <mergeCell ref="A28:A29"/>
    <mergeCell ref="B28:B29"/>
    <mergeCell ref="A30:A31"/>
    <mergeCell ref="B30:B31"/>
    <mergeCell ref="A32:A33"/>
    <mergeCell ref="B32:B33"/>
    <mergeCell ref="A34:A35"/>
    <mergeCell ref="B34:B35"/>
    <mergeCell ref="A38:A39"/>
    <mergeCell ref="B38:B39"/>
    <mergeCell ref="A40:A41"/>
    <mergeCell ref="B40:B41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8:A69"/>
    <mergeCell ref="B68:B69"/>
    <mergeCell ref="A70:A71"/>
    <mergeCell ref="B70:B71"/>
    <mergeCell ref="A72:A73"/>
    <mergeCell ref="B72:B73"/>
    <mergeCell ref="A74:A75"/>
    <mergeCell ref="B74:B75"/>
    <mergeCell ref="A77:A78"/>
    <mergeCell ref="B77:B78"/>
    <mergeCell ref="A79:A80"/>
    <mergeCell ref="B79:B80"/>
    <mergeCell ref="A23:A24"/>
    <mergeCell ref="B23:B24"/>
    <mergeCell ref="A25:A26"/>
    <mergeCell ref="B25:B26"/>
    <mergeCell ref="A63:A64"/>
    <mergeCell ref="B63:B64"/>
    <mergeCell ref="A65:A66"/>
    <mergeCell ref="B65:B66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8:A99"/>
    <mergeCell ref="B98:B99"/>
    <mergeCell ref="A96:A97"/>
    <mergeCell ref="B96:B97"/>
    <mergeCell ref="A100:A101"/>
    <mergeCell ref="B100:B101"/>
    <mergeCell ref="A102:A103"/>
    <mergeCell ref="B102:B103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20:A121"/>
    <mergeCell ref="B120:B121"/>
    <mergeCell ref="A116:A117"/>
    <mergeCell ref="B116:B117"/>
    <mergeCell ref="A118:A119"/>
    <mergeCell ref="B118:B11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68"/>
  <sheetViews>
    <sheetView view="pageBreakPreview" zoomScale="60" workbookViewId="0" topLeftCell="A37">
      <selection activeCell="AE8" sqref="AE8:AK10"/>
    </sheetView>
  </sheetViews>
  <sheetFormatPr defaultColWidth="9.00390625" defaultRowHeight="13.5"/>
  <cols>
    <col min="1" max="1" width="3.00390625" style="0" customWidth="1"/>
    <col min="2" max="2" width="9.00390625" style="146" customWidth="1"/>
    <col min="3" max="30" width="2.125" style="0" customWidth="1"/>
    <col min="31" max="37" width="2.25390625" style="0" customWidth="1"/>
    <col min="38" max="38" width="7.00390625" style="163" customWidth="1"/>
    <col min="39" max="41" width="7.00390625" style="0" customWidth="1"/>
    <col min="42" max="42" width="7.00390625" style="163" customWidth="1"/>
  </cols>
  <sheetData>
    <row r="1" ht="21">
      <c r="A1" t="s">
        <v>536</v>
      </c>
    </row>
    <row r="3" spans="2:3" ht="21">
      <c r="B3" s="151" t="s">
        <v>531</v>
      </c>
      <c r="C3" s="153" t="s">
        <v>669</v>
      </c>
    </row>
    <row r="4" spans="1:41" s="165" customFormat="1" ht="16.5" customHeight="1">
      <c r="A4" s="160"/>
      <c r="B4" s="160" t="s">
        <v>530</v>
      </c>
      <c r="C4" s="280" t="str">
        <f>B5</f>
        <v>延岡市Ｂ</v>
      </c>
      <c r="D4" s="280"/>
      <c r="E4" s="280"/>
      <c r="F4" s="280"/>
      <c r="G4" s="280"/>
      <c r="H4" s="280"/>
      <c r="I4" s="280"/>
      <c r="J4" s="280" t="str">
        <f>B8</f>
        <v>北諸県郡</v>
      </c>
      <c r="K4" s="280"/>
      <c r="L4" s="280"/>
      <c r="M4" s="280"/>
      <c r="N4" s="280"/>
      <c r="O4" s="280"/>
      <c r="P4" s="280"/>
      <c r="Q4" s="280" t="str">
        <f>B11</f>
        <v>宮崎市B</v>
      </c>
      <c r="R4" s="280"/>
      <c r="S4" s="280"/>
      <c r="T4" s="280"/>
      <c r="U4" s="280"/>
      <c r="V4" s="280"/>
      <c r="W4" s="280"/>
      <c r="X4" s="280" t="str">
        <f>B14</f>
        <v>東諸県郡</v>
      </c>
      <c r="Y4" s="280"/>
      <c r="Z4" s="280"/>
      <c r="AA4" s="280"/>
      <c r="AB4" s="280"/>
      <c r="AC4" s="280"/>
      <c r="AD4" s="280"/>
      <c r="AE4" s="280" t="str">
        <f>B17</f>
        <v>小 林 市</v>
      </c>
      <c r="AF4" s="280"/>
      <c r="AG4" s="280"/>
      <c r="AH4" s="280"/>
      <c r="AI4" s="280"/>
      <c r="AJ4" s="280"/>
      <c r="AK4" s="280"/>
      <c r="AL4" s="160" t="s">
        <v>525</v>
      </c>
      <c r="AM4" s="160" t="s">
        <v>526</v>
      </c>
      <c r="AN4" s="160" t="s">
        <v>567</v>
      </c>
      <c r="AO4" s="160" t="s">
        <v>126</v>
      </c>
    </row>
    <row r="5" spans="1:41" ht="16.5" customHeight="1">
      <c r="A5" s="282">
        <v>1</v>
      </c>
      <c r="B5" s="282" t="s">
        <v>595</v>
      </c>
      <c r="C5" s="283"/>
      <c r="D5" s="283"/>
      <c r="E5" s="283"/>
      <c r="F5" s="283"/>
      <c r="G5" s="283"/>
      <c r="H5" s="283"/>
      <c r="I5" s="283"/>
      <c r="J5" s="284">
        <v>6</v>
      </c>
      <c r="K5" s="284"/>
      <c r="L5" s="284"/>
      <c r="M5" s="202" t="s">
        <v>239</v>
      </c>
      <c r="N5" s="284">
        <v>1</v>
      </c>
      <c r="O5" s="284"/>
      <c r="P5" s="284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4">
        <v>6</v>
      </c>
      <c r="AF5" s="284"/>
      <c r="AG5" s="284"/>
      <c r="AH5" s="202" t="s">
        <v>239</v>
      </c>
      <c r="AI5" s="284">
        <v>1</v>
      </c>
      <c r="AJ5" s="284"/>
      <c r="AK5" s="284"/>
      <c r="AL5" s="287">
        <v>2</v>
      </c>
      <c r="AM5" s="288" t="s">
        <v>579</v>
      </c>
      <c r="AN5" s="287" t="s">
        <v>568</v>
      </c>
      <c r="AO5" s="287">
        <v>1</v>
      </c>
    </row>
    <row r="6" spans="1:41" ht="16.5" customHeight="1">
      <c r="A6" s="282"/>
      <c r="B6" s="282"/>
      <c r="C6" s="283"/>
      <c r="D6" s="283"/>
      <c r="E6" s="283"/>
      <c r="F6" s="283"/>
      <c r="G6" s="283"/>
      <c r="H6" s="283"/>
      <c r="I6" s="283"/>
      <c r="J6" s="4">
        <v>6</v>
      </c>
      <c r="K6" s="4">
        <v>6</v>
      </c>
      <c r="L6" s="4">
        <v>1</v>
      </c>
      <c r="M6" s="4">
        <v>6</v>
      </c>
      <c r="N6" s="4">
        <v>6</v>
      </c>
      <c r="O6" s="4">
        <v>6</v>
      </c>
      <c r="P6" s="4">
        <v>6</v>
      </c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4">
        <v>7</v>
      </c>
      <c r="AF6" s="4">
        <v>6</v>
      </c>
      <c r="AG6" s="4">
        <v>6</v>
      </c>
      <c r="AH6" s="4">
        <v>6</v>
      </c>
      <c r="AI6" s="4">
        <v>0</v>
      </c>
      <c r="AJ6" s="4">
        <v>6</v>
      </c>
      <c r="AK6" s="4">
        <v>6</v>
      </c>
      <c r="AL6" s="287"/>
      <c r="AM6" s="289"/>
      <c r="AN6" s="287"/>
      <c r="AO6" s="287"/>
    </row>
    <row r="7" spans="1:41" ht="16.5" customHeight="1">
      <c r="A7" s="282"/>
      <c r="B7" s="282"/>
      <c r="C7" s="283"/>
      <c r="D7" s="283"/>
      <c r="E7" s="283"/>
      <c r="F7" s="283"/>
      <c r="G7" s="283"/>
      <c r="H7" s="283"/>
      <c r="I7" s="283"/>
      <c r="J7" s="4">
        <v>3</v>
      </c>
      <c r="K7" s="4">
        <v>3</v>
      </c>
      <c r="L7" s="4">
        <v>6</v>
      </c>
      <c r="M7" s="4">
        <v>2</v>
      </c>
      <c r="N7" s="4">
        <v>1</v>
      </c>
      <c r="O7" s="4">
        <v>1</v>
      </c>
      <c r="P7" s="4">
        <v>3</v>
      </c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4">
        <v>6</v>
      </c>
      <c r="AF7" s="4">
        <v>3</v>
      </c>
      <c r="AG7" s="4">
        <v>4</v>
      </c>
      <c r="AH7" s="4">
        <v>1</v>
      </c>
      <c r="AI7" s="4">
        <v>3</v>
      </c>
      <c r="AJ7" s="4">
        <v>2</v>
      </c>
      <c r="AK7" s="4">
        <v>1</v>
      </c>
      <c r="AL7" s="287"/>
      <c r="AM7" s="173">
        <f>12/14</f>
        <v>0.8571428571428571</v>
      </c>
      <c r="AN7" s="167"/>
      <c r="AO7" s="287"/>
    </row>
    <row r="8" spans="1:41" ht="16.5" customHeight="1">
      <c r="A8" s="282">
        <v>2</v>
      </c>
      <c r="B8" s="282" t="s">
        <v>676</v>
      </c>
      <c r="C8" s="284">
        <f>N5</f>
        <v>1</v>
      </c>
      <c r="D8" s="284"/>
      <c r="E8" s="284"/>
      <c r="F8" s="202" t="s">
        <v>239</v>
      </c>
      <c r="G8" s="284">
        <f>J5</f>
        <v>6</v>
      </c>
      <c r="H8" s="284"/>
      <c r="I8" s="284"/>
      <c r="J8" s="283"/>
      <c r="K8" s="283"/>
      <c r="L8" s="283"/>
      <c r="M8" s="283"/>
      <c r="N8" s="283"/>
      <c r="O8" s="283"/>
      <c r="P8" s="283"/>
      <c r="Q8" s="284">
        <v>3</v>
      </c>
      <c r="R8" s="284"/>
      <c r="S8" s="284"/>
      <c r="T8" s="202" t="s">
        <v>239</v>
      </c>
      <c r="U8" s="284">
        <v>4</v>
      </c>
      <c r="V8" s="284"/>
      <c r="W8" s="284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7">
        <v>0</v>
      </c>
      <c r="AM8" s="290" t="s">
        <v>580</v>
      </c>
      <c r="AN8" s="287" t="s">
        <v>568</v>
      </c>
      <c r="AO8" s="287">
        <v>4</v>
      </c>
    </row>
    <row r="9" spans="1:41" ht="16.5" customHeight="1">
      <c r="A9" s="282"/>
      <c r="B9" s="282"/>
      <c r="C9" s="4">
        <f aca="true" t="shared" si="0" ref="C9:I9">J7</f>
        <v>3</v>
      </c>
      <c r="D9" s="4">
        <f t="shared" si="0"/>
        <v>3</v>
      </c>
      <c r="E9" s="4">
        <f t="shared" si="0"/>
        <v>6</v>
      </c>
      <c r="F9" s="4">
        <f t="shared" si="0"/>
        <v>2</v>
      </c>
      <c r="G9" s="4">
        <f t="shared" si="0"/>
        <v>1</v>
      </c>
      <c r="H9" s="4">
        <f t="shared" si="0"/>
        <v>1</v>
      </c>
      <c r="I9" s="4">
        <f t="shared" si="0"/>
        <v>3</v>
      </c>
      <c r="J9" s="283"/>
      <c r="K9" s="283"/>
      <c r="L9" s="283"/>
      <c r="M9" s="283"/>
      <c r="N9" s="283"/>
      <c r="O9" s="283"/>
      <c r="P9" s="283"/>
      <c r="Q9" s="4">
        <v>1</v>
      </c>
      <c r="R9" s="4">
        <v>6</v>
      </c>
      <c r="S9" s="4">
        <v>6</v>
      </c>
      <c r="T9" s="4">
        <v>5</v>
      </c>
      <c r="U9" s="4">
        <v>4</v>
      </c>
      <c r="V9" s="4">
        <v>0</v>
      </c>
      <c r="W9" s="4">
        <v>6</v>
      </c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7"/>
      <c r="AM9" s="287"/>
      <c r="AN9" s="287"/>
      <c r="AO9" s="287"/>
    </row>
    <row r="10" spans="1:41" ht="16.5" customHeight="1">
      <c r="A10" s="282"/>
      <c r="B10" s="282"/>
      <c r="C10" s="4">
        <f aca="true" t="shared" si="1" ref="C10:I10">J6</f>
        <v>6</v>
      </c>
      <c r="D10" s="4">
        <f t="shared" si="1"/>
        <v>6</v>
      </c>
      <c r="E10" s="4">
        <f t="shared" si="1"/>
        <v>1</v>
      </c>
      <c r="F10" s="4">
        <f t="shared" si="1"/>
        <v>6</v>
      </c>
      <c r="G10" s="4">
        <f t="shared" si="1"/>
        <v>6</v>
      </c>
      <c r="H10" s="4">
        <f t="shared" si="1"/>
        <v>6</v>
      </c>
      <c r="I10" s="4">
        <f t="shared" si="1"/>
        <v>6</v>
      </c>
      <c r="J10" s="283"/>
      <c r="K10" s="283"/>
      <c r="L10" s="283"/>
      <c r="M10" s="283"/>
      <c r="N10" s="283"/>
      <c r="O10" s="283"/>
      <c r="P10" s="283"/>
      <c r="Q10" s="4">
        <v>6</v>
      </c>
      <c r="R10" s="4">
        <v>3</v>
      </c>
      <c r="S10" s="4">
        <v>3</v>
      </c>
      <c r="T10" s="4">
        <v>7</v>
      </c>
      <c r="U10" s="4">
        <v>6</v>
      </c>
      <c r="V10" s="4">
        <v>6</v>
      </c>
      <c r="W10" s="4">
        <v>3</v>
      </c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7"/>
      <c r="AM10" s="173">
        <f>4/14</f>
        <v>0.2857142857142857</v>
      </c>
      <c r="AN10" s="167"/>
      <c r="AO10" s="287"/>
    </row>
    <row r="11" spans="1:41" ht="16.5" customHeight="1">
      <c r="A11" s="282">
        <v>3</v>
      </c>
      <c r="B11" s="282" t="s">
        <v>597</v>
      </c>
      <c r="C11" s="283"/>
      <c r="D11" s="283"/>
      <c r="E11" s="283"/>
      <c r="F11" s="283"/>
      <c r="G11" s="283"/>
      <c r="H11" s="283"/>
      <c r="I11" s="283"/>
      <c r="J11" s="284">
        <f>U8</f>
        <v>4</v>
      </c>
      <c r="K11" s="284"/>
      <c r="L11" s="284"/>
      <c r="M11" s="202" t="s">
        <v>239</v>
      </c>
      <c r="N11" s="284">
        <f>Q8</f>
        <v>3</v>
      </c>
      <c r="O11" s="284"/>
      <c r="P11" s="284"/>
      <c r="Q11" s="283"/>
      <c r="R11" s="283"/>
      <c r="S11" s="283"/>
      <c r="T11" s="283"/>
      <c r="U11" s="283"/>
      <c r="V11" s="283"/>
      <c r="W11" s="283"/>
      <c r="X11" s="284">
        <v>3</v>
      </c>
      <c r="Y11" s="284"/>
      <c r="Z11" s="284"/>
      <c r="AA11" s="202" t="s">
        <v>239</v>
      </c>
      <c r="AB11" s="284">
        <v>4</v>
      </c>
      <c r="AC11" s="284"/>
      <c r="AD11" s="284"/>
      <c r="AE11" s="283"/>
      <c r="AF11" s="283"/>
      <c r="AG11" s="283"/>
      <c r="AH11" s="283"/>
      <c r="AI11" s="283"/>
      <c r="AJ11" s="283"/>
      <c r="AK11" s="283"/>
      <c r="AL11" s="287">
        <v>1</v>
      </c>
      <c r="AM11" s="287" t="s">
        <v>568</v>
      </c>
      <c r="AN11" s="287" t="s">
        <v>568</v>
      </c>
      <c r="AO11" s="287">
        <v>3</v>
      </c>
    </row>
    <row r="12" spans="1:41" ht="16.5" customHeight="1">
      <c r="A12" s="282"/>
      <c r="B12" s="282"/>
      <c r="C12" s="283"/>
      <c r="D12" s="283"/>
      <c r="E12" s="283"/>
      <c r="F12" s="283"/>
      <c r="G12" s="283"/>
      <c r="H12" s="283"/>
      <c r="I12" s="283"/>
      <c r="J12" s="4">
        <f aca="true" t="shared" si="2" ref="J12:P12">Q10</f>
        <v>6</v>
      </c>
      <c r="K12" s="4">
        <f t="shared" si="2"/>
        <v>3</v>
      </c>
      <c r="L12" s="4">
        <f t="shared" si="2"/>
        <v>3</v>
      </c>
      <c r="M12" s="4">
        <f t="shared" si="2"/>
        <v>7</v>
      </c>
      <c r="N12" s="4">
        <f t="shared" si="2"/>
        <v>6</v>
      </c>
      <c r="O12" s="4">
        <f t="shared" si="2"/>
        <v>6</v>
      </c>
      <c r="P12" s="4">
        <f t="shared" si="2"/>
        <v>3</v>
      </c>
      <c r="Q12" s="283"/>
      <c r="R12" s="283"/>
      <c r="S12" s="283"/>
      <c r="T12" s="283"/>
      <c r="U12" s="283"/>
      <c r="V12" s="283"/>
      <c r="W12" s="283"/>
      <c r="X12" s="4">
        <v>6</v>
      </c>
      <c r="Y12" s="4">
        <v>2</v>
      </c>
      <c r="Z12" s="4">
        <v>4</v>
      </c>
      <c r="AA12" s="4">
        <v>6</v>
      </c>
      <c r="AB12" s="4">
        <v>1</v>
      </c>
      <c r="AC12" s="4">
        <v>5</v>
      </c>
      <c r="AD12" s="4">
        <v>7</v>
      </c>
      <c r="AE12" s="283"/>
      <c r="AF12" s="283"/>
      <c r="AG12" s="283"/>
      <c r="AH12" s="283"/>
      <c r="AI12" s="283"/>
      <c r="AJ12" s="283"/>
      <c r="AK12" s="283"/>
      <c r="AL12" s="287"/>
      <c r="AM12" s="287"/>
      <c r="AN12" s="287"/>
      <c r="AO12" s="287"/>
    </row>
    <row r="13" spans="1:41" ht="16.5" customHeight="1">
      <c r="A13" s="282"/>
      <c r="B13" s="282"/>
      <c r="C13" s="283"/>
      <c r="D13" s="283"/>
      <c r="E13" s="283"/>
      <c r="F13" s="283"/>
      <c r="G13" s="283"/>
      <c r="H13" s="283"/>
      <c r="I13" s="283"/>
      <c r="J13" s="4">
        <f aca="true" t="shared" si="3" ref="J13:P13">Q9</f>
        <v>1</v>
      </c>
      <c r="K13" s="4">
        <f t="shared" si="3"/>
        <v>6</v>
      </c>
      <c r="L13" s="4">
        <f t="shared" si="3"/>
        <v>6</v>
      </c>
      <c r="M13" s="4">
        <f t="shared" si="3"/>
        <v>5</v>
      </c>
      <c r="N13" s="4">
        <f t="shared" si="3"/>
        <v>4</v>
      </c>
      <c r="O13" s="4">
        <f t="shared" si="3"/>
        <v>0</v>
      </c>
      <c r="P13" s="4">
        <f t="shared" si="3"/>
        <v>6</v>
      </c>
      <c r="Q13" s="283"/>
      <c r="R13" s="283"/>
      <c r="S13" s="283"/>
      <c r="T13" s="283"/>
      <c r="U13" s="283"/>
      <c r="V13" s="283"/>
      <c r="W13" s="283"/>
      <c r="X13" s="4">
        <v>3</v>
      </c>
      <c r="Y13" s="4">
        <v>6</v>
      </c>
      <c r="Z13" s="4">
        <v>6</v>
      </c>
      <c r="AA13" s="4">
        <v>4</v>
      </c>
      <c r="AB13" s="4">
        <v>6</v>
      </c>
      <c r="AC13" s="4">
        <v>7</v>
      </c>
      <c r="AD13" s="4">
        <v>5</v>
      </c>
      <c r="AE13" s="283"/>
      <c r="AF13" s="283"/>
      <c r="AG13" s="283"/>
      <c r="AH13" s="283"/>
      <c r="AI13" s="283"/>
      <c r="AJ13" s="283"/>
      <c r="AK13" s="283"/>
      <c r="AL13" s="287"/>
      <c r="AM13" s="167"/>
      <c r="AN13" s="167"/>
      <c r="AO13" s="287"/>
    </row>
    <row r="14" spans="1:41" ht="16.5" customHeight="1">
      <c r="A14" s="282">
        <v>4</v>
      </c>
      <c r="B14" s="282" t="s">
        <v>608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4">
        <f>AB11</f>
        <v>4</v>
      </c>
      <c r="R14" s="284"/>
      <c r="S14" s="284"/>
      <c r="T14" s="202" t="s">
        <v>239</v>
      </c>
      <c r="U14" s="284">
        <f>X11</f>
        <v>3</v>
      </c>
      <c r="V14" s="284"/>
      <c r="W14" s="284"/>
      <c r="X14" s="283"/>
      <c r="Y14" s="283"/>
      <c r="Z14" s="283"/>
      <c r="AA14" s="283"/>
      <c r="AB14" s="283"/>
      <c r="AC14" s="283"/>
      <c r="AD14" s="283"/>
      <c r="AE14" s="284">
        <v>5</v>
      </c>
      <c r="AF14" s="284"/>
      <c r="AG14" s="284"/>
      <c r="AH14" s="202" t="s">
        <v>239</v>
      </c>
      <c r="AI14" s="284">
        <v>2</v>
      </c>
      <c r="AJ14" s="284"/>
      <c r="AK14" s="284"/>
      <c r="AL14" s="287">
        <v>2</v>
      </c>
      <c r="AM14" s="288" t="s">
        <v>581</v>
      </c>
      <c r="AN14" s="287" t="s">
        <v>568</v>
      </c>
      <c r="AO14" s="287">
        <v>2</v>
      </c>
    </row>
    <row r="15" spans="1:41" ht="16.5" customHeight="1">
      <c r="A15" s="282"/>
      <c r="B15" s="282"/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4">
        <f aca="true" t="shared" si="4" ref="Q15:W15">X13</f>
        <v>3</v>
      </c>
      <c r="R15" s="4">
        <f t="shared" si="4"/>
        <v>6</v>
      </c>
      <c r="S15" s="4">
        <f t="shared" si="4"/>
        <v>6</v>
      </c>
      <c r="T15" s="4">
        <f t="shared" si="4"/>
        <v>4</v>
      </c>
      <c r="U15" s="4">
        <f t="shared" si="4"/>
        <v>6</v>
      </c>
      <c r="V15" s="4">
        <f t="shared" si="4"/>
        <v>7</v>
      </c>
      <c r="W15" s="4">
        <f t="shared" si="4"/>
        <v>5</v>
      </c>
      <c r="X15" s="283"/>
      <c r="Y15" s="283"/>
      <c r="Z15" s="283"/>
      <c r="AA15" s="283"/>
      <c r="AB15" s="283"/>
      <c r="AC15" s="283"/>
      <c r="AD15" s="283"/>
      <c r="AE15" s="4">
        <v>7</v>
      </c>
      <c r="AF15" s="4">
        <v>7</v>
      </c>
      <c r="AG15" s="4">
        <v>7</v>
      </c>
      <c r="AH15" s="4">
        <v>2</v>
      </c>
      <c r="AI15" s="4">
        <v>4</v>
      </c>
      <c r="AJ15" s="4">
        <v>6</v>
      </c>
      <c r="AK15" s="4">
        <v>6</v>
      </c>
      <c r="AL15" s="287"/>
      <c r="AM15" s="289"/>
      <c r="AN15" s="287"/>
      <c r="AO15" s="287"/>
    </row>
    <row r="16" spans="1:41" ht="16.5" customHeight="1">
      <c r="A16" s="282"/>
      <c r="B16" s="282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4">
        <f aca="true" t="shared" si="5" ref="Q16:W16">X12</f>
        <v>6</v>
      </c>
      <c r="R16" s="4">
        <f t="shared" si="5"/>
        <v>2</v>
      </c>
      <c r="S16" s="4">
        <f t="shared" si="5"/>
        <v>4</v>
      </c>
      <c r="T16" s="4">
        <f t="shared" si="5"/>
        <v>6</v>
      </c>
      <c r="U16" s="4">
        <f t="shared" si="5"/>
        <v>1</v>
      </c>
      <c r="V16" s="4">
        <f t="shared" si="5"/>
        <v>5</v>
      </c>
      <c r="W16" s="4">
        <f t="shared" si="5"/>
        <v>7</v>
      </c>
      <c r="X16" s="283"/>
      <c r="Y16" s="283"/>
      <c r="Z16" s="283"/>
      <c r="AA16" s="283"/>
      <c r="AB16" s="283"/>
      <c r="AC16" s="283"/>
      <c r="AD16" s="283"/>
      <c r="AE16" s="4">
        <v>6</v>
      </c>
      <c r="AF16" s="4">
        <v>6</v>
      </c>
      <c r="AG16" s="4">
        <v>5</v>
      </c>
      <c r="AH16" s="4">
        <v>6</v>
      </c>
      <c r="AI16" s="4">
        <v>6</v>
      </c>
      <c r="AJ16" s="4">
        <v>2</v>
      </c>
      <c r="AK16" s="4">
        <v>2</v>
      </c>
      <c r="AL16" s="287"/>
      <c r="AM16" s="173">
        <f>9/14</f>
        <v>0.6428571428571429</v>
      </c>
      <c r="AN16" s="167"/>
      <c r="AO16" s="287"/>
    </row>
    <row r="17" spans="1:41" ht="16.5" customHeight="1">
      <c r="A17" s="282">
        <v>5</v>
      </c>
      <c r="B17" s="282" t="s">
        <v>641</v>
      </c>
      <c r="C17" s="284">
        <f>AI5</f>
        <v>1</v>
      </c>
      <c r="D17" s="284"/>
      <c r="E17" s="284"/>
      <c r="F17" s="202" t="s">
        <v>239</v>
      </c>
      <c r="G17" s="284">
        <f>AE5</f>
        <v>6</v>
      </c>
      <c r="H17" s="284"/>
      <c r="I17" s="284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4">
        <f>AI14</f>
        <v>2</v>
      </c>
      <c r="Y17" s="284"/>
      <c r="Z17" s="284"/>
      <c r="AA17" s="202" t="s">
        <v>239</v>
      </c>
      <c r="AB17" s="284">
        <f>AE14</f>
        <v>5</v>
      </c>
      <c r="AC17" s="284"/>
      <c r="AD17" s="284"/>
      <c r="AE17" s="283"/>
      <c r="AF17" s="283"/>
      <c r="AG17" s="283"/>
      <c r="AH17" s="283"/>
      <c r="AI17" s="283"/>
      <c r="AJ17" s="283"/>
      <c r="AK17" s="283"/>
      <c r="AL17" s="287">
        <v>0</v>
      </c>
      <c r="AM17" s="290" t="s">
        <v>582</v>
      </c>
      <c r="AN17" s="287" t="s">
        <v>568</v>
      </c>
      <c r="AO17" s="287">
        <v>5</v>
      </c>
    </row>
    <row r="18" spans="1:41" ht="16.5" customHeight="1">
      <c r="A18" s="282"/>
      <c r="B18" s="282"/>
      <c r="C18" s="4">
        <f aca="true" t="shared" si="6" ref="C18:I18">AE7</f>
        <v>6</v>
      </c>
      <c r="D18" s="4">
        <f t="shared" si="6"/>
        <v>3</v>
      </c>
      <c r="E18" s="4">
        <f t="shared" si="6"/>
        <v>4</v>
      </c>
      <c r="F18" s="4">
        <f t="shared" si="6"/>
        <v>1</v>
      </c>
      <c r="G18" s="4">
        <f t="shared" si="6"/>
        <v>3</v>
      </c>
      <c r="H18" s="4">
        <f t="shared" si="6"/>
        <v>2</v>
      </c>
      <c r="I18" s="4">
        <f t="shared" si="6"/>
        <v>1</v>
      </c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4">
        <f aca="true" t="shared" si="7" ref="X18:AD18">AE16</f>
        <v>6</v>
      </c>
      <c r="Y18" s="4">
        <f t="shared" si="7"/>
        <v>6</v>
      </c>
      <c r="Z18" s="4">
        <f t="shared" si="7"/>
        <v>5</v>
      </c>
      <c r="AA18" s="4">
        <f t="shared" si="7"/>
        <v>6</v>
      </c>
      <c r="AB18" s="4">
        <f t="shared" si="7"/>
        <v>6</v>
      </c>
      <c r="AC18" s="4">
        <f t="shared" si="7"/>
        <v>2</v>
      </c>
      <c r="AD18" s="4">
        <f t="shared" si="7"/>
        <v>2</v>
      </c>
      <c r="AE18" s="283"/>
      <c r="AF18" s="283"/>
      <c r="AG18" s="283"/>
      <c r="AH18" s="283"/>
      <c r="AI18" s="283"/>
      <c r="AJ18" s="283"/>
      <c r="AK18" s="283"/>
      <c r="AL18" s="287"/>
      <c r="AM18" s="287"/>
      <c r="AN18" s="287"/>
      <c r="AO18" s="287"/>
    </row>
    <row r="19" spans="1:41" ht="16.5" customHeight="1">
      <c r="A19" s="282"/>
      <c r="B19" s="282"/>
      <c r="C19" s="4">
        <f aca="true" t="shared" si="8" ref="C19:I19">AE6</f>
        <v>7</v>
      </c>
      <c r="D19" s="4">
        <f t="shared" si="8"/>
        <v>6</v>
      </c>
      <c r="E19" s="4">
        <f t="shared" si="8"/>
        <v>6</v>
      </c>
      <c r="F19" s="4">
        <f t="shared" si="8"/>
        <v>6</v>
      </c>
      <c r="G19" s="4">
        <f t="shared" si="8"/>
        <v>0</v>
      </c>
      <c r="H19" s="4">
        <f t="shared" si="8"/>
        <v>6</v>
      </c>
      <c r="I19" s="4">
        <f t="shared" si="8"/>
        <v>6</v>
      </c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4">
        <f aca="true" t="shared" si="9" ref="X19:AD19">AE15</f>
        <v>7</v>
      </c>
      <c r="Y19" s="4">
        <f t="shared" si="9"/>
        <v>7</v>
      </c>
      <c r="Z19" s="4">
        <f t="shared" si="9"/>
        <v>7</v>
      </c>
      <c r="AA19" s="4">
        <f t="shared" si="9"/>
        <v>2</v>
      </c>
      <c r="AB19" s="4">
        <f t="shared" si="9"/>
        <v>4</v>
      </c>
      <c r="AC19" s="4">
        <f t="shared" si="9"/>
        <v>6</v>
      </c>
      <c r="AD19" s="4">
        <f t="shared" si="9"/>
        <v>6</v>
      </c>
      <c r="AE19" s="283"/>
      <c r="AF19" s="283"/>
      <c r="AG19" s="283"/>
      <c r="AH19" s="283"/>
      <c r="AI19" s="283"/>
      <c r="AJ19" s="283"/>
      <c r="AK19" s="283"/>
      <c r="AL19" s="287"/>
      <c r="AM19" s="173">
        <f>3/14</f>
        <v>0.21428571428571427</v>
      </c>
      <c r="AN19" s="167"/>
      <c r="AO19" s="287"/>
    </row>
    <row r="21" spans="2:42" ht="15.75" customHeight="1">
      <c r="B21" s="151" t="s">
        <v>532</v>
      </c>
      <c r="C21" s="153" t="s">
        <v>669</v>
      </c>
      <c r="AE21" s="159"/>
      <c r="AF21" s="163"/>
      <c r="AI21" s="161"/>
      <c r="AL21"/>
      <c r="AP21"/>
    </row>
    <row r="22" spans="1:39" s="6" customFormat="1" ht="15.75" customHeight="1">
      <c r="A22" s="131"/>
      <c r="B22" s="14" t="s">
        <v>530</v>
      </c>
      <c r="C22" s="286" t="str">
        <f>B23</f>
        <v>西臼杵郡</v>
      </c>
      <c r="D22" s="286"/>
      <c r="E22" s="286"/>
      <c r="F22" s="286"/>
      <c r="G22" s="286"/>
      <c r="H22" s="286"/>
      <c r="I22" s="286"/>
      <c r="J22" s="286" t="str">
        <f>B26</f>
        <v>日向市B</v>
      </c>
      <c r="K22" s="286"/>
      <c r="L22" s="286"/>
      <c r="M22" s="286"/>
      <c r="N22" s="286"/>
      <c r="O22" s="286"/>
      <c r="P22" s="286"/>
      <c r="Q22" s="286" t="str">
        <f>B29</f>
        <v>都城市A</v>
      </c>
      <c r="R22" s="286"/>
      <c r="S22" s="286"/>
      <c r="T22" s="286"/>
      <c r="U22" s="286"/>
      <c r="V22" s="286"/>
      <c r="W22" s="286"/>
      <c r="X22" s="286" t="str">
        <f>B32</f>
        <v>宮 崎 郡</v>
      </c>
      <c r="Y22" s="286"/>
      <c r="Z22" s="286"/>
      <c r="AA22" s="286"/>
      <c r="AB22" s="286"/>
      <c r="AC22" s="286"/>
      <c r="AD22" s="286"/>
      <c r="AE22" s="280" t="s">
        <v>525</v>
      </c>
      <c r="AF22" s="280"/>
      <c r="AG22" s="280"/>
      <c r="AH22" s="277" t="s">
        <v>526</v>
      </c>
      <c r="AI22" s="277"/>
      <c r="AJ22" s="277"/>
      <c r="AK22" s="277"/>
      <c r="AL22" s="136" t="s">
        <v>528</v>
      </c>
      <c r="AM22" s="160" t="s">
        <v>126</v>
      </c>
    </row>
    <row r="23" spans="1:42" ht="15.75" customHeight="1">
      <c r="A23" s="282">
        <v>6</v>
      </c>
      <c r="B23" s="282" t="s">
        <v>674</v>
      </c>
      <c r="C23" s="283"/>
      <c r="D23" s="283"/>
      <c r="E23" s="283"/>
      <c r="F23" s="283"/>
      <c r="G23" s="283"/>
      <c r="H23" s="283"/>
      <c r="I23" s="283"/>
      <c r="J23" s="284">
        <v>3</v>
      </c>
      <c r="K23" s="284"/>
      <c r="L23" s="284"/>
      <c r="M23" s="202" t="s">
        <v>239</v>
      </c>
      <c r="N23" s="284">
        <v>4</v>
      </c>
      <c r="O23" s="284"/>
      <c r="P23" s="284"/>
      <c r="Q23" s="283"/>
      <c r="R23" s="283"/>
      <c r="S23" s="283"/>
      <c r="T23" s="283"/>
      <c r="U23" s="283"/>
      <c r="V23" s="283"/>
      <c r="W23" s="283"/>
      <c r="X23" s="284">
        <v>0</v>
      </c>
      <c r="Y23" s="284"/>
      <c r="Z23" s="284"/>
      <c r="AA23" s="202" t="s">
        <v>239</v>
      </c>
      <c r="AB23" s="284">
        <v>7</v>
      </c>
      <c r="AC23" s="284"/>
      <c r="AD23" s="284"/>
      <c r="AE23" s="281">
        <v>0</v>
      </c>
      <c r="AF23" s="281"/>
      <c r="AG23" s="281"/>
      <c r="AH23" s="282" t="s">
        <v>527</v>
      </c>
      <c r="AI23" s="282"/>
      <c r="AJ23" s="282"/>
      <c r="AK23" s="282"/>
      <c r="AL23" s="282" t="s">
        <v>527</v>
      </c>
      <c r="AM23" s="281">
        <v>4</v>
      </c>
      <c r="AP23"/>
    </row>
    <row r="24" spans="1:42" ht="15.75" customHeight="1">
      <c r="A24" s="282"/>
      <c r="B24" s="282"/>
      <c r="C24" s="283"/>
      <c r="D24" s="283"/>
      <c r="E24" s="283"/>
      <c r="F24" s="283"/>
      <c r="G24" s="283"/>
      <c r="H24" s="283"/>
      <c r="I24" s="283"/>
      <c r="J24" s="4">
        <v>3</v>
      </c>
      <c r="K24" s="4">
        <v>2</v>
      </c>
      <c r="L24" s="4">
        <v>2</v>
      </c>
      <c r="M24" s="4">
        <v>6</v>
      </c>
      <c r="N24" s="4">
        <v>3</v>
      </c>
      <c r="O24" s="4">
        <v>7</v>
      </c>
      <c r="P24" s="4">
        <v>6</v>
      </c>
      <c r="Q24" s="283"/>
      <c r="R24" s="283"/>
      <c r="S24" s="283"/>
      <c r="T24" s="283"/>
      <c r="U24" s="283"/>
      <c r="V24" s="283"/>
      <c r="W24" s="283"/>
      <c r="X24" s="4">
        <v>1</v>
      </c>
      <c r="Y24" s="4">
        <v>0</v>
      </c>
      <c r="Z24" s="4">
        <v>0</v>
      </c>
      <c r="AA24" s="4">
        <v>1</v>
      </c>
      <c r="AB24" s="4">
        <v>1</v>
      </c>
      <c r="AC24" s="4">
        <v>1</v>
      </c>
      <c r="AD24" s="4">
        <v>3</v>
      </c>
      <c r="AE24" s="281"/>
      <c r="AF24" s="281"/>
      <c r="AG24" s="281"/>
      <c r="AH24" s="282"/>
      <c r="AI24" s="282"/>
      <c r="AJ24" s="282"/>
      <c r="AK24" s="282"/>
      <c r="AL24" s="282"/>
      <c r="AM24" s="281"/>
      <c r="AP24"/>
    </row>
    <row r="25" spans="1:42" ht="15.75" customHeight="1">
      <c r="A25" s="282"/>
      <c r="B25" s="282"/>
      <c r="C25" s="283"/>
      <c r="D25" s="283"/>
      <c r="E25" s="283"/>
      <c r="F25" s="283"/>
      <c r="G25" s="283"/>
      <c r="H25" s="283"/>
      <c r="I25" s="283"/>
      <c r="J25" s="4">
        <v>6</v>
      </c>
      <c r="K25" s="4">
        <v>6</v>
      </c>
      <c r="L25" s="4">
        <v>6</v>
      </c>
      <c r="M25" s="4">
        <v>3</v>
      </c>
      <c r="N25" s="4">
        <v>6</v>
      </c>
      <c r="O25" s="4">
        <v>5</v>
      </c>
      <c r="P25" s="4">
        <v>1</v>
      </c>
      <c r="Q25" s="283"/>
      <c r="R25" s="283"/>
      <c r="S25" s="283"/>
      <c r="T25" s="283"/>
      <c r="U25" s="283"/>
      <c r="V25" s="283"/>
      <c r="W25" s="283"/>
      <c r="X25" s="4">
        <v>6</v>
      </c>
      <c r="Y25" s="4">
        <v>6</v>
      </c>
      <c r="Z25" s="4">
        <v>6</v>
      </c>
      <c r="AA25" s="4">
        <v>6</v>
      </c>
      <c r="AB25" s="4">
        <v>6</v>
      </c>
      <c r="AC25" s="4">
        <v>6</v>
      </c>
      <c r="AD25" s="4">
        <v>6</v>
      </c>
      <c r="AE25" s="281"/>
      <c r="AF25" s="281"/>
      <c r="AG25" s="281"/>
      <c r="AH25" s="282"/>
      <c r="AI25" s="282"/>
      <c r="AJ25" s="282"/>
      <c r="AK25" s="282"/>
      <c r="AL25" s="152"/>
      <c r="AM25" s="281"/>
      <c r="AP25"/>
    </row>
    <row r="26" spans="1:42" ht="15.75" customHeight="1">
      <c r="A26" s="282">
        <v>7</v>
      </c>
      <c r="B26" s="282" t="s">
        <v>679</v>
      </c>
      <c r="C26" s="284">
        <f>N23</f>
        <v>4</v>
      </c>
      <c r="D26" s="284"/>
      <c r="E26" s="284"/>
      <c r="F26" s="202" t="s">
        <v>239</v>
      </c>
      <c r="G26" s="284">
        <f>J23</f>
        <v>3</v>
      </c>
      <c r="H26" s="284"/>
      <c r="I26" s="284"/>
      <c r="J26" s="283"/>
      <c r="K26" s="283"/>
      <c r="L26" s="283"/>
      <c r="M26" s="283"/>
      <c r="N26" s="283"/>
      <c r="O26" s="283"/>
      <c r="P26" s="283"/>
      <c r="Q26" s="284">
        <v>0</v>
      </c>
      <c r="R26" s="284"/>
      <c r="S26" s="284"/>
      <c r="T26" s="202" t="s">
        <v>239</v>
      </c>
      <c r="U26" s="284">
        <v>7</v>
      </c>
      <c r="V26" s="284"/>
      <c r="W26" s="284"/>
      <c r="X26" s="283"/>
      <c r="Y26" s="283"/>
      <c r="Z26" s="283"/>
      <c r="AA26" s="283"/>
      <c r="AB26" s="283"/>
      <c r="AC26" s="283"/>
      <c r="AD26" s="283"/>
      <c r="AE26" s="281">
        <v>1</v>
      </c>
      <c r="AF26" s="281"/>
      <c r="AG26" s="281"/>
      <c r="AH26" s="282" t="s">
        <v>527</v>
      </c>
      <c r="AI26" s="282"/>
      <c r="AJ26" s="282"/>
      <c r="AK26" s="282"/>
      <c r="AL26" s="282" t="s">
        <v>527</v>
      </c>
      <c r="AM26" s="281">
        <v>3</v>
      </c>
      <c r="AP26"/>
    </row>
    <row r="27" spans="1:42" ht="15.75" customHeight="1">
      <c r="A27" s="282"/>
      <c r="B27" s="282"/>
      <c r="C27" s="4">
        <f aca="true" t="shared" si="10" ref="C27:I27">J25</f>
        <v>6</v>
      </c>
      <c r="D27" s="4">
        <f t="shared" si="10"/>
        <v>6</v>
      </c>
      <c r="E27" s="4">
        <f t="shared" si="10"/>
        <v>6</v>
      </c>
      <c r="F27" s="4">
        <f t="shared" si="10"/>
        <v>3</v>
      </c>
      <c r="G27" s="4">
        <f t="shared" si="10"/>
        <v>6</v>
      </c>
      <c r="H27" s="4">
        <f t="shared" si="10"/>
        <v>5</v>
      </c>
      <c r="I27" s="4">
        <f t="shared" si="10"/>
        <v>1</v>
      </c>
      <c r="J27" s="283"/>
      <c r="K27" s="283"/>
      <c r="L27" s="283"/>
      <c r="M27" s="283"/>
      <c r="N27" s="283"/>
      <c r="O27" s="283"/>
      <c r="P27" s="283"/>
      <c r="Q27" s="4">
        <v>3</v>
      </c>
      <c r="R27" s="4">
        <v>2</v>
      </c>
      <c r="S27" s="4">
        <v>5</v>
      </c>
      <c r="T27" s="4">
        <v>1</v>
      </c>
      <c r="U27" s="4">
        <v>2</v>
      </c>
      <c r="V27" s="4">
        <v>1</v>
      </c>
      <c r="W27" s="4">
        <v>4</v>
      </c>
      <c r="X27" s="283"/>
      <c r="Y27" s="283"/>
      <c r="Z27" s="283"/>
      <c r="AA27" s="283"/>
      <c r="AB27" s="283"/>
      <c r="AC27" s="283"/>
      <c r="AD27" s="283"/>
      <c r="AE27" s="281"/>
      <c r="AF27" s="281"/>
      <c r="AG27" s="281"/>
      <c r="AH27" s="282"/>
      <c r="AI27" s="282"/>
      <c r="AJ27" s="282"/>
      <c r="AK27" s="282"/>
      <c r="AL27" s="282"/>
      <c r="AM27" s="281"/>
      <c r="AP27"/>
    </row>
    <row r="28" spans="1:42" ht="15.75" customHeight="1">
      <c r="A28" s="282"/>
      <c r="B28" s="282"/>
      <c r="C28" s="4">
        <f aca="true" t="shared" si="11" ref="C28:I28">J24</f>
        <v>3</v>
      </c>
      <c r="D28" s="4">
        <f t="shared" si="11"/>
        <v>2</v>
      </c>
      <c r="E28" s="4">
        <f t="shared" si="11"/>
        <v>2</v>
      </c>
      <c r="F28" s="4">
        <f t="shared" si="11"/>
        <v>6</v>
      </c>
      <c r="G28" s="4">
        <f t="shared" si="11"/>
        <v>3</v>
      </c>
      <c r="H28" s="4">
        <f t="shared" si="11"/>
        <v>7</v>
      </c>
      <c r="I28" s="4">
        <f t="shared" si="11"/>
        <v>6</v>
      </c>
      <c r="J28" s="283"/>
      <c r="K28" s="283"/>
      <c r="L28" s="283"/>
      <c r="M28" s="283"/>
      <c r="N28" s="283"/>
      <c r="O28" s="283"/>
      <c r="P28" s="283"/>
      <c r="Q28" s="4">
        <v>6</v>
      </c>
      <c r="R28" s="4">
        <v>6</v>
      </c>
      <c r="S28" s="4">
        <v>7</v>
      </c>
      <c r="T28" s="4">
        <v>6</v>
      </c>
      <c r="U28" s="4">
        <v>6</v>
      </c>
      <c r="V28" s="4">
        <v>6</v>
      </c>
      <c r="W28" s="4">
        <v>6</v>
      </c>
      <c r="X28" s="283"/>
      <c r="Y28" s="283"/>
      <c r="Z28" s="283"/>
      <c r="AA28" s="283"/>
      <c r="AB28" s="283"/>
      <c r="AC28" s="283"/>
      <c r="AD28" s="283"/>
      <c r="AE28" s="281"/>
      <c r="AF28" s="281"/>
      <c r="AG28" s="281"/>
      <c r="AH28" s="282"/>
      <c r="AI28" s="282"/>
      <c r="AJ28" s="282"/>
      <c r="AK28" s="282"/>
      <c r="AL28" s="152"/>
      <c r="AM28" s="281"/>
      <c r="AP28"/>
    </row>
    <row r="29" spans="1:42" ht="15.75" customHeight="1">
      <c r="A29" s="282">
        <v>9</v>
      </c>
      <c r="B29" s="282" t="s">
        <v>599</v>
      </c>
      <c r="C29" s="283"/>
      <c r="D29" s="283"/>
      <c r="E29" s="283"/>
      <c r="F29" s="283"/>
      <c r="G29" s="283"/>
      <c r="H29" s="283"/>
      <c r="I29" s="283"/>
      <c r="J29" s="284">
        <f>U26</f>
        <v>7</v>
      </c>
      <c r="K29" s="284"/>
      <c r="L29" s="284"/>
      <c r="M29" s="202" t="s">
        <v>239</v>
      </c>
      <c r="N29" s="284">
        <f>Q26</f>
        <v>0</v>
      </c>
      <c r="O29" s="284"/>
      <c r="P29" s="284"/>
      <c r="Q29" s="283"/>
      <c r="R29" s="283"/>
      <c r="S29" s="283"/>
      <c r="T29" s="283"/>
      <c r="U29" s="283"/>
      <c r="V29" s="283"/>
      <c r="W29" s="283"/>
      <c r="X29" s="284">
        <v>3</v>
      </c>
      <c r="Y29" s="284"/>
      <c r="Z29" s="284"/>
      <c r="AA29" s="202" t="s">
        <v>239</v>
      </c>
      <c r="AB29" s="284">
        <v>4</v>
      </c>
      <c r="AC29" s="284"/>
      <c r="AD29" s="284"/>
      <c r="AE29" s="281">
        <v>1</v>
      </c>
      <c r="AF29" s="281"/>
      <c r="AG29" s="281"/>
      <c r="AH29" s="281" t="s">
        <v>583</v>
      </c>
      <c r="AI29" s="281"/>
      <c r="AJ29" s="281"/>
      <c r="AK29" s="281"/>
      <c r="AL29" s="282" t="s">
        <v>527</v>
      </c>
      <c r="AM29" s="281">
        <v>2</v>
      </c>
      <c r="AP29"/>
    </row>
    <row r="30" spans="1:42" ht="15.75" customHeight="1">
      <c r="A30" s="282"/>
      <c r="B30" s="282"/>
      <c r="C30" s="283"/>
      <c r="D30" s="283"/>
      <c r="E30" s="283"/>
      <c r="F30" s="283"/>
      <c r="G30" s="283"/>
      <c r="H30" s="283"/>
      <c r="I30" s="283"/>
      <c r="J30" s="4">
        <f>Q28</f>
        <v>6</v>
      </c>
      <c r="K30" s="4">
        <f aca="true" t="shared" si="12" ref="K30:P30">R28</f>
        <v>6</v>
      </c>
      <c r="L30" s="4">
        <f t="shared" si="12"/>
        <v>7</v>
      </c>
      <c r="M30" s="4">
        <f t="shared" si="12"/>
        <v>6</v>
      </c>
      <c r="N30" s="4">
        <f t="shared" si="12"/>
        <v>6</v>
      </c>
      <c r="O30" s="4">
        <f t="shared" si="12"/>
        <v>6</v>
      </c>
      <c r="P30" s="4">
        <f t="shared" si="12"/>
        <v>6</v>
      </c>
      <c r="Q30" s="283"/>
      <c r="R30" s="283"/>
      <c r="S30" s="283"/>
      <c r="T30" s="283"/>
      <c r="U30" s="283"/>
      <c r="V30" s="283"/>
      <c r="W30" s="283"/>
      <c r="X30" s="4">
        <v>6</v>
      </c>
      <c r="Y30" s="4">
        <v>4</v>
      </c>
      <c r="Z30" s="4">
        <v>2</v>
      </c>
      <c r="AA30" s="4">
        <v>3</v>
      </c>
      <c r="AB30" s="4">
        <v>6</v>
      </c>
      <c r="AC30" s="4">
        <v>6</v>
      </c>
      <c r="AD30" s="4">
        <v>2</v>
      </c>
      <c r="AE30" s="281"/>
      <c r="AF30" s="281"/>
      <c r="AG30" s="281"/>
      <c r="AH30" s="281"/>
      <c r="AI30" s="281"/>
      <c r="AJ30" s="281"/>
      <c r="AK30" s="281"/>
      <c r="AL30" s="282"/>
      <c r="AM30" s="281"/>
      <c r="AP30"/>
    </row>
    <row r="31" spans="1:42" ht="15.75" customHeight="1">
      <c r="A31" s="282"/>
      <c r="B31" s="282"/>
      <c r="C31" s="283"/>
      <c r="D31" s="283"/>
      <c r="E31" s="283"/>
      <c r="F31" s="283"/>
      <c r="G31" s="283"/>
      <c r="H31" s="283"/>
      <c r="I31" s="283"/>
      <c r="J31" s="4">
        <f>Q27</f>
        <v>3</v>
      </c>
      <c r="K31" s="4">
        <f aca="true" t="shared" si="13" ref="K31:P31">R27</f>
        <v>2</v>
      </c>
      <c r="L31" s="4">
        <f t="shared" si="13"/>
        <v>5</v>
      </c>
      <c r="M31" s="4">
        <f t="shared" si="13"/>
        <v>1</v>
      </c>
      <c r="N31" s="4">
        <f t="shared" si="13"/>
        <v>2</v>
      </c>
      <c r="O31" s="4">
        <f t="shared" si="13"/>
        <v>1</v>
      </c>
      <c r="P31" s="4">
        <f t="shared" si="13"/>
        <v>4</v>
      </c>
      <c r="Q31" s="283"/>
      <c r="R31" s="283"/>
      <c r="S31" s="283"/>
      <c r="T31" s="283"/>
      <c r="U31" s="283"/>
      <c r="V31" s="283"/>
      <c r="W31" s="283"/>
      <c r="X31" s="4">
        <v>1</v>
      </c>
      <c r="Y31" s="4">
        <v>6</v>
      </c>
      <c r="Z31" s="4">
        <v>6</v>
      </c>
      <c r="AA31" s="4">
        <v>6</v>
      </c>
      <c r="AB31" s="4">
        <v>3</v>
      </c>
      <c r="AC31" s="4">
        <v>1</v>
      </c>
      <c r="AD31" s="4">
        <v>6</v>
      </c>
      <c r="AE31" s="281"/>
      <c r="AF31" s="281"/>
      <c r="AG31" s="281"/>
      <c r="AH31" s="282"/>
      <c r="AI31" s="282"/>
      <c r="AJ31" s="282"/>
      <c r="AK31" s="282"/>
      <c r="AL31" s="152"/>
      <c r="AM31" s="281"/>
      <c r="AP31"/>
    </row>
    <row r="32" spans="1:42" ht="15.75" customHeight="1">
      <c r="A32" s="282">
        <v>8</v>
      </c>
      <c r="B32" s="282" t="s">
        <v>612</v>
      </c>
      <c r="C32" s="284">
        <f>AB23</f>
        <v>7</v>
      </c>
      <c r="D32" s="284"/>
      <c r="E32" s="284"/>
      <c r="F32" s="202" t="s">
        <v>239</v>
      </c>
      <c r="G32" s="284">
        <f>X23</f>
        <v>0</v>
      </c>
      <c r="H32" s="284"/>
      <c r="I32" s="284"/>
      <c r="J32" s="283"/>
      <c r="K32" s="283"/>
      <c r="L32" s="283"/>
      <c r="M32" s="283"/>
      <c r="N32" s="283"/>
      <c r="O32" s="283"/>
      <c r="P32" s="283"/>
      <c r="Q32" s="284">
        <f>AB29</f>
        <v>4</v>
      </c>
      <c r="R32" s="284"/>
      <c r="S32" s="284"/>
      <c r="T32" s="202" t="s">
        <v>239</v>
      </c>
      <c r="U32" s="284">
        <f>X29</f>
        <v>3</v>
      </c>
      <c r="V32" s="284"/>
      <c r="W32" s="284"/>
      <c r="X32" s="283"/>
      <c r="Y32" s="283"/>
      <c r="Z32" s="283"/>
      <c r="AA32" s="283"/>
      <c r="AB32" s="283"/>
      <c r="AC32" s="283"/>
      <c r="AD32" s="283"/>
      <c r="AE32" s="281">
        <v>2</v>
      </c>
      <c r="AF32" s="281"/>
      <c r="AG32" s="281"/>
      <c r="AH32" s="282" t="s">
        <v>527</v>
      </c>
      <c r="AI32" s="282"/>
      <c r="AJ32" s="282"/>
      <c r="AK32" s="282"/>
      <c r="AL32" s="282" t="s">
        <v>527</v>
      </c>
      <c r="AM32" s="281">
        <v>1</v>
      </c>
      <c r="AP32"/>
    </row>
    <row r="33" spans="1:42" ht="15.75" customHeight="1">
      <c r="A33" s="282"/>
      <c r="B33" s="282"/>
      <c r="C33" s="4">
        <f aca="true" t="shared" si="14" ref="C33:I33">X25</f>
        <v>6</v>
      </c>
      <c r="D33" s="4">
        <f t="shared" si="14"/>
        <v>6</v>
      </c>
      <c r="E33" s="4">
        <f t="shared" si="14"/>
        <v>6</v>
      </c>
      <c r="F33" s="4">
        <f t="shared" si="14"/>
        <v>6</v>
      </c>
      <c r="G33" s="4">
        <f t="shared" si="14"/>
        <v>6</v>
      </c>
      <c r="H33" s="4">
        <f t="shared" si="14"/>
        <v>6</v>
      </c>
      <c r="I33" s="4">
        <f t="shared" si="14"/>
        <v>6</v>
      </c>
      <c r="J33" s="283"/>
      <c r="K33" s="283"/>
      <c r="L33" s="283"/>
      <c r="M33" s="283"/>
      <c r="N33" s="283"/>
      <c r="O33" s="283"/>
      <c r="P33" s="283"/>
      <c r="Q33" s="4">
        <f>X31</f>
        <v>1</v>
      </c>
      <c r="R33" s="4">
        <f aca="true" t="shared" si="15" ref="R33:W33">Y31</f>
        <v>6</v>
      </c>
      <c r="S33" s="4">
        <f t="shared" si="15"/>
        <v>6</v>
      </c>
      <c r="T33" s="4">
        <f t="shared" si="15"/>
        <v>6</v>
      </c>
      <c r="U33" s="4">
        <f t="shared" si="15"/>
        <v>3</v>
      </c>
      <c r="V33" s="4">
        <f t="shared" si="15"/>
        <v>1</v>
      </c>
      <c r="W33" s="4">
        <f t="shared" si="15"/>
        <v>6</v>
      </c>
      <c r="X33" s="283"/>
      <c r="Y33" s="283"/>
      <c r="Z33" s="283"/>
      <c r="AA33" s="283"/>
      <c r="AB33" s="283"/>
      <c r="AC33" s="283"/>
      <c r="AD33" s="283"/>
      <c r="AE33" s="281"/>
      <c r="AF33" s="281"/>
      <c r="AG33" s="281"/>
      <c r="AH33" s="282"/>
      <c r="AI33" s="282"/>
      <c r="AJ33" s="282"/>
      <c r="AK33" s="282"/>
      <c r="AL33" s="282"/>
      <c r="AM33" s="281"/>
      <c r="AP33"/>
    </row>
    <row r="34" spans="1:42" ht="15.75" customHeight="1">
      <c r="A34" s="282"/>
      <c r="B34" s="282"/>
      <c r="C34" s="4">
        <f aca="true" t="shared" si="16" ref="C34:I34">X24</f>
        <v>1</v>
      </c>
      <c r="D34" s="4">
        <f t="shared" si="16"/>
        <v>0</v>
      </c>
      <c r="E34" s="4">
        <f t="shared" si="16"/>
        <v>0</v>
      </c>
      <c r="F34" s="4">
        <f t="shared" si="16"/>
        <v>1</v>
      </c>
      <c r="G34" s="4">
        <f t="shared" si="16"/>
        <v>1</v>
      </c>
      <c r="H34" s="4">
        <f t="shared" si="16"/>
        <v>1</v>
      </c>
      <c r="I34" s="4">
        <f t="shared" si="16"/>
        <v>3</v>
      </c>
      <c r="J34" s="283"/>
      <c r="K34" s="283"/>
      <c r="L34" s="283"/>
      <c r="M34" s="283"/>
      <c r="N34" s="283"/>
      <c r="O34" s="283"/>
      <c r="P34" s="283"/>
      <c r="Q34" s="4">
        <f>X30</f>
        <v>6</v>
      </c>
      <c r="R34" s="4">
        <f aca="true" t="shared" si="17" ref="R34:W34">Y30</f>
        <v>4</v>
      </c>
      <c r="S34" s="4">
        <f t="shared" si="17"/>
        <v>2</v>
      </c>
      <c r="T34" s="4">
        <f t="shared" si="17"/>
        <v>3</v>
      </c>
      <c r="U34" s="4">
        <f t="shared" si="17"/>
        <v>6</v>
      </c>
      <c r="V34" s="4">
        <f t="shared" si="17"/>
        <v>6</v>
      </c>
      <c r="W34" s="4">
        <f t="shared" si="17"/>
        <v>2</v>
      </c>
      <c r="X34" s="283"/>
      <c r="Y34" s="283"/>
      <c r="Z34" s="283"/>
      <c r="AA34" s="283"/>
      <c r="AB34" s="283"/>
      <c r="AC34" s="283"/>
      <c r="AD34" s="283"/>
      <c r="AE34" s="281"/>
      <c r="AF34" s="281"/>
      <c r="AG34" s="281"/>
      <c r="AH34" s="282"/>
      <c r="AI34" s="282"/>
      <c r="AJ34" s="282"/>
      <c r="AK34" s="282"/>
      <c r="AL34" s="152"/>
      <c r="AM34" s="281"/>
      <c r="AP34"/>
    </row>
    <row r="35" spans="31:42" ht="15.75" customHeight="1">
      <c r="AE35" s="161"/>
      <c r="AF35" s="169"/>
      <c r="AG35" s="146"/>
      <c r="AH35" s="146"/>
      <c r="AI35" s="146"/>
      <c r="AJ35" s="146"/>
      <c r="AK35" s="146"/>
      <c r="AL35" s="146"/>
      <c r="AM35" s="146"/>
      <c r="AP35"/>
    </row>
    <row r="36" spans="1:42" ht="17.25" customHeight="1">
      <c r="A36" t="s">
        <v>536</v>
      </c>
      <c r="AE36" s="161"/>
      <c r="AF36" s="169"/>
      <c r="AG36" s="146"/>
      <c r="AH36" s="146"/>
      <c r="AI36" s="161"/>
      <c r="AJ36" s="146"/>
      <c r="AK36" s="146"/>
      <c r="AL36" s="146"/>
      <c r="AM36" s="146"/>
      <c r="AP36"/>
    </row>
    <row r="37" spans="31:42" ht="17.25" customHeight="1">
      <c r="AE37" s="161"/>
      <c r="AF37" s="169"/>
      <c r="AG37" s="146"/>
      <c r="AH37" s="146"/>
      <c r="AI37" s="161"/>
      <c r="AJ37" s="146"/>
      <c r="AK37" s="146"/>
      <c r="AL37" s="146"/>
      <c r="AM37" s="146"/>
      <c r="AP37"/>
    </row>
    <row r="38" spans="2:42" ht="15.75" customHeight="1">
      <c r="B38" s="151" t="s">
        <v>533</v>
      </c>
      <c r="C38" s="153" t="s">
        <v>669</v>
      </c>
      <c r="AE38" s="161"/>
      <c r="AF38" s="169"/>
      <c r="AG38" s="146"/>
      <c r="AH38" s="146"/>
      <c r="AI38" s="161"/>
      <c r="AJ38" s="146"/>
      <c r="AK38" s="146"/>
      <c r="AL38" s="146"/>
      <c r="AM38" s="146"/>
      <c r="AP38"/>
    </row>
    <row r="39" spans="1:42" ht="15.75" customHeight="1">
      <c r="A39" s="4"/>
      <c r="B39" s="152" t="s">
        <v>530</v>
      </c>
      <c r="C39" s="286" t="str">
        <f>B40</f>
        <v>西 都 市</v>
      </c>
      <c r="D39" s="286"/>
      <c r="E39" s="286"/>
      <c r="F39" s="286"/>
      <c r="G39" s="286"/>
      <c r="H39" s="286"/>
      <c r="I39" s="286"/>
      <c r="J39" s="286" t="str">
        <f>B43</f>
        <v>日向市A</v>
      </c>
      <c r="K39" s="286"/>
      <c r="L39" s="286"/>
      <c r="M39" s="286"/>
      <c r="N39" s="286"/>
      <c r="O39" s="286"/>
      <c r="P39" s="286"/>
      <c r="Q39" s="286" t="str">
        <f>B46</f>
        <v>東臼杵郡</v>
      </c>
      <c r="R39" s="286"/>
      <c r="S39" s="286"/>
      <c r="T39" s="286"/>
      <c r="U39" s="286"/>
      <c r="V39" s="286"/>
      <c r="W39" s="286"/>
      <c r="X39" s="286" t="str">
        <f>B49</f>
        <v>日 南 市</v>
      </c>
      <c r="Y39" s="286"/>
      <c r="Z39" s="286"/>
      <c r="AA39" s="286"/>
      <c r="AB39" s="286"/>
      <c r="AC39" s="286"/>
      <c r="AD39" s="286"/>
      <c r="AE39" s="280" t="s">
        <v>525</v>
      </c>
      <c r="AF39" s="280"/>
      <c r="AG39" s="280"/>
      <c r="AH39" s="277" t="s">
        <v>526</v>
      </c>
      <c r="AI39" s="277"/>
      <c r="AJ39" s="277"/>
      <c r="AK39" s="277"/>
      <c r="AL39" s="152" t="s">
        <v>528</v>
      </c>
      <c r="AM39" s="160" t="s">
        <v>126</v>
      </c>
      <c r="AP39"/>
    </row>
    <row r="40" spans="1:42" ht="15.75" customHeight="1">
      <c r="A40" s="282">
        <v>10</v>
      </c>
      <c r="B40" s="282" t="s">
        <v>685</v>
      </c>
      <c r="C40" s="283"/>
      <c r="D40" s="283"/>
      <c r="E40" s="283"/>
      <c r="F40" s="283"/>
      <c r="G40" s="283"/>
      <c r="H40" s="283"/>
      <c r="I40" s="283"/>
      <c r="J40" s="284">
        <v>0</v>
      </c>
      <c r="K40" s="284"/>
      <c r="L40" s="284"/>
      <c r="M40" s="202" t="s">
        <v>239</v>
      </c>
      <c r="N40" s="284">
        <v>7</v>
      </c>
      <c r="O40" s="284"/>
      <c r="P40" s="284"/>
      <c r="Q40" s="283"/>
      <c r="R40" s="283"/>
      <c r="S40" s="283"/>
      <c r="T40" s="283"/>
      <c r="U40" s="283"/>
      <c r="V40" s="283"/>
      <c r="W40" s="283"/>
      <c r="X40" s="284">
        <v>1</v>
      </c>
      <c r="Y40" s="284"/>
      <c r="Z40" s="284"/>
      <c r="AA40" s="202" t="s">
        <v>239</v>
      </c>
      <c r="AB40" s="284">
        <v>6</v>
      </c>
      <c r="AC40" s="284"/>
      <c r="AD40" s="284"/>
      <c r="AE40" s="281">
        <v>0</v>
      </c>
      <c r="AF40" s="281"/>
      <c r="AG40" s="281"/>
      <c r="AH40" s="278" t="s">
        <v>586</v>
      </c>
      <c r="AI40" s="278"/>
      <c r="AJ40" s="278"/>
      <c r="AK40" s="278"/>
      <c r="AL40" s="282" t="s">
        <v>527</v>
      </c>
      <c r="AM40" s="281">
        <v>4</v>
      </c>
      <c r="AP40"/>
    </row>
    <row r="41" spans="1:42" ht="15.75" customHeight="1">
      <c r="A41" s="282"/>
      <c r="B41" s="282"/>
      <c r="C41" s="283"/>
      <c r="D41" s="283"/>
      <c r="E41" s="283"/>
      <c r="F41" s="283"/>
      <c r="G41" s="283"/>
      <c r="H41" s="283"/>
      <c r="I41" s="283"/>
      <c r="J41" s="4">
        <v>1</v>
      </c>
      <c r="K41" s="4">
        <v>0</v>
      </c>
      <c r="L41" s="4">
        <v>5</v>
      </c>
      <c r="M41" s="4">
        <v>0</v>
      </c>
      <c r="N41" s="4">
        <v>1</v>
      </c>
      <c r="O41" s="4">
        <v>0</v>
      </c>
      <c r="P41" s="4">
        <v>0</v>
      </c>
      <c r="Q41" s="283"/>
      <c r="R41" s="283"/>
      <c r="S41" s="283"/>
      <c r="T41" s="283"/>
      <c r="U41" s="283"/>
      <c r="V41" s="283"/>
      <c r="W41" s="283"/>
      <c r="X41" s="4">
        <v>2</v>
      </c>
      <c r="Y41" s="4">
        <v>4</v>
      </c>
      <c r="Z41" s="4">
        <v>4</v>
      </c>
      <c r="AA41" s="4">
        <v>6</v>
      </c>
      <c r="AB41" s="4">
        <v>0</v>
      </c>
      <c r="AC41" s="4">
        <v>0</v>
      </c>
      <c r="AD41" s="4">
        <v>5</v>
      </c>
      <c r="AE41" s="281"/>
      <c r="AF41" s="281"/>
      <c r="AG41" s="281"/>
      <c r="AH41" s="278"/>
      <c r="AI41" s="278"/>
      <c r="AJ41" s="278"/>
      <c r="AK41" s="278"/>
      <c r="AL41" s="282"/>
      <c r="AM41" s="281"/>
      <c r="AP41"/>
    </row>
    <row r="42" spans="1:42" ht="15.75" customHeight="1">
      <c r="A42" s="282"/>
      <c r="B42" s="282"/>
      <c r="C42" s="283"/>
      <c r="D42" s="283"/>
      <c r="E42" s="283"/>
      <c r="F42" s="283"/>
      <c r="G42" s="283"/>
      <c r="H42" s="283"/>
      <c r="I42" s="283"/>
      <c r="J42" s="4">
        <v>6</v>
      </c>
      <c r="K42" s="4">
        <v>6</v>
      </c>
      <c r="L42" s="4">
        <v>7</v>
      </c>
      <c r="M42" s="4">
        <v>6</v>
      </c>
      <c r="N42" s="4">
        <v>6</v>
      </c>
      <c r="O42" s="4">
        <v>6</v>
      </c>
      <c r="P42" s="4">
        <v>6</v>
      </c>
      <c r="Q42" s="283"/>
      <c r="R42" s="283"/>
      <c r="S42" s="283"/>
      <c r="T42" s="283"/>
      <c r="U42" s="283"/>
      <c r="V42" s="283"/>
      <c r="W42" s="283"/>
      <c r="X42" s="4">
        <v>6</v>
      </c>
      <c r="Y42" s="4">
        <v>6</v>
      </c>
      <c r="Z42" s="4">
        <v>6</v>
      </c>
      <c r="AA42" s="4">
        <v>3</v>
      </c>
      <c r="AB42" s="4">
        <v>6</v>
      </c>
      <c r="AC42" s="4">
        <v>6</v>
      </c>
      <c r="AD42" s="4">
        <v>7</v>
      </c>
      <c r="AE42" s="281"/>
      <c r="AF42" s="281"/>
      <c r="AG42" s="281"/>
      <c r="AH42" s="279">
        <f>1/14</f>
        <v>0.07142857142857142</v>
      </c>
      <c r="AI42" s="279"/>
      <c r="AJ42" s="279"/>
      <c r="AK42" s="279"/>
      <c r="AL42" s="152"/>
      <c r="AM42" s="281"/>
      <c r="AP42"/>
    </row>
    <row r="43" spans="1:42" ht="15.75" customHeight="1">
      <c r="A43" s="282">
        <v>11</v>
      </c>
      <c r="B43" s="282" t="s">
        <v>601</v>
      </c>
      <c r="C43" s="284">
        <f>N40</f>
        <v>7</v>
      </c>
      <c r="D43" s="284"/>
      <c r="E43" s="284"/>
      <c r="F43" s="202" t="s">
        <v>239</v>
      </c>
      <c r="G43" s="284">
        <f>J40</f>
        <v>0</v>
      </c>
      <c r="H43" s="284"/>
      <c r="I43" s="284"/>
      <c r="J43" s="283"/>
      <c r="K43" s="283"/>
      <c r="L43" s="283"/>
      <c r="M43" s="283"/>
      <c r="N43" s="283"/>
      <c r="O43" s="283"/>
      <c r="P43" s="283"/>
      <c r="Q43" s="284">
        <v>7</v>
      </c>
      <c r="R43" s="284"/>
      <c r="S43" s="284"/>
      <c r="T43" s="202" t="s">
        <v>239</v>
      </c>
      <c r="U43" s="284">
        <v>0</v>
      </c>
      <c r="V43" s="284"/>
      <c r="W43" s="284"/>
      <c r="X43" s="283"/>
      <c r="Y43" s="283"/>
      <c r="Z43" s="283"/>
      <c r="AA43" s="283"/>
      <c r="AB43" s="283"/>
      <c r="AC43" s="283"/>
      <c r="AD43" s="283"/>
      <c r="AE43" s="281">
        <v>2</v>
      </c>
      <c r="AF43" s="281"/>
      <c r="AG43" s="281"/>
      <c r="AH43" s="278" t="s">
        <v>587</v>
      </c>
      <c r="AI43" s="278"/>
      <c r="AJ43" s="278"/>
      <c r="AK43" s="278"/>
      <c r="AL43" s="282" t="s">
        <v>527</v>
      </c>
      <c r="AM43" s="281">
        <v>1</v>
      </c>
      <c r="AP43"/>
    </row>
    <row r="44" spans="1:42" ht="15.75" customHeight="1">
      <c r="A44" s="282"/>
      <c r="B44" s="282"/>
      <c r="C44" s="4">
        <f aca="true" t="shared" si="18" ref="C44:I44">J42</f>
        <v>6</v>
      </c>
      <c r="D44" s="4">
        <f t="shared" si="18"/>
        <v>6</v>
      </c>
      <c r="E44" s="4">
        <f t="shared" si="18"/>
        <v>7</v>
      </c>
      <c r="F44" s="4">
        <f t="shared" si="18"/>
        <v>6</v>
      </c>
      <c r="G44" s="4">
        <f t="shared" si="18"/>
        <v>6</v>
      </c>
      <c r="H44" s="4">
        <f t="shared" si="18"/>
        <v>6</v>
      </c>
      <c r="I44" s="4">
        <f t="shared" si="18"/>
        <v>6</v>
      </c>
      <c r="J44" s="283"/>
      <c r="K44" s="283"/>
      <c r="L44" s="283"/>
      <c r="M44" s="283"/>
      <c r="N44" s="283"/>
      <c r="O44" s="283"/>
      <c r="P44" s="283"/>
      <c r="Q44" s="4">
        <v>6</v>
      </c>
      <c r="R44" s="4">
        <v>6</v>
      </c>
      <c r="S44" s="4">
        <v>6</v>
      </c>
      <c r="T44" s="4">
        <v>6</v>
      </c>
      <c r="U44" s="4">
        <v>6</v>
      </c>
      <c r="V44" s="4">
        <v>6</v>
      </c>
      <c r="W44" s="4">
        <v>6</v>
      </c>
      <c r="X44" s="283"/>
      <c r="Y44" s="283"/>
      <c r="Z44" s="283"/>
      <c r="AA44" s="283"/>
      <c r="AB44" s="283"/>
      <c r="AC44" s="283"/>
      <c r="AD44" s="283"/>
      <c r="AE44" s="281"/>
      <c r="AF44" s="281"/>
      <c r="AG44" s="281"/>
      <c r="AH44" s="278"/>
      <c r="AI44" s="278"/>
      <c r="AJ44" s="278"/>
      <c r="AK44" s="278"/>
      <c r="AL44" s="282"/>
      <c r="AM44" s="281"/>
      <c r="AP44"/>
    </row>
    <row r="45" spans="1:42" ht="15.75" customHeight="1">
      <c r="A45" s="282"/>
      <c r="B45" s="282"/>
      <c r="C45" s="4">
        <f aca="true" t="shared" si="19" ref="C45:I45">J41</f>
        <v>1</v>
      </c>
      <c r="D45" s="4">
        <f t="shared" si="19"/>
        <v>0</v>
      </c>
      <c r="E45" s="4">
        <f t="shared" si="19"/>
        <v>5</v>
      </c>
      <c r="F45" s="4">
        <f t="shared" si="19"/>
        <v>0</v>
      </c>
      <c r="G45" s="4">
        <f t="shared" si="19"/>
        <v>1</v>
      </c>
      <c r="H45" s="4">
        <f t="shared" si="19"/>
        <v>0</v>
      </c>
      <c r="I45" s="4">
        <f t="shared" si="19"/>
        <v>0</v>
      </c>
      <c r="J45" s="283"/>
      <c r="K45" s="283"/>
      <c r="L45" s="283"/>
      <c r="M45" s="283"/>
      <c r="N45" s="283"/>
      <c r="O45" s="283"/>
      <c r="P45" s="283"/>
      <c r="Q45" s="4">
        <v>4</v>
      </c>
      <c r="R45" s="4">
        <v>1</v>
      </c>
      <c r="S45" s="4">
        <v>2</v>
      </c>
      <c r="T45" s="4">
        <v>0</v>
      </c>
      <c r="U45" s="4">
        <v>1</v>
      </c>
      <c r="V45" s="4">
        <v>0</v>
      </c>
      <c r="W45" s="4">
        <v>2</v>
      </c>
      <c r="X45" s="283"/>
      <c r="Y45" s="283"/>
      <c r="Z45" s="283"/>
      <c r="AA45" s="283"/>
      <c r="AB45" s="283"/>
      <c r="AC45" s="283"/>
      <c r="AD45" s="283"/>
      <c r="AE45" s="281"/>
      <c r="AF45" s="281"/>
      <c r="AG45" s="281"/>
      <c r="AH45" s="279">
        <f>14/14</f>
        <v>1</v>
      </c>
      <c r="AI45" s="279"/>
      <c r="AJ45" s="279"/>
      <c r="AK45" s="279"/>
      <c r="AL45" s="152"/>
      <c r="AM45" s="281"/>
      <c r="AP45"/>
    </row>
    <row r="46" spans="1:42" ht="15.75" customHeight="1">
      <c r="A46" s="282">
        <v>12</v>
      </c>
      <c r="B46" s="282" t="s">
        <v>682</v>
      </c>
      <c r="C46" s="283"/>
      <c r="D46" s="283"/>
      <c r="E46" s="283"/>
      <c r="F46" s="283"/>
      <c r="G46" s="283"/>
      <c r="H46" s="283"/>
      <c r="I46" s="283"/>
      <c r="J46" s="284">
        <f>U43</f>
        <v>0</v>
      </c>
      <c r="K46" s="284"/>
      <c r="L46" s="284"/>
      <c r="M46" s="202" t="s">
        <v>239</v>
      </c>
      <c r="N46" s="284">
        <f>Q43</f>
        <v>7</v>
      </c>
      <c r="O46" s="284"/>
      <c r="P46" s="284"/>
      <c r="Q46" s="283"/>
      <c r="R46" s="283"/>
      <c r="S46" s="283"/>
      <c r="T46" s="283"/>
      <c r="U46" s="283"/>
      <c r="V46" s="283"/>
      <c r="W46" s="283"/>
      <c r="X46" s="284">
        <v>3</v>
      </c>
      <c r="Y46" s="284"/>
      <c r="Z46" s="284"/>
      <c r="AA46" s="202" t="s">
        <v>239</v>
      </c>
      <c r="AB46" s="284">
        <v>4</v>
      </c>
      <c r="AC46" s="284"/>
      <c r="AD46" s="284"/>
      <c r="AE46" s="281">
        <v>0</v>
      </c>
      <c r="AF46" s="281"/>
      <c r="AG46" s="281"/>
      <c r="AH46" s="278" t="s">
        <v>588</v>
      </c>
      <c r="AI46" s="278"/>
      <c r="AJ46" s="278"/>
      <c r="AK46" s="278"/>
      <c r="AL46" s="282" t="s">
        <v>527</v>
      </c>
      <c r="AM46" s="281">
        <v>3</v>
      </c>
      <c r="AP46"/>
    </row>
    <row r="47" spans="1:42" ht="15.75" customHeight="1">
      <c r="A47" s="282"/>
      <c r="B47" s="282"/>
      <c r="C47" s="283"/>
      <c r="D47" s="283"/>
      <c r="E47" s="283"/>
      <c r="F47" s="283"/>
      <c r="G47" s="283"/>
      <c r="H47" s="283"/>
      <c r="I47" s="283"/>
      <c r="J47" s="4">
        <f aca="true" t="shared" si="20" ref="J47:P47">Q45</f>
        <v>4</v>
      </c>
      <c r="K47" s="4">
        <f t="shared" si="20"/>
        <v>1</v>
      </c>
      <c r="L47" s="4">
        <f t="shared" si="20"/>
        <v>2</v>
      </c>
      <c r="M47" s="4">
        <f t="shared" si="20"/>
        <v>0</v>
      </c>
      <c r="N47" s="4">
        <f t="shared" si="20"/>
        <v>1</v>
      </c>
      <c r="O47" s="4">
        <f t="shared" si="20"/>
        <v>0</v>
      </c>
      <c r="P47" s="4">
        <f t="shared" si="20"/>
        <v>2</v>
      </c>
      <c r="Q47" s="283"/>
      <c r="R47" s="283"/>
      <c r="S47" s="283"/>
      <c r="T47" s="283"/>
      <c r="U47" s="283"/>
      <c r="V47" s="283"/>
      <c r="W47" s="283"/>
      <c r="X47" s="4">
        <v>6</v>
      </c>
      <c r="Y47" s="4">
        <v>3</v>
      </c>
      <c r="Z47" s="4">
        <v>6</v>
      </c>
      <c r="AA47" s="4">
        <v>6</v>
      </c>
      <c r="AB47" s="4">
        <v>1</v>
      </c>
      <c r="AC47" s="4">
        <v>6</v>
      </c>
      <c r="AD47" s="4">
        <v>4</v>
      </c>
      <c r="AE47" s="281"/>
      <c r="AF47" s="281"/>
      <c r="AG47" s="281"/>
      <c r="AH47" s="278"/>
      <c r="AI47" s="278"/>
      <c r="AJ47" s="278"/>
      <c r="AK47" s="278"/>
      <c r="AL47" s="282"/>
      <c r="AM47" s="281"/>
      <c r="AP47"/>
    </row>
    <row r="48" spans="1:42" ht="15.75" customHeight="1">
      <c r="A48" s="282"/>
      <c r="B48" s="282"/>
      <c r="C48" s="283"/>
      <c r="D48" s="283"/>
      <c r="E48" s="283"/>
      <c r="F48" s="283"/>
      <c r="G48" s="283"/>
      <c r="H48" s="283"/>
      <c r="I48" s="283"/>
      <c r="J48" s="4">
        <f aca="true" t="shared" si="21" ref="J48:P48">Q44</f>
        <v>6</v>
      </c>
      <c r="K48" s="4">
        <f t="shared" si="21"/>
        <v>6</v>
      </c>
      <c r="L48" s="4">
        <f t="shared" si="21"/>
        <v>6</v>
      </c>
      <c r="M48" s="4">
        <f t="shared" si="21"/>
        <v>6</v>
      </c>
      <c r="N48" s="4">
        <f t="shared" si="21"/>
        <v>6</v>
      </c>
      <c r="O48" s="4">
        <f t="shared" si="21"/>
        <v>6</v>
      </c>
      <c r="P48" s="4">
        <f t="shared" si="21"/>
        <v>6</v>
      </c>
      <c r="Q48" s="283"/>
      <c r="R48" s="283"/>
      <c r="S48" s="283"/>
      <c r="T48" s="283"/>
      <c r="U48" s="283"/>
      <c r="V48" s="283"/>
      <c r="W48" s="283"/>
      <c r="X48" s="4">
        <v>7</v>
      </c>
      <c r="Y48" s="4">
        <v>6</v>
      </c>
      <c r="Z48" s="4">
        <v>1</v>
      </c>
      <c r="AA48" s="4">
        <v>2</v>
      </c>
      <c r="AB48" s="4">
        <v>6</v>
      </c>
      <c r="AC48" s="4">
        <v>2</v>
      </c>
      <c r="AD48" s="4">
        <v>6</v>
      </c>
      <c r="AE48" s="281"/>
      <c r="AF48" s="281"/>
      <c r="AG48" s="281"/>
      <c r="AH48" s="279">
        <f>3/14</f>
        <v>0.21428571428571427</v>
      </c>
      <c r="AI48" s="279"/>
      <c r="AJ48" s="279"/>
      <c r="AK48" s="279"/>
      <c r="AL48" s="152"/>
      <c r="AM48" s="281"/>
      <c r="AP48"/>
    </row>
    <row r="49" spans="1:42" ht="15.75" customHeight="1">
      <c r="A49" s="282">
        <v>13</v>
      </c>
      <c r="B49" s="282" t="s">
        <v>602</v>
      </c>
      <c r="C49" s="284">
        <f>AB40</f>
        <v>6</v>
      </c>
      <c r="D49" s="284"/>
      <c r="E49" s="284"/>
      <c r="F49" s="202" t="s">
        <v>239</v>
      </c>
      <c r="G49" s="284">
        <f>X40</f>
        <v>1</v>
      </c>
      <c r="H49" s="284"/>
      <c r="I49" s="284"/>
      <c r="J49" s="283"/>
      <c r="K49" s="283"/>
      <c r="L49" s="283"/>
      <c r="M49" s="283"/>
      <c r="N49" s="283"/>
      <c r="O49" s="283"/>
      <c r="P49" s="283"/>
      <c r="Q49" s="285">
        <f>AB46</f>
        <v>4</v>
      </c>
      <c r="R49" s="285"/>
      <c r="S49" s="285"/>
      <c r="T49" s="131" t="s">
        <v>529</v>
      </c>
      <c r="U49" s="285">
        <f>X46</f>
        <v>3</v>
      </c>
      <c r="V49" s="285"/>
      <c r="W49" s="285"/>
      <c r="X49" s="283"/>
      <c r="Y49" s="283"/>
      <c r="Z49" s="283"/>
      <c r="AA49" s="283"/>
      <c r="AB49" s="283"/>
      <c r="AC49" s="283"/>
      <c r="AD49" s="283"/>
      <c r="AE49" s="281">
        <v>2</v>
      </c>
      <c r="AF49" s="281"/>
      <c r="AG49" s="281"/>
      <c r="AH49" s="278" t="s">
        <v>589</v>
      </c>
      <c r="AI49" s="278"/>
      <c r="AJ49" s="278"/>
      <c r="AK49" s="278"/>
      <c r="AL49" s="282" t="s">
        <v>527</v>
      </c>
      <c r="AM49" s="281">
        <v>2</v>
      </c>
      <c r="AP49"/>
    </row>
    <row r="50" spans="1:42" ht="15.75" customHeight="1">
      <c r="A50" s="282"/>
      <c r="B50" s="282"/>
      <c r="C50" s="4">
        <f aca="true" t="shared" si="22" ref="C50:I50">X42</f>
        <v>6</v>
      </c>
      <c r="D50" s="4">
        <f t="shared" si="22"/>
        <v>6</v>
      </c>
      <c r="E50" s="4">
        <f t="shared" si="22"/>
        <v>6</v>
      </c>
      <c r="F50" s="4">
        <f t="shared" si="22"/>
        <v>3</v>
      </c>
      <c r="G50" s="4">
        <f t="shared" si="22"/>
        <v>6</v>
      </c>
      <c r="H50" s="4">
        <f t="shared" si="22"/>
        <v>6</v>
      </c>
      <c r="I50" s="4">
        <f t="shared" si="22"/>
        <v>7</v>
      </c>
      <c r="J50" s="283"/>
      <c r="K50" s="283"/>
      <c r="L50" s="283"/>
      <c r="M50" s="283"/>
      <c r="N50" s="283"/>
      <c r="O50" s="283"/>
      <c r="P50" s="283"/>
      <c r="Q50" s="4">
        <f aca="true" t="shared" si="23" ref="Q50:W50">X48</f>
        <v>7</v>
      </c>
      <c r="R50" s="4">
        <f t="shared" si="23"/>
        <v>6</v>
      </c>
      <c r="S50" s="4">
        <f t="shared" si="23"/>
        <v>1</v>
      </c>
      <c r="T50" s="4">
        <f t="shared" si="23"/>
        <v>2</v>
      </c>
      <c r="U50" s="4">
        <f t="shared" si="23"/>
        <v>6</v>
      </c>
      <c r="V50" s="4">
        <f t="shared" si="23"/>
        <v>2</v>
      </c>
      <c r="W50" s="4">
        <f t="shared" si="23"/>
        <v>6</v>
      </c>
      <c r="X50" s="283"/>
      <c r="Y50" s="283"/>
      <c r="Z50" s="283"/>
      <c r="AA50" s="283"/>
      <c r="AB50" s="283"/>
      <c r="AC50" s="283"/>
      <c r="AD50" s="283"/>
      <c r="AE50" s="281"/>
      <c r="AF50" s="281"/>
      <c r="AG50" s="281"/>
      <c r="AH50" s="278"/>
      <c r="AI50" s="278"/>
      <c r="AJ50" s="278"/>
      <c r="AK50" s="278"/>
      <c r="AL50" s="282"/>
      <c r="AM50" s="281"/>
      <c r="AP50"/>
    </row>
    <row r="51" spans="1:42" ht="15.75" customHeight="1">
      <c r="A51" s="282"/>
      <c r="B51" s="282"/>
      <c r="C51" s="4">
        <f aca="true" t="shared" si="24" ref="C51:I51">X41</f>
        <v>2</v>
      </c>
      <c r="D51" s="4">
        <f t="shared" si="24"/>
        <v>4</v>
      </c>
      <c r="E51" s="4">
        <f t="shared" si="24"/>
        <v>4</v>
      </c>
      <c r="F51" s="4">
        <f t="shared" si="24"/>
        <v>6</v>
      </c>
      <c r="G51" s="4">
        <f t="shared" si="24"/>
        <v>0</v>
      </c>
      <c r="H51" s="4">
        <f t="shared" si="24"/>
        <v>0</v>
      </c>
      <c r="I51" s="4">
        <f t="shared" si="24"/>
        <v>5</v>
      </c>
      <c r="J51" s="283"/>
      <c r="K51" s="283"/>
      <c r="L51" s="283"/>
      <c r="M51" s="283"/>
      <c r="N51" s="283"/>
      <c r="O51" s="283"/>
      <c r="P51" s="283"/>
      <c r="Q51" s="4">
        <f aca="true" t="shared" si="25" ref="Q51:W51">X47</f>
        <v>6</v>
      </c>
      <c r="R51" s="4">
        <f t="shared" si="25"/>
        <v>3</v>
      </c>
      <c r="S51" s="4">
        <f t="shared" si="25"/>
        <v>6</v>
      </c>
      <c r="T51" s="4">
        <f t="shared" si="25"/>
        <v>6</v>
      </c>
      <c r="U51" s="4">
        <f t="shared" si="25"/>
        <v>1</v>
      </c>
      <c r="V51" s="4">
        <f t="shared" si="25"/>
        <v>6</v>
      </c>
      <c r="W51" s="4">
        <f t="shared" si="25"/>
        <v>4</v>
      </c>
      <c r="X51" s="283"/>
      <c r="Y51" s="283"/>
      <c r="Z51" s="283"/>
      <c r="AA51" s="283"/>
      <c r="AB51" s="283"/>
      <c r="AC51" s="283"/>
      <c r="AD51" s="283"/>
      <c r="AE51" s="281"/>
      <c r="AF51" s="281"/>
      <c r="AG51" s="281"/>
      <c r="AH51" s="279">
        <f>10/14</f>
        <v>0.7142857142857143</v>
      </c>
      <c r="AI51" s="279"/>
      <c r="AJ51" s="279"/>
      <c r="AK51" s="279"/>
      <c r="AL51" s="152"/>
      <c r="AM51" s="281"/>
      <c r="AP51"/>
    </row>
    <row r="52" spans="31:42" ht="15.75" customHeight="1">
      <c r="AE52" s="161"/>
      <c r="AF52" s="169"/>
      <c r="AG52" s="146"/>
      <c r="AH52" s="146"/>
      <c r="AI52" s="161"/>
      <c r="AJ52" s="146"/>
      <c r="AK52" s="146"/>
      <c r="AL52" s="146"/>
      <c r="AM52" s="146"/>
      <c r="AP52"/>
    </row>
    <row r="53" spans="31:42" ht="17.25" customHeight="1">
      <c r="AE53" s="161"/>
      <c r="AF53" s="169"/>
      <c r="AG53" s="146"/>
      <c r="AH53" s="146"/>
      <c r="AI53" s="161"/>
      <c r="AJ53" s="146"/>
      <c r="AK53" s="146"/>
      <c r="AL53" s="146"/>
      <c r="AM53" s="146"/>
      <c r="AP53"/>
    </row>
    <row r="54" spans="2:42" ht="17.25" customHeight="1">
      <c r="B54" s="151" t="s">
        <v>534</v>
      </c>
      <c r="C54" s="153" t="s">
        <v>669</v>
      </c>
      <c r="AE54" s="161"/>
      <c r="AF54" s="169"/>
      <c r="AG54" s="146"/>
      <c r="AH54" s="146"/>
      <c r="AI54" s="161"/>
      <c r="AJ54" s="146"/>
      <c r="AK54" s="146"/>
      <c r="AL54" s="146"/>
      <c r="AM54" s="146"/>
      <c r="AP54"/>
    </row>
    <row r="55" spans="1:39" s="46" customFormat="1" ht="17.25" customHeight="1">
      <c r="A55" s="164"/>
      <c r="B55" s="164" t="s">
        <v>530</v>
      </c>
      <c r="C55" s="277" t="str">
        <f>B56</f>
        <v>宮崎市A</v>
      </c>
      <c r="D55" s="277"/>
      <c r="E55" s="277"/>
      <c r="F55" s="277"/>
      <c r="G55" s="277"/>
      <c r="H55" s="277"/>
      <c r="I55" s="277"/>
      <c r="J55" s="277" t="str">
        <f>B59</f>
        <v>都城市B</v>
      </c>
      <c r="K55" s="277"/>
      <c r="L55" s="277"/>
      <c r="M55" s="277"/>
      <c r="N55" s="277"/>
      <c r="O55" s="277"/>
      <c r="P55" s="277"/>
      <c r="Q55" s="277" t="str">
        <f>B62</f>
        <v>児 湯 郡</v>
      </c>
      <c r="R55" s="277"/>
      <c r="S55" s="277"/>
      <c r="T55" s="277"/>
      <c r="U55" s="277"/>
      <c r="V55" s="277"/>
      <c r="W55" s="277"/>
      <c r="X55" s="277" t="str">
        <f>B65</f>
        <v>延岡市Ａ</v>
      </c>
      <c r="Y55" s="277"/>
      <c r="Z55" s="277"/>
      <c r="AA55" s="277"/>
      <c r="AB55" s="277"/>
      <c r="AC55" s="277"/>
      <c r="AD55" s="277"/>
      <c r="AE55" s="280" t="s">
        <v>525</v>
      </c>
      <c r="AF55" s="280"/>
      <c r="AG55" s="280"/>
      <c r="AH55" s="277" t="s">
        <v>526</v>
      </c>
      <c r="AI55" s="277"/>
      <c r="AJ55" s="277"/>
      <c r="AK55" s="277"/>
      <c r="AL55" s="164" t="s">
        <v>528</v>
      </c>
      <c r="AM55" s="160" t="s">
        <v>126</v>
      </c>
    </row>
    <row r="56" spans="1:42" ht="17.25" customHeight="1">
      <c r="A56" s="282">
        <v>14</v>
      </c>
      <c r="B56" s="282" t="s">
        <v>644</v>
      </c>
      <c r="C56" s="283"/>
      <c r="D56" s="283"/>
      <c r="E56" s="283"/>
      <c r="F56" s="283"/>
      <c r="G56" s="283"/>
      <c r="H56" s="283"/>
      <c r="I56" s="283"/>
      <c r="J56" s="284">
        <v>5</v>
      </c>
      <c r="K56" s="284"/>
      <c r="L56" s="284"/>
      <c r="M56" s="202" t="s">
        <v>239</v>
      </c>
      <c r="N56" s="284">
        <v>2</v>
      </c>
      <c r="O56" s="284"/>
      <c r="P56" s="284"/>
      <c r="Q56" s="283"/>
      <c r="R56" s="283"/>
      <c r="S56" s="283"/>
      <c r="T56" s="283"/>
      <c r="U56" s="283"/>
      <c r="V56" s="283"/>
      <c r="W56" s="283"/>
      <c r="X56" s="284">
        <v>3</v>
      </c>
      <c r="Y56" s="284"/>
      <c r="Z56" s="284"/>
      <c r="AA56" s="202" t="s">
        <v>239</v>
      </c>
      <c r="AB56" s="284">
        <v>4</v>
      </c>
      <c r="AC56" s="284"/>
      <c r="AD56" s="284"/>
      <c r="AE56" s="281">
        <v>1</v>
      </c>
      <c r="AF56" s="281"/>
      <c r="AG56" s="281"/>
      <c r="AH56" s="278" t="s">
        <v>584</v>
      </c>
      <c r="AI56" s="278"/>
      <c r="AJ56" s="278"/>
      <c r="AK56" s="278"/>
      <c r="AL56" s="282" t="s">
        <v>527</v>
      </c>
      <c r="AM56" s="281">
        <v>3</v>
      </c>
      <c r="AP56"/>
    </row>
    <row r="57" spans="1:42" ht="17.25" customHeight="1">
      <c r="A57" s="282"/>
      <c r="B57" s="282"/>
      <c r="C57" s="283"/>
      <c r="D57" s="283"/>
      <c r="E57" s="283"/>
      <c r="F57" s="283"/>
      <c r="G57" s="283"/>
      <c r="H57" s="283"/>
      <c r="I57" s="283"/>
      <c r="J57" s="4">
        <v>7</v>
      </c>
      <c r="K57" s="4">
        <v>4</v>
      </c>
      <c r="L57" s="4">
        <v>6</v>
      </c>
      <c r="M57" s="4">
        <v>3</v>
      </c>
      <c r="N57" s="4">
        <v>6</v>
      </c>
      <c r="O57" s="4">
        <v>6</v>
      </c>
      <c r="P57" s="4">
        <v>6</v>
      </c>
      <c r="Q57" s="283"/>
      <c r="R57" s="283"/>
      <c r="S57" s="283"/>
      <c r="T57" s="283"/>
      <c r="U57" s="283"/>
      <c r="V57" s="283"/>
      <c r="W57" s="283"/>
      <c r="X57" s="4">
        <v>4</v>
      </c>
      <c r="Y57" s="4">
        <v>2</v>
      </c>
      <c r="Z57" s="4">
        <v>6</v>
      </c>
      <c r="AA57" s="4">
        <v>2</v>
      </c>
      <c r="AB57" s="4">
        <v>2</v>
      </c>
      <c r="AC57" s="4">
        <v>6</v>
      </c>
      <c r="AD57" s="4">
        <v>6</v>
      </c>
      <c r="AE57" s="281"/>
      <c r="AF57" s="281"/>
      <c r="AG57" s="281"/>
      <c r="AH57" s="278"/>
      <c r="AI57" s="278"/>
      <c r="AJ57" s="278"/>
      <c r="AK57" s="278"/>
      <c r="AL57" s="282"/>
      <c r="AM57" s="281"/>
      <c r="AP57"/>
    </row>
    <row r="58" spans="1:42" ht="17.25" customHeight="1">
      <c r="A58" s="282"/>
      <c r="B58" s="282"/>
      <c r="C58" s="283"/>
      <c r="D58" s="283"/>
      <c r="E58" s="283"/>
      <c r="F58" s="283"/>
      <c r="G58" s="283"/>
      <c r="H58" s="283"/>
      <c r="I58" s="283"/>
      <c r="J58" s="4">
        <v>5</v>
      </c>
      <c r="K58" s="4">
        <v>6</v>
      </c>
      <c r="L58" s="4">
        <v>0</v>
      </c>
      <c r="M58" s="4">
        <v>6</v>
      </c>
      <c r="N58" s="4">
        <v>3</v>
      </c>
      <c r="O58" s="4">
        <v>2</v>
      </c>
      <c r="P58" s="4">
        <v>3</v>
      </c>
      <c r="Q58" s="283"/>
      <c r="R58" s="283"/>
      <c r="S58" s="283"/>
      <c r="T58" s="283"/>
      <c r="U58" s="283"/>
      <c r="V58" s="283"/>
      <c r="W58" s="283"/>
      <c r="X58" s="4">
        <v>6</v>
      </c>
      <c r="Y58" s="4">
        <v>6</v>
      </c>
      <c r="Z58" s="4">
        <v>2</v>
      </c>
      <c r="AA58" s="4">
        <v>6</v>
      </c>
      <c r="AB58" s="4">
        <v>6</v>
      </c>
      <c r="AC58" s="4">
        <v>2</v>
      </c>
      <c r="AD58" s="4">
        <v>3</v>
      </c>
      <c r="AE58" s="281"/>
      <c r="AF58" s="281"/>
      <c r="AG58" s="281"/>
      <c r="AH58" s="279">
        <f>8/14</f>
        <v>0.5714285714285714</v>
      </c>
      <c r="AI58" s="279"/>
      <c r="AJ58" s="279"/>
      <c r="AK58" s="279"/>
      <c r="AL58" s="152"/>
      <c r="AM58" s="281"/>
      <c r="AP58"/>
    </row>
    <row r="59" spans="1:42" ht="17.25" customHeight="1">
      <c r="A59" s="282">
        <v>15</v>
      </c>
      <c r="B59" s="282" t="s">
        <v>643</v>
      </c>
      <c r="C59" s="284">
        <f>N56</f>
        <v>2</v>
      </c>
      <c r="D59" s="284"/>
      <c r="E59" s="284"/>
      <c r="F59" s="202" t="s">
        <v>239</v>
      </c>
      <c r="G59" s="284">
        <f>J56</f>
        <v>5</v>
      </c>
      <c r="H59" s="284"/>
      <c r="I59" s="284"/>
      <c r="J59" s="283"/>
      <c r="K59" s="283"/>
      <c r="L59" s="283"/>
      <c r="M59" s="283"/>
      <c r="N59" s="283"/>
      <c r="O59" s="283"/>
      <c r="P59" s="283"/>
      <c r="Q59" s="284">
        <v>1</v>
      </c>
      <c r="R59" s="284"/>
      <c r="S59" s="284"/>
      <c r="T59" s="202" t="s">
        <v>239</v>
      </c>
      <c r="U59" s="284">
        <v>6</v>
      </c>
      <c r="V59" s="284"/>
      <c r="W59" s="284"/>
      <c r="X59" s="283"/>
      <c r="Y59" s="283"/>
      <c r="Z59" s="283"/>
      <c r="AA59" s="283"/>
      <c r="AB59" s="283"/>
      <c r="AC59" s="283"/>
      <c r="AD59" s="283"/>
      <c r="AE59" s="281">
        <v>0</v>
      </c>
      <c r="AF59" s="281"/>
      <c r="AG59" s="281"/>
      <c r="AH59" s="282" t="s">
        <v>527</v>
      </c>
      <c r="AI59" s="282"/>
      <c r="AJ59" s="282"/>
      <c r="AK59" s="282"/>
      <c r="AL59" s="282" t="s">
        <v>527</v>
      </c>
      <c r="AM59" s="281">
        <v>4</v>
      </c>
      <c r="AP59"/>
    </row>
    <row r="60" spans="1:42" ht="17.25" customHeight="1">
      <c r="A60" s="282"/>
      <c r="B60" s="282"/>
      <c r="C60" s="4">
        <f aca="true" t="shared" si="26" ref="C60:I60">J58</f>
        <v>5</v>
      </c>
      <c r="D60" s="4">
        <f t="shared" si="26"/>
        <v>6</v>
      </c>
      <c r="E60" s="4">
        <f t="shared" si="26"/>
        <v>0</v>
      </c>
      <c r="F60" s="4">
        <f t="shared" si="26"/>
        <v>6</v>
      </c>
      <c r="G60" s="4">
        <f t="shared" si="26"/>
        <v>3</v>
      </c>
      <c r="H60" s="4">
        <f t="shared" si="26"/>
        <v>2</v>
      </c>
      <c r="I60" s="4">
        <f t="shared" si="26"/>
        <v>3</v>
      </c>
      <c r="J60" s="283"/>
      <c r="K60" s="283"/>
      <c r="L60" s="283"/>
      <c r="M60" s="283"/>
      <c r="N60" s="283"/>
      <c r="O60" s="283"/>
      <c r="P60" s="283"/>
      <c r="Q60" s="4">
        <v>4</v>
      </c>
      <c r="R60" s="4">
        <v>3</v>
      </c>
      <c r="S60" s="4">
        <v>3</v>
      </c>
      <c r="T60" s="4">
        <v>1</v>
      </c>
      <c r="U60" s="4">
        <v>6</v>
      </c>
      <c r="V60" s="4">
        <v>1</v>
      </c>
      <c r="W60" s="4">
        <v>4</v>
      </c>
      <c r="X60" s="283"/>
      <c r="Y60" s="283"/>
      <c r="Z60" s="283"/>
      <c r="AA60" s="283"/>
      <c r="AB60" s="283"/>
      <c r="AC60" s="283"/>
      <c r="AD60" s="283"/>
      <c r="AE60" s="281"/>
      <c r="AF60" s="281"/>
      <c r="AG60" s="281"/>
      <c r="AH60" s="282"/>
      <c r="AI60" s="282"/>
      <c r="AJ60" s="282"/>
      <c r="AK60" s="282"/>
      <c r="AL60" s="282"/>
      <c r="AM60" s="281"/>
      <c r="AP60"/>
    </row>
    <row r="61" spans="1:42" ht="17.25" customHeight="1">
      <c r="A61" s="282"/>
      <c r="B61" s="282"/>
      <c r="C61" s="4">
        <f aca="true" t="shared" si="27" ref="C61:I61">J57</f>
        <v>7</v>
      </c>
      <c r="D61" s="4">
        <f t="shared" si="27"/>
        <v>4</v>
      </c>
      <c r="E61" s="4">
        <f t="shared" si="27"/>
        <v>6</v>
      </c>
      <c r="F61" s="4">
        <f t="shared" si="27"/>
        <v>3</v>
      </c>
      <c r="G61" s="4">
        <f t="shared" si="27"/>
        <v>6</v>
      </c>
      <c r="H61" s="4">
        <f t="shared" si="27"/>
        <v>6</v>
      </c>
      <c r="I61" s="4">
        <f t="shared" si="27"/>
        <v>6</v>
      </c>
      <c r="J61" s="283"/>
      <c r="K61" s="283"/>
      <c r="L61" s="283"/>
      <c r="M61" s="283"/>
      <c r="N61" s="283"/>
      <c r="O61" s="283"/>
      <c r="P61" s="283"/>
      <c r="Q61" s="4">
        <v>6</v>
      </c>
      <c r="R61" s="4">
        <v>6</v>
      </c>
      <c r="S61" s="4">
        <v>6</v>
      </c>
      <c r="T61" s="4">
        <v>6</v>
      </c>
      <c r="U61" s="4">
        <v>3</v>
      </c>
      <c r="V61" s="4">
        <v>6</v>
      </c>
      <c r="W61" s="4">
        <v>6</v>
      </c>
      <c r="X61" s="283"/>
      <c r="Y61" s="283"/>
      <c r="Z61" s="283"/>
      <c r="AA61" s="283"/>
      <c r="AB61" s="283"/>
      <c r="AC61" s="283"/>
      <c r="AD61" s="283"/>
      <c r="AE61" s="281"/>
      <c r="AF61" s="281"/>
      <c r="AG61" s="281"/>
      <c r="AH61" s="282"/>
      <c r="AI61" s="282"/>
      <c r="AJ61" s="282"/>
      <c r="AK61" s="282"/>
      <c r="AL61" s="152"/>
      <c r="AM61" s="281"/>
      <c r="AP61"/>
    </row>
    <row r="62" spans="1:42" ht="17.25" customHeight="1">
      <c r="A62" s="282">
        <v>16</v>
      </c>
      <c r="B62" s="282" t="s">
        <v>605</v>
      </c>
      <c r="C62" s="283"/>
      <c r="D62" s="283"/>
      <c r="E62" s="283"/>
      <c r="F62" s="283"/>
      <c r="G62" s="283"/>
      <c r="H62" s="283"/>
      <c r="I62" s="283"/>
      <c r="J62" s="284">
        <f>U59</f>
        <v>6</v>
      </c>
      <c r="K62" s="284"/>
      <c r="L62" s="284"/>
      <c r="M62" s="202" t="s">
        <v>239</v>
      </c>
      <c r="N62" s="284">
        <f>Q59</f>
        <v>1</v>
      </c>
      <c r="O62" s="284"/>
      <c r="P62" s="284"/>
      <c r="Q62" s="283"/>
      <c r="R62" s="283"/>
      <c r="S62" s="283"/>
      <c r="T62" s="283"/>
      <c r="U62" s="283"/>
      <c r="V62" s="283"/>
      <c r="W62" s="283"/>
      <c r="X62" s="284">
        <v>3</v>
      </c>
      <c r="Y62" s="284"/>
      <c r="Z62" s="284"/>
      <c r="AA62" s="202" t="s">
        <v>239</v>
      </c>
      <c r="AB62" s="284">
        <v>4</v>
      </c>
      <c r="AC62" s="284"/>
      <c r="AD62" s="284"/>
      <c r="AE62" s="281">
        <v>1</v>
      </c>
      <c r="AF62" s="281"/>
      <c r="AG62" s="281"/>
      <c r="AH62" s="278" t="s">
        <v>585</v>
      </c>
      <c r="AI62" s="278"/>
      <c r="AJ62" s="278"/>
      <c r="AK62" s="278"/>
      <c r="AL62" s="282" t="s">
        <v>527</v>
      </c>
      <c r="AM62" s="281">
        <v>2</v>
      </c>
      <c r="AP62"/>
    </row>
    <row r="63" spans="1:42" ht="17.25" customHeight="1">
      <c r="A63" s="282"/>
      <c r="B63" s="282"/>
      <c r="C63" s="283"/>
      <c r="D63" s="283"/>
      <c r="E63" s="283"/>
      <c r="F63" s="283"/>
      <c r="G63" s="283"/>
      <c r="H63" s="283"/>
      <c r="I63" s="283"/>
      <c r="J63" s="4">
        <f aca="true" t="shared" si="28" ref="J63:P63">Q61</f>
        <v>6</v>
      </c>
      <c r="K63" s="4">
        <f t="shared" si="28"/>
        <v>6</v>
      </c>
      <c r="L63" s="4">
        <f t="shared" si="28"/>
        <v>6</v>
      </c>
      <c r="M63" s="4">
        <f t="shared" si="28"/>
        <v>6</v>
      </c>
      <c r="N63" s="4">
        <f t="shared" si="28"/>
        <v>3</v>
      </c>
      <c r="O63" s="4">
        <f t="shared" si="28"/>
        <v>6</v>
      </c>
      <c r="P63" s="4">
        <f t="shared" si="28"/>
        <v>6</v>
      </c>
      <c r="Q63" s="283"/>
      <c r="R63" s="283"/>
      <c r="S63" s="283"/>
      <c r="T63" s="283"/>
      <c r="U63" s="283"/>
      <c r="V63" s="283"/>
      <c r="W63" s="283"/>
      <c r="X63" s="4">
        <v>6</v>
      </c>
      <c r="Y63" s="4">
        <v>1</v>
      </c>
      <c r="Z63" s="4">
        <v>6</v>
      </c>
      <c r="AA63" s="4">
        <v>6</v>
      </c>
      <c r="AB63" s="4">
        <v>2</v>
      </c>
      <c r="AC63" s="4">
        <v>6</v>
      </c>
      <c r="AD63" s="4">
        <v>3</v>
      </c>
      <c r="AE63" s="281"/>
      <c r="AF63" s="281"/>
      <c r="AG63" s="281"/>
      <c r="AH63" s="278"/>
      <c r="AI63" s="278"/>
      <c r="AJ63" s="278"/>
      <c r="AK63" s="278"/>
      <c r="AL63" s="282"/>
      <c r="AM63" s="281"/>
      <c r="AP63"/>
    </row>
    <row r="64" spans="1:42" ht="17.25" customHeight="1">
      <c r="A64" s="282"/>
      <c r="B64" s="282"/>
      <c r="C64" s="283"/>
      <c r="D64" s="283"/>
      <c r="E64" s="283"/>
      <c r="F64" s="283"/>
      <c r="G64" s="283"/>
      <c r="H64" s="283"/>
      <c r="I64" s="283"/>
      <c r="J64" s="4">
        <f aca="true" t="shared" si="29" ref="J64:P64">Q60</f>
        <v>4</v>
      </c>
      <c r="K64" s="4">
        <f t="shared" si="29"/>
        <v>3</v>
      </c>
      <c r="L64" s="4">
        <f t="shared" si="29"/>
        <v>3</v>
      </c>
      <c r="M64" s="4">
        <f t="shared" si="29"/>
        <v>1</v>
      </c>
      <c r="N64" s="4">
        <f t="shared" si="29"/>
        <v>6</v>
      </c>
      <c r="O64" s="4">
        <f t="shared" si="29"/>
        <v>1</v>
      </c>
      <c r="P64" s="4">
        <f t="shared" si="29"/>
        <v>4</v>
      </c>
      <c r="Q64" s="283"/>
      <c r="R64" s="283"/>
      <c r="S64" s="283"/>
      <c r="T64" s="283"/>
      <c r="U64" s="283"/>
      <c r="V64" s="283"/>
      <c r="W64" s="283"/>
      <c r="X64" s="4">
        <v>7</v>
      </c>
      <c r="Y64" s="4">
        <v>6</v>
      </c>
      <c r="Z64" s="4">
        <v>4</v>
      </c>
      <c r="AA64" s="4">
        <v>2</v>
      </c>
      <c r="AB64" s="4">
        <v>6</v>
      </c>
      <c r="AC64" s="4">
        <v>3</v>
      </c>
      <c r="AD64" s="4">
        <v>6</v>
      </c>
      <c r="AE64" s="281"/>
      <c r="AF64" s="281"/>
      <c r="AG64" s="281"/>
      <c r="AH64" s="279">
        <f>9/14</f>
        <v>0.6428571428571429</v>
      </c>
      <c r="AI64" s="279"/>
      <c r="AJ64" s="279"/>
      <c r="AK64" s="279"/>
      <c r="AL64" s="152"/>
      <c r="AM64" s="281"/>
      <c r="AP64"/>
    </row>
    <row r="65" spans="1:42" ht="17.25" customHeight="1">
      <c r="A65" s="282">
        <v>17</v>
      </c>
      <c r="B65" s="282" t="s">
        <v>604</v>
      </c>
      <c r="C65" s="284">
        <f>AB56</f>
        <v>4</v>
      </c>
      <c r="D65" s="284"/>
      <c r="E65" s="284"/>
      <c r="F65" s="202" t="s">
        <v>239</v>
      </c>
      <c r="G65" s="284">
        <f>X56</f>
        <v>3</v>
      </c>
      <c r="H65" s="284"/>
      <c r="I65" s="284"/>
      <c r="J65" s="283"/>
      <c r="K65" s="283"/>
      <c r="L65" s="283"/>
      <c r="M65" s="283"/>
      <c r="N65" s="283"/>
      <c r="O65" s="283"/>
      <c r="P65" s="283"/>
      <c r="Q65" s="284">
        <f>AB62</f>
        <v>4</v>
      </c>
      <c r="R65" s="284"/>
      <c r="S65" s="284"/>
      <c r="T65" s="202" t="s">
        <v>239</v>
      </c>
      <c r="U65" s="284">
        <f>X62</f>
        <v>3</v>
      </c>
      <c r="V65" s="284"/>
      <c r="W65" s="284"/>
      <c r="X65" s="283"/>
      <c r="Y65" s="283"/>
      <c r="Z65" s="283"/>
      <c r="AA65" s="283"/>
      <c r="AB65" s="283"/>
      <c r="AC65" s="283"/>
      <c r="AD65" s="283"/>
      <c r="AE65" s="281">
        <v>2</v>
      </c>
      <c r="AF65" s="281"/>
      <c r="AG65" s="281"/>
      <c r="AH65" s="282" t="s">
        <v>527</v>
      </c>
      <c r="AI65" s="282"/>
      <c r="AJ65" s="282"/>
      <c r="AK65" s="282"/>
      <c r="AL65" s="282" t="s">
        <v>527</v>
      </c>
      <c r="AM65" s="281">
        <v>1</v>
      </c>
      <c r="AP65"/>
    </row>
    <row r="66" spans="1:42" ht="17.25" customHeight="1">
      <c r="A66" s="282"/>
      <c r="B66" s="282"/>
      <c r="C66" s="4">
        <f aca="true" t="shared" si="30" ref="C66:I66">X58</f>
        <v>6</v>
      </c>
      <c r="D66" s="4">
        <f t="shared" si="30"/>
        <v>6</v>
      </c>
      <c r="E66" s="4">
        <f t="shared" si="30"/>
        <v>2</v>
      </c>
      <c r="F66" s="4">
        <f t="shared" si="30"/>
        <v>6</v>
      </c>
      <c r="G66" s="4">
        <f t="shared" si="30"/>
        <v>6</v>
      </c>
      <c r="H66" s="4">
        <f t="shared" si="30"/>
        <v>2</v>
      </c>
      <c r="I66" s="4">
        <f t="shared" si="30"/>
        <v>3</v>
      </c>
      <c r="J66" s="283"/>
      <c r="K66" s="283"/>
      <c r="L66" s="283"/>
      <c r="M66" s="283"/>
      <c r="N66" s="283"/>
      <c r="O66" s="283"/>
      <c r="P66" s="283"/>
      <c r="Q66" s="4">
        <f aca="true" t="shared" si="31" ref="Q66:W66">X64</f>
        <v>7</v>
      </c>
      <c r="R66" s="4">
        <f t="shared" si="31"/>
        <v>6</v>
      </c>
      <c r="S66" s="4">
        <f t="shared" si="31"/>
        <v>4</v>
      </c>
      <c r="T66" s="4">
        <f t="shared" si="31"/>
        <v>2</v>
      </c>
      <c r="U66" s="4">
        <f t="shared" si="31"/>
        <v>6</v>
      </c>
      <c r="V66" s="4">
        <f t="shared" si="31"/>
        <v>3</v>
      </c>
      <c r="W66" s="4">
        <f t="shared" si="31"/>
        <v>6</v>
      </c>
      <c r="X66" s="283"/>
      <c r="Y66" s="283"/>
      <c r="Z66" s="283"/>
      <c r="AA66" s="283"/>
      <c r="AB66" s="283"/>
      <c r="AC66" s="283"/>
      <c r="AD66" s="283"/>
      <c r="AE66" s="281"/>
      <c r="AF66" s="281"/>
      <c r="AG66" s="281"/>
      <c r="AH66" s="282"/>
      <c r="AI66" s="282"/>
      <c r="AJ66" s="282"/>
      <c r="AK66" s="282"/>
      <c r="AL66" s="282"/>
      <c r="AM66" s="281"/>
      <c r="AP66"/>
    </row>
    <row r="67" spans="1:42" ht="17.25" customHeight="1">
      <c r="A67" s="282"/>
      <c r="B67" s="282"/>
      <c r="C67" s="4">
        <f aca="true" t="shared" si="32" ref="C67:I67">X57</f>
        <v>4</v>
      </c>
      <c r="D67" s="4">
        <f t="shared" si="32"/>
        <v>2</v>
      </c>
      <c r="E67" s="4">
        <f t="shared" si="32"/>
        <v>6</v>
      </c>
      <c r="F67" s="4">
        <f t="shared" si="32"/>
        <v>2</v>
      </c>
      <c r="G67" s="4">
        <f t="shared" si="32"/>
        <v>2</v>
      </c>
      <c r="H67" s="4">
        <f t="shared" si="32"/>
        <v>6</v>
      </c>
      <c r="I67" s="4">
        <f t="shared" si="32"/>
        <v>6</v>
      </c>
      <c r="J67" s="283"/>
      <c r="K67" s="283"/>
      <c r="L67" s="283"/>
      <c r="M67" s="283"/>
      <c r="N67" s="283"/>
      <c r="O67" s="283"/>
      <c r="P67" s="283"/>
      <c r="Q67" s="4">
        <f aca="true" t="shared" si="33" ref="Q67:W67">X63</f>
        <v>6</v>
      </c>
      <c r="R67" s="4">
        <f t="shared" si="33"/>
        <v>1</v>
      </c>
      <c r="S67" s="4">
        <f t="shared" si="33"/>
        <v>6</v>
      </c>
      <c r="T67" s="4">
        <f t="shared" si="33"/>
        <v>6</v>
      </c>
      <c r="U67" s="4">
        <f t="shared" si="33"/>
        <v>2</v>
      </c>
      <c r="V67" s="4">
        <f t="shared" si="33"/>
        <v>6</v>
      </c>
      <c r="W67" s="4">
        <f t="shared" si="33"/>
        <v>3</v>
      </c>
      <c r="X67" s="283"/>
      <c r="Y67" s="283"/>
      <c r="Z67" s="283"/>
      <c r="AA67" s="283"/>
      <c r="AB67" s="283"/>
      <c r="AC67" s="283"/>
      <c r="AD67" s="283"/>
      <c r="AE67" s="281"/>
      <c r="AF67" s="281"/>
      <c r="AG67" s="281"/>
      <c r="AH67" s="282"/>
      <c r="AI67" s="282"/>
      <c r="AJ67" s="282"/>
      <c r="AK67" s="282"/>
      <c r="AL67" s="152"/>
      <c r="AM67" s="281"/>
      <c r="AP67"/>
    </row>
    <row r="68" spans="31:42" ht="21">
      <c r="AE68" s="159"/>
      <c r="AF68" s="163"/>
      <c r="AI68" s="161"/>
      <c r="AL68"/>
      <c r="AP68"/>
    </row>
  </sheetData>
  <mergeCells count="244">
    <mergeCell ref="C5:I7"/>
    <mergeCell ref="A5:A7"/>
    <mergeCell ref="A8:A10"/>
    <mergeCell ref="A11:A13"/>
    <mergeCell ref="C8:E8"/>
    <mergeCell ref="B8:B10"/>
    <mergeCell ref="B11:B13"/>
    <mergeCell ref="X4:AD4"/>
    <mergeCell ref="C4:I4"/>
    <mergeCell ref="J4:P4"/>
    <mergeCell ref="Q4:W4"/>
    <mergeCell ref="J5:L5"/>
    <mergeCell ref="J8:P10"/>
    <mergeCell ref="Q11:W13"/>
    <mergeCell ref="J11:L11"/>
    <mergeCell ref="N11:P11"/>
    <mergeCell ref="Q5:W7"/>
    <mergeCell ref="X8:AD10"/>
    <mergeCell ref="U14:W14"/>
    <mergeCell ref="X5:AD7"/>
    <mergeCell ref="U8:W8"/>
    <mergeCell ref="B14:B16"/>
    <mergeCell ref="C11:I13"/>
    <mergeCell ref="G8:I8"/>
    <mergeCell ref="AM5:AM6"/>
    <mergeCell ref="AL5:AL7"/>
    <mergeCell ref="AL8:AL10"/>
    <mergeCell ref="N5:P5"/>
    <mergeCell ref="J14:P16"/>
    <mergeCell ref="Q8:S8"/>
    <mergeCell ref="X14:AD16"/>
    <mergeCell ref="AN5:AN6"/>
    <mergeCell ref="AO5:AO7"/>
    <mergeCell ref="X26:AD28"/>
    <mergeCell ref="AL26:AL27"/>
    <mergeCell ref="AM26:AM28"/>
    <mergeCell ref="AE26:AG28"/>
    <mergeCell ref="AL14:AL16"/>
    <mergeCell ref="AM8:AM9"/>
    <mergeCell ref="AN8:AN9"/>
    <mergeCell ref="AO8:AO10"/>
    <mergeCell ref="A26:A28"/>
    <mergeCell ref="B26:B28"/>
    <mergeCell ref="C26:E26"/>
    <mergeCell ref="G26:I26"/>
    <mergeCell ref="J26:P28"/>
    <mergeCell ref="Q26:S26"/>
    <mergeCell ref="U26:W26"/>
    <mergeCell ref="AM11:AM12"/>
    <mergeCell ref="N23:P23"/>
    <mergeCell ref="Q23:W25"/>
    <mergeCell ref="X23:Z23"/>
    <mergeCell ref="AM17:AM18"/>
    <mergeCell ref="AE17:AK19"/>
    <mergeCell ref="AI14:AK14"/>
    <mergeCell ref="AN11:AN12"/>
    <mergeCell ref="AO11:AO13"/>
    <mergeCell ref="AB23:AD23"/>
    <mergeCell ref="AL23:AL24"/>
    <mergeCell ref="AM23:AM25"/>
    <mergeCell ref="AE23:AG25"/>
    <mergeCell ref="AM14:AM15"/>
    <mergeCell ref="AN14:AN15"/>
    <mergeCell ref="AO14:AO16"/>
    <mergeCell ref="AL11:AL13"/>
    <mergeCell ref="A23:A25"/>
    <mergeCell ref="B23:B25"/>
    <mergeCell ref="C23:I25"/>
    <mergeCell ref="J23:L23"/>
    <mergeCell ref="A17:A19"/>
    <mergeCell ref="B17:B19"/>
    <mergeCell ref="C17:E17"/>
    <mergeCell ref="G17:I17"/>
    <mergeCell ref="A14:A16"/>
    <mergeCell ref="B5:B7"/>
    <mergeCell ref="AB17:AD17"/>
    <mergeCell ref="AE4:AK4"/>
    <mergeCell ref="AE5:AG5"/>
    <mergeCell ref="AI5:AK5"/>
    <mergeCell ref="AE14:AG14"/>
    <mergeCell ref="AE8:AK10"/>
    <mergeCell ref="AE11:AK13"/>
    <mergeCell ref="C14:I16"/>
    <mergeCell ref="AN17:AN18"/>
    <mergeCell ref="AO17:AO19"/>
    <mergeCell ref="C22:I22"/>
    <mergeCell ref="J22:P22"/>
    <mergeCell ref="Q22:W22"/>
    <mergeCell ref="X22:AD22"/>
    <mergeCell ref="AE22:AG22"/>
    <mergeCell ref="AL17:AL19"/>
    <mergeCell ref="X17:Z17"/>
    <mergeCell ref="J17:P19"/>
    <mergeCell ref="Q17:W19"/>
    <mergeCell ref="X11:Z11"/>
    <mergeCell ref="AB11:AD11"/>
    <mergeCell ref="Q14:S14"/>
    <mergeCell ref="A29:A31"/>
    <mergeCell ref="B29:B31"/>
    <mergeCell ref="C29:I31"/>
    <mergeCell ref="J29:L29"/>
    <mergeCell ref="N29:P29"/>
    <mergeCell ref="Q29:W31"/>
    <mergeCell ref="X29:Z29"/>
    <mergeCell ref="AB29:AD29"/>
    <mergeCell ref="AM29:AM31"/>
    <mergeCell ref="AE29:AG31"/>
    <mergeCell ref="AL40:AL41"/>
    <mergeCell ref="AM40:AM42"/>
    <mergeCell ref="AM32:AM34"/>
    <mergeCell ref="AE32:AG34"/>
    <mergeCell ref="AH32:AK33"/>
    <mergeCell ref="AH34:AK34"/>
    <mergeCell ref="AH39:AK39"/>
    <mergeCell ref="AH40:AK41"/>
    <mergeCell ref="A32:A34"/>
    <mergeCell ref="B32:B34"/>
    <mergeCell ref="C32:E32"/>
    <mergeCell ref="G32:I32"/>
    <mergeCell ref="J32:P34"/>
    <mergeCell ref="Q32:S32"/>
    <mergeCell ref="U32:W32"/>
    <mergeCell ref="X32:AD34"/>
    <mergeCell ref="AH22:AK22"/>
    <mergeCell ref="AH23:AK24"/>
    <mergeCell ref="AH25:AK25"/>
    <mergeCell ref="AL32:AL33"/>
    <mergeCell ref="AL29:AL30"/>
    <mergeCell ref="AH26:AK27"/>
    <mergeCell ref="AH28:AK28"/>
    <mergeCell ref="AH29:AK30"/>
    <mergeCell ref="AH31:AK31"/>
    <mergeCell ref="C39:I39"/>
    <mergeCell ref="J39:P39"/>
    <mergeCell ref="Q39:W39"/>
    <mergeCell ref="X39:AD39"/>
    <mergeCell ref="A40:A42"/>
    <mergeCell ref="B40:B42"/>
    <mergeCell ref="C40:I42"/>
    <mergeCell ref="J40:L40"/>
    <mergeCell ref="N40:P40"/>
    <mergeCell ref="Q40:W42"/>
    <mergeCell ref="X40:Z40"/>
    <mergeCell ref="AB40:AD40"/>
    <mergeCell ref="A43:A45"/>
    <mergeCell ref="B43:B45"/>
    <mergeCell ref="C43:E43"/>
    <mergeCell ref="G43:I43"/>
    <mergeCell ref="J43:P45"/>
    <mergeCell ref="Q43:S43"/>
    <mergeCell ref="U43:W43"/>
    <mergeCell ref="X43:AD45"/>
    <mergeCell ref="N46:P46"/>
    <mergeCell ref="Q46:W48"/>
    <mergeCell ref="X46:Z46"/>
    <mergeCell ref="AB46:AD46"/>
    <mergeCell ref="A46:A48"/>
    <mergeCell ref="B46:B48"/>
    <mergeCell ref="C46:I48"/>
    <mergeCell ref="J46:L46"/>
    <mergeCell ref="AL46:AL47"/>
    <mergeCell ref="AM46:AM48"/>
    <mergeCell ref="AL43:AL44"/>
    <mergeCell ref="AM43:AM45"/>
    <mergeCell ref="X49:AD51"/>
    <mergeCell ref="A49:A51"/>
    <mergeCell ref="B49:B51"/>
    <mergeCell ref="C49:E49"/>
    <mergeCell ref="G49:I49"/>
    <mergeCell ref="AM49:AM51"/>
    <mergeCell ref="C55:I55"/>
    <mergeCell ref="J55:P55"/>
    <mergeCell ref="Q55:W55"/>
    <mergeCell ref="X55:AD55"/>
    <mergeCell ref="AL49:AL50"/>
    <mergeCell ref="J49:P51"/>
    <mergeCell ref="AH51:AK51"/>
    <mergeCell ref="Q49:S49"/>
    <mergeCell ref="U49:W49"/>
    <mergeCell ref="A56:A58"/>
    <mergeCell ref="B56:B58"/>
    <mergeCell ref="C56:I58"/>
    <mergeCell ref="J56:L56"/>
    <mergeCell ref="AL56:AL57"/>
    <mergeCell ref="AM56:AM58"/>
    <mergeCell ref="N56:P56"/>
    <mergeCell ref="Q56:W58"/>
    <mergeCell ref="X56:Z56"/>
    <mergeCell ref="AB56:AD56"/>
    <mergeCell ref="A59:A61"/>
    <mergeCell ref="B59:B61"/>
    <mergeCell ref="C59:E59"/>
    <mergeCell ref="G59:I59"/>
    <mergeCell ref="J59:P61"/>
    <mergeCell ref="Q59:S59"/>
    <mergeCell ref="U59:W59"/>
    <mergeCell ref="X59:AD61"/>
    <mergeCell ref="AM59:AM61"/>
    <mergeCell ref="AH59:AK60"/>
    <mergeCell ref="AH61:AK61"/>
    <mergeCell ref="AE59:AG61"/>
    <mergeCell ref="A62:A64"/>
    <mergeCell ref="B62:B64"/>
    <mergeCell ref="C62:I64"/>
    <mergeCell ref="J62:L62"/>
    <mergeCell ref="AE62:AG64"/>
    <mergeCell ref="N62:P62"/>
    <mergeCell ref="Q62:W64"/>
    <mergeCell ref="X62:Z62"/>
    <mergeCell ref="AB62:AD62"/>
    <mergeCell ref="A65:A67"/>
    <mergeCell ref="B65:B67"/>
    <mergeCell ref="C65:E65"/>
    <mergeCell ref="G65:I65"/>
    <mergeCell ref="AE65:AG67"/>
    <mergeCell ref="J65:P67"/>
    <mergeCell ref="Q65:S65"/>
    <mergeCell ref="U65:W65"/>
    <mergeCell ref="X65:AD67"/>
    <mergeCell ref="AH46:AK47"/>
    <mergeCell ref="AL65:AL66"/>
    <mergeCell ref="AM65:AM67"/>
    <mergeCell ref="AH65:AK66"/>
    <mergeCell ref="AH67:AK67"/>
    <mergeCell ref="AL62:AL63"/>
    <mergeCell ref="AM62:AM64"/>
    <mergeCell ref="AH62:AK63"/>
    <mergeCell ref="AH64:AK64"/>
    <mergeCell ref="AL59:AL60"/>
    <mergeCell ref="AH48:AK48"/>
    <mergeCell ref="AH49:AK50"/>
    <mergeCell ref="AE39:AG39"/>
    <mergeCell ref="AE40:AG42"/>
    <mergeCell ref="AE43:AG45"/>
    <mergeCell ref="AE46:AG48"/>
    <mergeCell ref="AE49:AG51"/>
    <mergeCell ref="AH42:AK42"/>
    <mergeCell ref="AH43:AK44"/>
    <mergeCell ref="AH45:AK45"/>
    <mergeCell ref="AH55:AK55"/>
    <mergeCell ref="AH56:AK57"/>
    <mergeCell ref="AH58:AK58"/>
    <mergeCell ref="AE55:AG55"/>
    <mergeCell ref="AE56:AG58"/>
  </mergeCells>
  <printOptions/>
  <pageMargins left="0.75" right="0.75" top="1" bottom="1" header="0.512" footer="0.512"/>
  <pageSetup horizontalDpi="600" verticalDpi="600" orientation="landscape" paperSize="9" scale="82" r:id="rId1"/>
  <rowBreaks count="1" manualBreakCount="1">
    <brk id="33" max="4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view="pageBreakPreview" zoomScale="60" workbookViewId="0" topLeftCell="A25">
      <selection activeCell="R5" sqref="R5:V5"/>
    </sheetView>
  </sheetViews>
  <sheetFormatPr defaultColWidth="9.00390625" defaultRowHeight="13.5"/>
  <cols>
    <col min="1" max="1" width="3.875" style="0" customWidth="1"/>
    <col min="2" max="2" width="11.125" style="146" customWidth="1"/>
    <col min="3" max="22" width="2.125" style="0" customWidth="1"/>
    <col min="23" max="23" width="9.00390625" style="169" customWidth="1"/>
    <col min="24" max="24" width="12.50390625" style="169" bestFit="1" customWidth="1"/>
    <col min="25" max="25" width="9.875" style="169" bestFit="1" customWidth="1"/>
    <col min="26" max="27" width="9.00390625" style="169" customWidth="1"/>
  </cols>
  <sheetData>
    <row r="1" ht="15.75" customHeight="1">
      <c r="A1" t="s">
        <v>536</v>
      </c>
    </row>
    <row r="2" ht="15.75" customHeight="1"/>
    <row r="3" spans="2:3" ht="21" customHeight="1">
      <c r="B3" s="151" t="s">
        <v>531</v>
      </c>
      <c r="C3" s="153" t="s">
        <v>670</v>
      </c>
    </row>
    <row r="4" spans="1:26" s="6" customFormat="1" ht="17.25" customHeight="1">
      <c r="A4" s="131"/>
      <c r="B4" s="14" t="s">
        <v>530</v>
      </c>
      <c r="C4" s="285" t="str">
        <f>B5</f>
        <v>西臼杵郡</v>
      </c>
      <c r="D4" s="285"/>
      <c r="E4" s="285"/>
      <c r="F4" s="285"/>
      <c r="G4" s="285"/>
      <c r="H4" s="285" t="str">
        <f>B8</f>
        <v>西 都 市</v>
      </c>
      <c r="I4" s="285"/>
      <c r="J4" s="285"/>
      <c r="K4" s="285"/>
      <c r="L4" s="285"/>
      <c r="M4" s="285" t="str">
        <f>B11</f>
        <v>日 南 市</v>
      </c>
      <c r="N4" s="285"/>
      <c r="O4" s="285"/>
      <c r="P4" s="285"/>
      <c r="Q4" s="285"/>
      <c r="R4" s="285" t="str">
        <f>B14</f>
        <v>小 林 市</v>
      </c>
      <c r="S4" s="285"/>
      <c r="T4" s="285"/>
      <c r="U4" s="285"/>
      <c r="V4" s="285"/>
      <c r="W4" s="160" t="s">
        <v>525</v>
      </c>
      <c r="X4" s="160" t="s">
        <v>526</v>
      </c>
      <c r="Y4" s="160" t="s">
        <v>567</v>
      </c>
      <c r="Z4" s="160" t="s">
        <v>126</v>
      </c>
    </row>
    <row r="5" spans="1:26" ht="15.75" customHeight="1">
      <c r="A5" s="282">
        <v>1</v>
      </c>
      <c r="B5" s="282" t="s">
        <v>674</v>
      </c>
      <c r="C5" s="283"/>
      <c r="D5" s="283"/>
      <c r="E5" s="283"/>
      <c r="F5" s="283"/>
      <c r="G5" s="283"/>
      <c r="H5" s="284">
        <v>2</v>
      </c>
      <c r="I5" s="284"/>
      <c r="J5" s="202" t="s">
        <v>239</v>
      </c>
      <c r="K5" s="284">
        <v>3</v>
      </c>
      <c r="L5" s="284"/>
      <c r="M5" s="283"/>
      <c r="N5" s="283"/>
      <c r="O5" s="283"/>
      <c r="P5" s="283"/>
      <c r="Q5" s="283"/>
      <c r="R5" s="284">
        <v>2</v>
      </c>
      <c r="S5" s="284"/>
      <c r="T5" s="202" t="s">
        <v>239</v>
      </c>
      <c r="U5" s="284">
        <v>3</v>
      </c>
      <c r="V5" s="284"/>
      <c r="W5" s="287">
        <v>0</v>
      </c>
      <c r="X5" s="287" t="s">
        <v>572</v>
      </c>
      <c r="Y5" s="287" t="s">
        <v>572</v>
      </c>
      <c r="Z5" s="287">
        <v>4</v>
      </c>
    </row>
    <row r="6" spans="1:26" ht="15.75" customHeight="1">
      <c r="A6" s="282"/>
      <c r="B6" s="282"/>
      <c r="C6" s="283"/>
      <c r="D6" s="283"/>
      <c r="E6" s="283"/>
      <c r="F6" s="283"/>
      <c r="G6" s="283"/>
      <c r="H6" s="4">
        <v>2</v>
      </c>
      <c r="I6" s="4">
        <v>6</v>
      </c>
      <c r="J6" s="4">
        <v>0</v>
      </c>
      <c r="K6" s="4">
        <v>6</v>
      </c>
      <c r="L6" s="4">
        <v>0</v>
      </c>
      <c r="M6" s="283"/>
      <c r="N6" s="283"/>
      <c r="O6" s="283"/>
      <c r="P6" s="283"/>
      <c r="Q6" s="283"/>
      <c r="R6" s="4">
        <v>0</v>
      </c>
      <c r="S6" s="4">
        <v>6</v>
      </c>
      <c r="T6" s="4">
        <v>0</v>
      </c>
      <c r="U6" s="4">
        <v>1</v>
      </c>
      <c r="V6" s="4">
        <v>7</v>
      </c>
      <c r="W6" s="287"/>
      <c r="X6" s="287"/>
      <c r="Y6" s="287"/>
      <c r="Z6" s="287"/>
    </row>
    <row r="7" spans="1:26" ht="15.75" customHeight="1">
      <c r="A7" s="282"/>
      <c r="B7" s="282"/>
      <c r="C7" s="283"/>
      <c r="D7" s="283"/>
      <c r="E7" s="283"/>
      <c r="F7" s="283"/>
      <c r="G7" s="283"/>
      <c r="H7" s="4">
        <v>6</v>
      </c>
      <c r="I7" s="4">
        <v>1</v>
      </c>
      <c r="J7" s="4">
        <v>6</v>
      </c>
      <c r="K7" s="4">
        <v>3</v>
      </c>
      <c r="L7" s="4">
        <v>6</v>
      </c>
      <c r="M7" s="283"/>
      <c r="N7" s="283"/>
      <c r="O7" s="283"/>
      <c r="P7" s="283"/>
      <c r="Q7" s="283"/>
      <c r="R7" s="4">
        <v>6</v>
      </c>
      <c r="S7" s="4">
        <v>3</v>
      </c>
      <c r="T7" s="4">
        <v>6</v>
      </c>
      <c r="U7" s="4">
        <v>6</v>
      </c>
      <c r="V7" s="4">
        <v>6</v>
      </c>
      <c r="W7" s="287"/>
      <c r="X7" s="167"/>
      <c r="Y7" s="167"/>
      <c r="Z7" s="287"/>
    </row>
    <row r="8" spans="1:26" ht="15.75" customHeight="1">
      <c r="A8" s="282">
        <v>2</v>
      </c>
      <c r="B8" s="282" t="s">
        <v>685</v>
      </c>
      <c r="C8" s="284">
        <f>K5</f>
        <v>3</v>
      </c>
      <c r="D8" s="284"/>
      <c r="E8" s="202" t="s">
        <v>239</v>
      </c>
      <c r="F8" s="284">
        <f>H5</f>
        <v>2</v>
      </c>
      <c r="G8" s="284"/>
      <c r="H8" s="283"/>
      <c r="I8" s="283"/>
      <c r="J8" s="283"/>
      <c r="K8" s="283"/>
      <c r="L8" s="283"/>
      <c r="M8" s="284">
        <v>1</v>
      </c>
      <c r="N8" s="284"/>
      <c r="O8" s="202" t="s">
        <v>239</v>
      </c>
      <c r="P8" s="284">
        <v>4</v>
      </c>
      <c r="Q8" s="284"/>
      <c r="R8" s="283"/>
      <c r="S8" s="283"/>
      <c r="T8" s="283"/>
      <c r="U8" s="283"/>
      <c r="V8" s="283"/>
      <c r="W8" s="287">
        <v>1</v>
      </c>
      <c r="X8" s="287" t="s">
        <v>572</v>
      </c>
      <c r="Y8" s="287" t="s">
        <v>572</v>
      </c>
      <c r="Z8" s="287">
        <v>3</v>
      </c>
    </row>
    <row r="9" spans="1:26" ht="15.75" customHeight="1">
      <c r="A9" s="282"/>
      <c r="B9" s="282"/>
      <c r="C9" s="4">
        <f>H7</f>
        <v>6</v>
      </c>
      <c r="D9" s="4">
        <f>I7</f>
        <v>1</v>
      </c>
      <c r="E9" s="4">
        <f>J7</f>
        <v>6</v>
      </c>
      <c r="F9" s="4">
        <f>K7</f>
        <v>3</v>
      </c>
      <c r="G9" s="4">
        <f>L7</f>
        <v>6</v>
      </c>
      <c r="H9" s="283"/>
      <c r="I9" s="283"/>
      <c r="J9" s="283"/>
      <c r="K9" s="283"/>
      <c r="L9" s="283"/>
      <c r="M9" s="4">
        <v>1</v>
      </c>
      <c r="N9" s="4">
        <v>1</v>
      </c>
      <c r="O9" s="4">
        <v>0</v>
      </c>
      <c r="P9" s="4">
        <v>7</v>
      </c>
      <c r="Q9" s="4">
        <v>1</v>
      </c>
      <c r="R9" s="283"/>
      <c r="S9" s="283"/>
      <c r="T9" s="283"/>
      <c r="U9" s="283"/>
      <c r="V9" s="283"/>
      <c r="W9" s="287"/>
      <c r="X9" s="287"/>
      <c r="Y9" s="287"/>
      <c r="Z9" s="287"/>
    </row>
    <row r="10" spans="1:26" ht="15.75" customHeight="1">
      <c r="A10" s="282"/>
      <c r="B10" s="282"/>
      <c r="C10" s="4">
        <f>H6</f>
        <v>2</v>
      </c>
      <c r="D10" s="4">
        <f>I6</f>
        <v>6</v>
      </c>
      <c r="E10" s="4">
        <f>J6</f>
        <v>0</v>
      </c>
      <c r="F10" s="4">
        <f>K6</f>
        <v>6</v>
      </c>
      <c r="G10" s="4">
        <f>L6</f>
        <v>0</v>
      </c>
      <c r="H10" s="283"/>
      <c r="I10" s="283"/>
      <c r="J10" s="283"/>
      <c r="K10" s="283"/>
      <c r="L10" s="283"/>
      <c r="M10" s="4">
        <v>6</v>
      </c>
      <c r="N10" s="4">
        <v>6</v>
      </c>
      <c r="O10" s="4">
        <v>6</v>
      </c>
      <c r="P10" s="4">
        <v>5</v>
      </c>
      <c r="Q10" s="4">
        <v>6</v>
      </c>
      <c r="R10" s="283"/>
      <c r="S10" s="283"/>
      <c r="T10" s="283"/>
      <c r="U10" s="283"/>
      <c r="V10" s="283"/>
      <c r="W10" s="287"/>
      <c r="X10" s="167"/>
      <c r="Y10" s="167"/>
      <c r="Z10" s="287"/>
    </row>
    <row r="11" spans="1:26" ht="15.75" customHeight="1">
      <c r="A11" s="282">
        <v>3</v>
      </c>
      <c r="B11" s="282" t="s">
        <v>602</v>
      </c>
      <c r="C11" s="283"/>
      <c r="D11" s="283"/>
      <c r="E11" s="283"/>
      <c r="F11" s="283"/>
      <c r="G11" s="283"/>
      <c r="H11" s="284">
        <f>P8</f>
        <v>4</v>
      </c>
      <c r="I11" s="284"/>
      <c r="J11" s="202" t="s">
        <v>239</v>
      </c>
      <c r="K11" s="284">
        <f>M8</f>
        <v>1</v>
      </c>
      <c r="L11" s="284"/>
      <c r="M11" s="283"/>
      <c r="N11" s="283"/>
      <c r="O11" s="283"/>
      <c r="P11" s="283"/>
      <c r="Q11" s="283"/>
      <c r="R11" s="284">
        <v>2</v>
      </c>
      <c r="S11" s="284"/>
      <c r="T11" s="202" t="s">
        <v>239</v>
      </c>
      <c r="U11" s="284">
        <v>3</v>
      </c>
      <c r="V11" s="284"/>
      <c r="W11" s="287">
        <v>1</v>
      </c>
      <c r="X11" s="308" t="s">
        <v>583</v>
      </c>
      <c r="Y11" s="287" t="s">
        <v>572</v>
      </c>
      <c r="Z11" s="287">
        <v>2</v>
      </c>
    </row>
    <row r="12" spans="1:26" ht="15.75" customHeight="1">
      <c r="A12" s="282"/>
      <c r="B12" s="282"/>
      <c r="C12" s="283"/>
      <c r="D12" s="283"/>
      <c r="E12" s="283"/>
      <c r="F12" s="283"/>
      <c r="G12" s="283"/>
      <c r="H12" s="4">
        <f>M10</f>
        <v>6</v>
      </c>
      <c r="I12" s="4">
        <f>N10</f>
        <v>6</v>
      </c>
      <c r="J12" s="4">
        <f>O10</f>
        <v>6</v>
      </c>
      <c r="K12" s="4">
        <f>P10</f>
        <v>5</v>
      </c>
      <c r="L12" s="4">
        <f>Q10</f>
        <v>6</v>
      </c>
      <c r="M12" s="283"/>
      <c r="N12" s="283"/>
      <c r="O12" s="283"/>
      <c r="P12" s="283"/>
      <c r="Q12" s="283"/>
      <c r="R12" s="4">
        <v>0</v>
      </c>
      <c r="S12" s="4">
        <v>6</v>
      </c>
      <c r="T12" s="4">
        <v>2</v>
      </c>
      <c r="U12" s="4">
        <v>2</v>
      </c>
      <c r="V12" s="4">
        <v>6</v>
      </c>
      <c r="W12" s="287"/>
      <c r="X12" s="289"/>
      <c r="Y12" s="287"/>
      <c r="Z12" s="287"/>
    </row>
    <row r="13" spans="1:26" ht="15.75" customHeight="1">
      <c r="A13" s="282"/>
      <c r="B13" s="282"/>
      <c r="C13" s="283"/>
      <c r="D13" s="283"/>
      <c r="E13" s="283"/>
      <c r="F13" s="283"/>
      <c r="G13" s="283"/>
      <c r="H13" s="4">
        <f>M9</f>
        <v>1</v>
      </c>
      <c r="I13" s="4">
        <f>N9</f>
        <v>1</v>
      </c>
      <c r="J13" s="4">
        <f>O9</f>
        <v>0</v>
      </c>
      <c r="K13" s="4">
        <f>P9</f>
        <v>7</v>
      </c>
      <c r="L13" s="4">
        <f>Q9</f>
        <v>1</v>
      </c>
      <c r="M13" s="283"/>
      <c r="N13" s="283"/>
      <c r="O13" s="283"/>
      <c r="P13" s="283"/>
      <c r="Q13" s="283"/>
      <c r="R13" s="4">
        <v>6</v>
      </c>
      <c r="S13" s="4">
        <v>4</v>
      </c>
      <c r="T13" s="4">
        <v>6</v>
      </c>
      <c r="U13" s="4">
        <v>6</v>
      </c>
      <c r="V13" s="4">
        <v>3</v>
      </c>
      <c r="W13" s="287"/>
      <c r="X13" s="167"/>
      <c r="Y13" s="167"/>
      <c r="Z13" s="287"/>
    </row>
    <row r="14" spans="1:26" ht="15.75" customHeight="1">
      <c r="A14" s="282">
        <v>4</v>
      </c>
      <c r="B14" s="282" t="s">
        <v>641</v>
      </c>
      <c r="C14" s="284">
        <f>U5</f>
        <v>3</v>
      </c>
      <c r="D14" s="284"/>
      <c r="E14" s="202" t="s">
        <v>239</v>
      </c>
      <c r="F14" s="284">
        <f>R5</f>
        <v>2</v>
      </c>
      <c r="G14" s="284"/>
      <c r="H14" s="283"/>
      <c r="I14" s="283"/>
      <c r="J14" s="283"/>
      <c r="K14" s="283"/>
      <c r="L14" s="283"/>
      <c r="M14" s="284">
        <f>U11</f>
        <v>3</v>
      </c>
      <c r="N14" s="284"/>
      <c r="O14" s="202" t="s">
        <v>239</v>
      </c>
      <c r="P14" s="284">
        <f>R11</f>
        <v>2</v>
      </c>
      <c r="Q14" s="284"/>
      <c r="R14" s="283"/>
      <c r="S14" s="283"/>
      <c r="T14" s="283"/>
      <c r="U14" s="283"/>
      <c r="V14" s="283"/>
      <c r="W14" s="287">
        <v>2</v>
      </c>
      <c r="X14" s="287" t="s">
        <v>572</v>
      </c>
      <c r="Y14" s="287" t="s">
        <v>572</v>
      </c>
      <c r="Z14" s="287">
        <v>1</v>
      </c>
    </row>
    <row r="15" spans="1:26" ht="15.75" customHeight="1">
      <c r="A15" s="282"/>
      <c r="B15" s="282"/>
      <c r="C15" s="4">
        <f>R7</f>
        <v>6</v>
      </c>
      <c r="D15" s="4">
        <f>S7</f>
        <v>3</v>
      </c>
      <c r="E15" s="4">
        <f>T7</f>
        <v>6</v>
      </c>
      <c r="F15" s="4">
        <f>U7</f>
        <v>6</v>
      </c>
      <c r="G15" s="4">
        <f>V7</f>
        <v>6</v>
      </c>
      <c r="H15" s="283"/>
      <c r="I15" s="283"/>
      <c r="J15" s="283"/>
      <c r="K15" s="283"/>
      <c r="L15" s="283"/>
      <c r="M15" s="4">
        <f>R13</f>
        <v>6</v>
      </c>
      <c r="N15" s="4">
        <f>S13</f>
        <v>4</v>
      </c>
      <c r="O15" s="4">
        <f>T13</f>
        <v>6</v>
      </c>
      <c r="P15" s="4">
        <f>U13</f>
        <v>6</v>
      </c>
      <c r="Q15" s="4">
        <f>V13</f>
        <v>3</v>
      </c>
      <c r="R15" s="283"/>
      <c r="S15" s="283"/>
      <c r="T15" s="283"/>
      <c r="U15" s="283"/>
      <c r="V15" s="283"/>
      <c r="W15" s="287"/>
      <c r="X15" s="287"/>
      <c r="Y15" s="287"/>
      <c r="Z15" s="287"/>
    </row>
    <row r="16" spans="1:26" ht="15.75" customHeight="1">
      <c r="A16" s="282"/>
      <c r="B16" s="282"/>
      <c r="C16" s="4">
        <f>R6</f>
        <v>0</v>
      </c>
      <c r="D16" s="4">
        <f>S6</f>
        <v>6</v>
      </c>
      <c r="E16" s="4">
        <f>T6</f>
        <v>0</v>
      </c>
      <c r="F16" s="4">
        <f>U6</f>
        <v>1</v>
      </c>
      <c r="G16" s="4">
        <f>V6</f>
        <v>7</v>
      </c>
      <c r="H16" s="283"/>
      <c r="I16" s="283"/>
      <c r="J16" s="283"/>
      <c r="K16" s="283"/>
      <c r="L16" s="283"/>
      <c r="M16" s="4">
        <f>R12</f>
        <v>0</v>
      </c>
      <c r="N16" s="4">
        <f>S12</f>
        <v>6</v>
      </c>
      <c r="O16" s="4">
        <f>T12</f>
        <v>2</v>
      </c>
      <c r="P16" s="4">
        <f>U12</f>
        <v>2</v>
      </c>
      <c r="Q16" s="4">
        <f>V12</f>
        <v>6</v>
      </c>
      <c r="R16" s="283"/>
      <c r="S16" s="283"/>
      <c r="T16" s="283"/>
      <c r="U16" s="283"/>
      <c r="V16" s="283"/>
      <c r="W16" s="287"/>
      <c r="X16" s="167"/>
      <c r="Y16" s="167"/>
      <c r="Z16" s="287"/>
    </row>
    <row r="17" ht="15.75" customHeight="1"/>
    <row r="18" spans="2:3" ht="21" customHeight="1">
      <c r="B18" s="151" t="s">
        <v>488</v>
      </c>
      <c r="C18" s="153" t="s">
        <v>670</v>
      </c>
    </row>
    <row r="19" spans="1:26" s="6" customFormat="1" ht="17.25" customHeight="1">
      <c r="A19" s="131"/>
      <c r="B19" s="14" t="s">
        <v>530</v>
      </c>
      <c r="C19" s="285" t="str">
        <f>B20</f>
        <v>日 向 市</v>
      </c>
      <c r="D19" s="285"/>
      <c r="E19" s="285"/>
      <c r="F19" s="285"/>
      <c r="G19" s="285"/>
      <c r="H19" s="285" t="str">
        <f>B23</f>
        <v>延岡市Ａ</v>
      </c>
      <c r="I19" s="285"/>
      <c r="J19" s="285"/>
      <c r="K19" s="285"/>
      <c r="L19" s="285"/>
      <c r="M19" s="285" t="str">
        <f>B26</f>
        <v>宮崎市B</v>
      </c>
      <c r="N19" s="285"/>
      <c r="O19" s="285"/>
      <c r="P19" s="285"/>
      <c r="Q19" s="285"/>
      <c r="R19" s="285" t="str">
        <f>B29</f>
        <v>都城市B</v>
      </c>
      <c r="S19" s="285"/>
      <c r="T19" s="285"/>
      <c r="U19" s="285"/>
      <c r="V19" s="285"/>
      <c r="W19" s="160" t="s">
        <v>525</v>
      </c>
      <c r="X19" s="160" t="s">
        <v>526</v>
      </c>
      <c r="Y19" s="160" t="s">
        <v>567</v>
      </c>
      <c r="Z19" s="160" t="s">
        <v>126</v>
      </c>
    </row>
    <row r="20" spans="1:26" ht="15.75" customHeight="1">
      <c r="A20" s="282">
        <v>5</v>
      </c>
      <c r="B20" s="282" t="s">
        <v>690</v>
      </c>
      <c r="C20" s="283"/>
      <c r="D20" s="283"/>
      <c r="E20" s="283"/>
      <c r="F20" s="283"/>
      <c r="G20" s="283"/>
      <c r="H20" s="284">
        <v>1</v>
      </c>
      <c r="I20" s="284"/>
      <c r="J20" s="202" t="s">
        <v>239</v>
      </c>
      <c r="K20" s="284">
        <v>4</v>
      </c>
      <c r="L20" s="284"/>
      <c r="M20" s="283"/>
      <c r="N20" s="283"/>
      <c r="O20" s="283"/>
      <c r="P20" s="283"/>
      <c r="Q20" s="283"/>
      <c r="R20" s="284">
        <v>0</v>
      </c>
      <c r="S20" s="284"/>
      <c r="T20" s="202" t="s">
        <v>239</v>
      </c>
      <c r="U20" s="284">
        <v>5</v>
      </c>
      <c r="V20" s="284"/>
      <c r="W20" s="287">
        <v>0</v>
      </c>
      <c r="X20" s="287" t="s">
        <v>572</v>
      </c>
      <c r="Y20" s="287" t="s">
        <v>572</v>
      </c>
      <c r="Z20" s="287">
        <v>4</v>
      </c>
    </row>
    <row r="21" spans="1:26" ht="15.75" customHeight="1">
      <c r="A21" s="282"/>
      <c r="B21" s="282"/>
      <c r="C21" s="283"/>
      <c r="D21" s="283"/>
      <c r="E21" s="283"/>
      <c r="F21" s="283"/>
      <c r="G21" s="283"/>
      <c r="H21" s="4">
        <v>5</v>
      </c>
      <c r="I21" s="4">
        <v>1</v>
      </c>
      <c r="J21" s="4">
        <v>5</v>
      </c>
      <c r="K21" s="4">
        <v>0</v>
      </c>
      <c r="L21" s="4">
        <v>7</v>
      </c>
      <c r="M21" s="283"/>
      <c r="N21" s="283"/>
      <c r="O21" s="283"/>
      <c r="P21" s="283"/>
      <c r="Q21" s="283"/>
      <c r="R21" s="4">
        <v>2</v>
      </c>
      <c r="S21" s="4">
        <v>3</v>
      </c>
      <c r="T21" s="4">
        <v>0</v>
      </c>
      <c r="U21" s="4">
        <v>3</v>
      </c>
      <c r="V21" s="4">
        <v>1</v>
      </c>
      <c r="W21" s="287"/>
      <c r="X21" s="287"/>
      <c r="Y21" s="287"/>
      <c r="Z21" s="287"/>
    </row>
    <row r="22" spans="1:26" ht="15.75" customHeight="1">
      <c r="A22" s="282"/>
      <c r="B22" s="282"/>
      <c r="C22" s="283"/>
      <c r="D22" s="283"/>
      <c r="E22" s="283"/>
      <c r="F22" s="283"/>
      <c r="G22" s="283"/>
      <c r="H22" s="4">
        <v>7</v>
      </c>
      <c r="I22" s="4">
        <v>6</v>
      </c>
      <c r="J22" s="4">
        <v>7</v>
      </c>
      <c r="K22" s="4">
        <v>6</v>
      </c>
      <c r="L22" s="4">
        <v>5</v>
      </c>
      <c r="M22" s="283"/>
      <c r="N22" s="283"/>
      <c r="O22" s="283"/>
      <c r="P22" s="283"/>
      <c r="Q22" s="283"/>
      <c r="R22" s="4">
        <v>6</v>
      </c>
      <c r="S22" s="4">
        <v>6</v>
      </c>
      <c r="T22" s="4">
        <v>6</v>
      </c>
      <c r="U22" s="4">
        <v>6</v>
      </c>
      <c r="V22" s="4">
        <v>6</v>
      </c>
      <c r="W22" s="287"/>
      <c r="X22" s="167"/>
      <c r="Y22" s="167"/>
      <c r="Z22" s="287"/>
    </row>
    <row r="23" spans="1:26" ht="15.75" customHeight="1">
      <c r="A23" s="282">
        <v>6</v>
      </c>
      <c r="B23" s="282" t="s">
        <v>604</v>
      </c>
      <c r="C23" s="284">
        <f>K20</f>
        <v>4</v>
      </c>
      <c r="D23" s="284"/>
      <c r="E23" s="202" t="s">
        <v>239</v>
      </c>
      <c r="F23" s="284">
        <f>H20</f>
        <v>1</v>
      </c>
      <c r="G23" s="284"/>
      <c r="H23" s="283"/>
      <c r="I23" s="283"/>
      <c r="J23" s="283"/>
      <c r="K23" s="283"/>
      <c r="L23" s="283"/>
      <c r="M23" s="284">
        <v>2</v>
      </c>
      <c r="N23" s="284"/>
      <c r="O23" s="202" t="s">
        <v>239</v>
      </c>
      <c r="P23" s="284">
        <v>3</v>
      </c>
      <c r="Q23" s="284"/>
      <c r="R23" s="283"/>
      <c r="S23" s="283"/>
      <c r="T23" s="283"/>
      <c r="U23" s="283"/>
      <c r="V23" s="283"/>
      <c r="W23" s="287">
        <v>1</v>
      </c>
      <c r="X23" s="287" t="s">
        <v>572</v>
      </c>
      <c r="Y23" s="287" t="s">
        <v>572</v>
      </c>
      <c r="Z23" s="287">
        <v>3</v>
      </c>
    </row>
    <row r="24" spans="1:26" ht="15.75" customHeight="1">
      <c r="A24" s="282"/>
      <c r="B24" s="282"/>
      <c r="C24" s="4">
        <f>H22</f>
        <v>7</v>
      </c>
      <c r="D24" s="4">
        <f>I22</f>
        <v>6</v>
      </c>
      <c r="E24" s="4">
        <f>J22</f>
        <v>7</v>
      </c>
      <c r="F24" s="4">
        <f>K22</f>
        <v>6</v>
      </c>
      <c r="G24" s="4">
        <f>L22</f>
        <v>5</v>
      </c>
      <c r="H24" s="283"/>
      <c r="I24" s="283"/>
      <c r="J24" s="283"/>
      <c r="K24" s="283"/>
      <c r="L24" s="283"/>
      <c r="M24" s="4">
        <v>7</v>
      </c>
      <c r="N24" s="4">
        <v>6</v>
      </c>
      <c r="O24" s="4">
        <v>4</v>
      </c>
      <c r="P24" s="4">
        <v>4</v>
      </c>
      <c r="Q24" s="4">
        <v>4</v>
      </c>
      <c r="R24" s="283"/>
      <c r="S24" s="283"/>
      <c r="T24" s="283"/>
      <c r="U24" s="283"/>
      <c r="V24" s="283"/>
      <c r="W24" s="287"/>
      <c r="X24" s="287"/>
      <c r="Y24" s="287"/>
      <c r="Z24" s="287"/>
    </row>
    <row r="25" spans="1:26" ht="15.75" customHeight="1">
      <c r="A25" s="282"/>
      <c r="B25" s="282"/>
      <c r="C25" s="4">
        <f>H21</f>
        <v>5</v>
      </c>
      <c r="D25" s="4">
        <f>I21</f>
        <v>1</v>
      </c>
      <c r="E25" s="4">
        <f>J21</f>
        <v>5</v>
      </c>
      <c r="F25" s="4">
        <f>K21</f>
        <v>0</v>
      </c>
      <c r="G25" s="4">
        <f>L21</f>
        <v>7</v>
      </c>
      <c r="H25" s="283"/>
      <c r="I25" s="283"/>
      <c r="J25" s="283"/>
      <c r="K25" s="283"/>
      <c r="L25" s="283"/>
      <c r="M25" s="4">
        <v>5</v>
      </c>
      <c r="N25" s="4">
        <v>0</v>
      </c>
      <c r="O25" s="4">
        <v>6</v>
      </c>
      <c r="P25" s="4">
        <v>6</v>
      </c>
      <c r="Q25" s="4">
        <v>6</v>
      </c>
      <c r="R25" s="283"/>
      <c r="S25" s="283"/>
      <c r="T25" s="283"/>
      <c r="U25" s="283"/>
      <c r="V25" s="283"/>
      <c r="W25" s="287"/>
      <c r="X25" s="167"/>
      <c r="Y25" s="167"/>
      <c r="Z25" s="287"/>
    </row>
    <row r="26" spans="1:26" ht="15.75" customHeight="1">
      <c r="A26" s="282">
        <v>7</v>
      </c>
      <c r="B26" s="282" t="s">
        <v>597</v>
      </c>
      <c r="C26" s="283"/>
      <c r="D26" s="283"/>
      <c r="E26" s="283"/>
      <c r="F26" s="283"/>
      <c r="G26" s="283"/>
      <c r="H26" s="284">
        <f>P23</f>
        <v>3</v>
      </c>
      <c r="I26" s="284"/>
      <c r="J26" s="202" t="s">
        <v>239</v>
      </c>
      <c r="K26" s="284">
        <f>M23</f>
        <v>2</v>
      </c>
      <c r="L26" s="284"/>
      <c r="M26" s="283"/>
      <c r="N26" s="283"/>
      <c r="O26" s="283"/>
      <c r="P26" s="283"/>
      <c r="Q26" s="283"/>
      <c r="R26" s="284">
        <v>1</v>
      </c>
      <c r="S26" s="284"/>
      <c r="T26" s="202" t="s">
        <v>239</v>
      </c>
      <c r="U26" s="284">
        <v>4</v>
      </c>
      <c r="V26" s="284"/>
      <c r="W26" s="287">
        <v>1</v>
      </c>
      <c r="X26" s="308" t="s">
        <v>583</v>
      </c>
      <c r="Y26" s="287" t="s">
        <v>572</v>
      </c>
      <c r="Z26" s="287">
        <v>2</v>
      </c>
    </row>
    <row r="27" spans="1:26" ht="15.75" customHeight="1">
      <c r="A27" s="282"/>
      <c r="B27" s="282"/>
      <c r="C27" s="283"/>
      <c r="D27" s="283"/>
      <c r="E27" s="283"/>
      <c r="F27" s="283"/>
      <c r="G27" s="283"/>
      <c r="H27" s="4">
        <f>M25</f>
        <v>5</v>
      </c>
      <c r="I27" s="4">
        <f>N25</f>
        <v>0</v>
      </c>
      <c r="J27" s="4">
        <f>O25</f>
        <v>6</v>
      </c>
      <c r="K27" s="4">
        <f>P25</f>
        <v>6</v>
      </c>
      <c r="L27" s="4">
        <f>Q25</f>
        <v>6</v>
      </c>
      <c r="M27" s="283"/>
      <c r="N27" s="283"/>
      <c r="O27" s="283"/>
      <c r="P27" s="283"/>
      <c r="Q27" s="283"/>
      <c r="R27" s="4">
        <v>6</v>
      </c>
      <c r="S27" s="4">
        <v>4</v>
      </c>
      <c r="T27" s="4">
        <v>2</v>
      </c>
      <c r="U27" s="4">
        <v>3</v>
      </c>
      <c r="V27" s="4">
        <v>5</v>
      </c>
      <c r="W27" s="287"/>
      <c r="X27" s="289"/>
      <c r="Y27" s="287"/>
      <c r="Z27" s="287"/>
    </row>
    <row r="28" spans="1:26" ht="15.75" customHeight="1">
      <c r="A28" s="282"/>
      <c r="B28" s="282"/>
      <c r="C28" s="283"/>
      <c r="D28" s="283"/>
      <c r="E28" s="283"/>
      <c r="F28" s="283"/>
      <c r="G28" s="283"/>
      <c r="H28" s="4">
        <f>M24</f>
        <v>7</v>
      </c>
      <c r="I28" s="4">
        <f>N24</f>
        <v>6</v>
      </c>
      <c r="J28" s="4">
        <f>O24</f>
        <v>4</v>
      </c>
      <c r="K28" s="4">
        <f>P24</f>
        <v>4</v>
      </c>
      <c r="L28" s="4">
        <f>Q24</f>
        <v>4</v>
      </c>
      <c r="M28" s="283"/>
      <c r="N28" s="283"/>
      <c r="O28" s="283"/>
      <c r="P28" s="283"/>
      <c r="Q28" s="283"/>
      <c r="R28" s="4">
        <v>3</v>
      </c>
      <c r="S28" s="4">
        <v>6</v>
      </c>
      <c r="T28" s="4">
        <v>6</v>
      </c>
      <c r="U28" s="4">
        <v>6</v>
      </c>
      <c r="V28" s="4">
        <v>7</v>
      </c>
      <c r="W28" s="287"/>
      <c r="X28" s="167"/>
      <c r="Y28" s="167"/>
      <c r="Z28" s="287"/>
    </row>
    <row r="29" spans="1:26" ht="15.75" customHeight="1">
      <c r="A29" s="282">
        <v>8</v>
      </c>
      <c r="B29" s="282" t="s">
        <v>643</v>
      </c>
      <c r="C29" s="284">
        <f>U20</f>
        <v>5</v>
      </c>
      <c r="D29" s="284"/>
      <c r="E29" s="202" t="s">
        <v>239</v>
      </c>
      <c r="F29" s="284">
        <f>R20</f>
        <v>0</v>
      </c>
      <c r="G29" s="284"/>
      <c r="H29" s="283"/>
      <c r="I29" s="283"/>
      <c r="J29" s="283"/>
      <c r="K29" s="283"/>
      <c r="L29" s="283"/>
      <c r="M29" s="284">
        <f>U26</f>
        <v>4</v>
      </c>
      <c r="N29" s="284"/>
      <c r="O29" s="202" t="s">
        <v>239</v>
      </c>
      <c r="P29" s="284">
        <f>R26</f>
        <v>1</v>
      </c>
      <c r="Q29" s="284"/>
      <c r="R29" s="283"/>
      <c r="S29" s="283"/>
      <c r="T29" s="283"/>
      <c r="U29" s="283"/>
      <c r="V29" s="283"/>
      <c r="W29" s="287">
        <v>2</v>
      </c>
      <c r="X29" s="287" t="s">
        <v>572</v>
      </c>
      <c r="Y29" s="287" t="s">
        <v>572</v>
      </c>
      <c r="Z29" s="287">
        <v>1</v>
      </c>
    </row>
    <row r="30" spans="1:26" ht="15.75" customHeight="1">
      <c r="A30" s="282"/>
      <c r="B30" s="282"/>
      <c r="C30" s="4">
        <f>R22</f>
        <v>6</v>
      </c>
      <c r="D30" s="4">
        <f>S22</f>
        <v>6</v>
      </c>
      <c r="E30" s="4">
        <f>T22</f>
        <v>6</v>
      </c>
      <c r="F30" s="4">
        <f>U22</f>
        <v>6</v>
      </c>
      <c r="G30" s="4">
        <f>V22</f>
        <v>6</v>
      </c>
      <c r="H30" s="283"/>
      <c r="I30" s="283"/>
      <c r="J30" s="283"/>
      <c r="K30" s="283"/>
      <c r="L30" s="283"/>
      <c r="M30" s="4">
        <f>R28</f>
        <v>3</v>
      </c>
      <c r="N30" s="4">
        <f>S28</f>
        <v>6</v>
      </c>
      <c r="O30" s="4">
        <f>T28</f>
        <v>6</v>
      </c>
      <c r="P30" s="4">
        <f>U28</f>
        <v>6</v>
      </c>
      <c r="Q30" s="4">
        <f>V28</f>
        <v>7</v>
      </c>
      <c r="R30" s="283"/>
      <c r="S30" s="283"/>
      <c r="T30" s="283"/>
      <c r="U30" s="283"/>
      <c r="V30" s="283"/>
      <c r="W30" s="287"/>
      <c r="X30" s="287"/>
      <c r="Y30" s="287"/>
      <c r="Z30" s="287"/>
    </row>
    <row r="31" spans="1:26" ht="15.75" customHeight="1">
      <c r="A31" s="282"/>
      <c r="B31" s="282"/>
      <c r="C31" s="4">
        <f>R21</f>
        <v>2</v>
      </c>
      <c r="D31" s="4">
        <f>S21</f>
        <v>3</v>
      </c>
      <c r="E31" s="4">
        <f>T21</f>
        <v>0</v>
      </c>
      <c r="F31" s="4">
        <f>U21</f>
        <v>3</v>
      </c>
      <c r="G31" s="4">
        <f>V21</f>
        <v>1</v>
      </c>
      <c r="H31" s="283"/>
      <c r="I31" s="283"/>
      <c r="J31" s="283"/>
      <c r="K31" s="283"/>
      <c r="L31" s="283"/>
      <c r="M31" s="4">
        <f>R27</f>
        <v>6</v>
      </c>
      <c r="N31" s="4">
        <f>S27</f>
        <v>4</v>
      </c>
      <c r="O31" s="4">
        <f>T27</f>
        <v>2</v>
      </c>
      <c r="P31" s="4">
        <f>U27</f>
        <v>3</v>
      </c>
      <c r="Q31" s="4">
        <f>V27</f>
        <v>5</v>
      </c>
      <c r="R31" s="283"/>
      <c r="S31" s="283"/>
      <c r="T31" s="283"/>
      <c r="U31" s="283"/>
      <c r="V31" s="283"/>
      <c r="W31" s="287"/>
      <c r="X31" s="167"/>
      <c r="Y31" s="167"/>
      <c r="Z31" s="287"/>
    </row>
    <row r="32" ht="15.75" customHeight="1"/>
    <row r="33" ht="17.25" customHeight="1">
      <c r="A33" t="s">
        <v>536</v>
      </c>
    </row>
    <row r="34" ht="17.25" customHeight="1"/>
    <row r="35" spans="2:3" ht="21" customHeight="1">
      <c r="B35" s="151" t="s">
        <v>489</v>
      </c>
      <c r="C35" s="153" t="s">
        <v>670</v>
      </c>
    </row>
    <row r="36" spans="1:27" s="6" customFormat="1" ht="17.25" customHeight="1">
      <c r="A36" s="131"/>
      <c r="B36" s="14" t="s">
        <v>530</v>
      </c>
      <c r="C36" s="285" t="str">
        <f>B37</f>
        <v>都城市A</v>
      </c>
      <c r="D36" s="285"/>
      <c r="E36" s="285"/>
      <c r="F36" s="285"/>
      <c r="G36" s="285"/>
      <c r="H36" s="285" t="str">
        <f>B40</f>
        <v>児 湯 郡</v>
      </c>
      <c r="I36" s="285"/>
      <c r="J36" s="285"/>
      <c r="K36" s="285"/>
      <c r="L36" s="285"/>
      <c r="M36" s="285" t="str">
        <f>B43</f>
        <v>東諸県郡</v>
      </c>
      <c r="N36" s="285"/>
      <c r="O36" s="285"/>
      <c r="P36" s="285"/>
      <c r="Q36" s="285"/>
      <c r="R36" s="305" t="s">
        <v>537</v>
      </c>
      <c r="S36" s="306"/>
      <c r="T36" s="306"/>
      <c r="U36" s="306"/>
      <c r="V36" s="307"/>
      <c r="W36" s="160" t="s">
        <v>526</v>
      </c>
      <c r="X36" s="160" t="s">
        <v>567</v>
      </c>
      <c r="Y36" s="160" t="s">
        <v>126</v>
      </c>
      <c r="Z36" s="169"/>
      <c r="AA36" s="169"/>
    </row>
    <row r="37" spans="1:25" ht="17.25" customHeight="1">
      <c r="A37" s="282">
        <v>9</v>
      </c>
      <c r="B37" s="282" t="s">
        <v>599</v>
      </c>
      <c r="C37" s="283"/>
      <c r="D37" s="283"/>
      <c r="E37" s="283"/>
      <c r="F37" s="283"/>
      <c r="G37" s="283"/>
      <c r="H37" s="284">
        <v>2</v>
      </c>
      <c r="I37" s="284"/>
      <c r="J37" s="202" t="s">
        <v>239</v>
      </c>
      <c r="K37" s="284">
        <v>3</v>
      </c>
      <c r="L37" s="284"/>
      <c r="M37" s="284">
        <v>5</v>
      </c>
      <c r="N37" s="284"/>
      <c r="O37" s="202" t="s">
        <v>239</v>
      </c>
      <c r="P37" s="284">
        <v>0</v>
      </c>
      <c r="Q37" s="284"/>
      <c r="R37" s="295">
        <v>1</v>
      </c>
      <c r="S37" s="296"/>
      <c r="T37" s="296"/>
      <c r="U37" s="296"/>
      <c r="V37" s="297"/>
      <c r="W37" s="287" t="s">
        <v>572</v>
      </c>
      <c r="X37" s="287" t="s">
        <v>572</v>
      </c>
      <c r="Y37" s="287">
        <v>2</v>
      </c>
    </row>
    <row r="38" spans="1:25" ht="17.25" customHeight="1">
      <c r="A38" s="282"/>
      <c r="B38" s="282"/>
      <c r="C38" s="283"/>
      <c r="D38" s="283"/>
      <c r="E38" s="283"/>
      <c r="F38" s="283"/>
      <c r="G38" s="283"/>
      <c r="H38" s="4">
        <v>1</v>
      </c>
      <c r="I38" s="4">
        <v>3</v>
      </c>
      <c r="J38" s="4">
        <v>6</v>
      </c>
      <c r="K38" s="4">
        <v>0</v>
      </c>
      <c r="L38" s="4">
        <v>6</v>
      </c>
      <c r="M38" s="4">
        <v>6</v>
      </c>
      <c r="N38" s="4">
        <v>6</v>
      </c>
      <c r="O38" s="4">
        <v>6</v>
      </c>
      <c r="P38" s="4">
        <v>6</v>
      </c>
      <c r="Q38" s="4">
        <v>6</v>
      </c>
      <c r="R38" s="298"/>
      <c r="S38" s="299"/>
      <c r="T38" s="299"/>
      <c r="U38" s="299"/>
      <c r="V38" s="300"/>
      <c r="W38" s="287"/>
      <c r="X38" s="287"/>
      <c r="Y38" s="287"/>
    </row>
    <row r="39" spans="1:25" ht="17.25" customHeight="1">
      <c r="A39" s="282"/>
      <c r="B39" s="282"/>
      <c r="C39" s="283"/>
      <c r="D39" s="283"/>
      <c r="E39" s="283"/>
      <c r="F39" s="283"/>
      <c r="G39" s="283"/>
      <c r="H39" s="4">
        <v>6</v>
      </c>
      <c r="I39" s="4">
        <v>6</v>
      </c>
      <c r="J39" s="4">
        <v>3</v>
      </c>
      <c r="K39" s="4">
        <v>6</v>
      </c>
      <c r="L39" s="4">
        <v>1</v>
      </c>
      <c r="M39" s="4">
        <v>1</v>
      </c>
      <c r="N39" s="4">
        <v>0</v>
      </c>
      <c r="O39" s="4">
        <v>0</v>
      </c>
      <c r="P39" s="4">
        <v>2</v>
      </c>
      <c r="Q39" s="4">
        <v>0</v>
      </c>
      <c r="R39" s="301"/>
      <c r="S39" s="302"/>
      <c r="T39" s="302"/>
      <c r="U39" s="302"/>
      <c r="V39" s="303"/>
      <c r="W39" s="167"/>
      <c r="X39" s="167"/>
      <c r="Y39" s="287"/>
    </row>
    <row r="40" spans="1:25" ht="17.25" customHeight="1">
      <c r="A40" s="282">
        <v>10</v>
      </c>
      <c r="B40" s="282" t="s">
        <v>605</v>
      </c>
      <c r="C40" s="284">
        <f>K37</f>
        <v>3</v>
      </c>
      <c r="D40" s="284"/>
      <c r="E40" s="202" t="s">
        <v>239</v>
      </c>
      <c r="F40" s="284">
        <f>H37</f>
        <v>2</v>
      </c>
      <c r="G40" s="284"/>
      <c r="H40" s="283"/>
      <c r="I40" s="283"/>
      <c r="J40" s="283"/>
      <c r="K40" s="283"/>
      <c r="L40" s="283"/>
      <c r="M40" s="284">
        <v>5</v>
      </c>
      <c r="N40" s="284"/>
      <c r="O40" s="202" t="s">
        <v>239</v>
      </c>
      <c r="P40" s="284">
        <v>0</v>
      </c>
      <c r="Q40" s="304"/>
      <c r="R40" s="295">
        <v>2</v>
      </c>
      <c r="S40" s="296"/>
      <c r="T40" s="296"/>
      <c r="U40" s="296"/>
      <c r="V40" s="297"/>
      <c r="W40" s="287" t="s">
        <v>572</v>
      </c>
      <c r="X40" s="287" t="s">
        <v>572</v>
      </c>
      <c r="Y40" s="287">
        <v>1</v>
      </c>
    </row>
    <row r="41" spans="1:25" ht="17.25" customHeight="1">
      <c r="A41" s="282"/>
      <c r="B41" s="282"/>
      <c r="C41" s="4">
        <f>H39</f>
        <v>6</v>
      </c>
      <c r="D41" s="4">
        <f>I39</f>
        <v>6</v>
      </c>
      <c r="E41" s="4">
        <f>J39</f>
        <v>3</v>
      </c>
      <c r="F41" s="4">
        <f>K39</f>
        <v>6</v>
      </c>
      <c r="G41" s="4">
        <f>L39</f>
        <v>1</v>
      </c>
      <c r="H41" s="283"/>
      <c r="I41" s="283"/>
      <c r="J41" s="283"/>
      <c r="K41" s="283"/>
      <c r="L41" s="283"/>
      <c r="M41" s="4">
        <v>6</v>
      </c>
      <c r="N41" s="4">
        <v>6</v>
      </c>
      <c r="O41" s="4">
        <v>6</v>
      </c>
      <c r="P41" s="4">
        <v>6</v>
      </c>
      <c r="Q41" s="4">
        <v>6</v>
      </c>
      <c r="R41" s="298"/>
      <c r="S41" s="299"/>
      <c r="T41" s="299"/>
      <c r="U41" s="299"/>
      <c r="V41" s="300"/>
      <c r="W41" s="287"/>
      <c r="X41" s="287"/>
      <c r="Y41" s="287"/>
    </row>
    <row r="42" spans="1:25" ht="17.25" customHeight="1">
      <c r="A42" s="282"/>
      <c r="B42" s="282"/>
      <c r="C42" s="4">
        <f>H38</f>
        <v>1</v>
      </c>
      <c r="D42" s="4">
        <f>I38</f>
        <v>3</v>
      </c>
      <c r="E42" s="4">
        <f>J38</f>
        <v>6</v>
      </c>
      <c r="F42" s="4">
        <f>K38</f>
        <v>0</v>
      </c>
      <c r="G42" s="4">
        <f>L38</f>
        <v>6</v>
      </c>
      <c r="H42" s="283"/>
      <c r="I42" s="283"/>
      <c r="J42" s="283"/>
      <c r="K42" s="283"/>
      <c r="L42" s="283"/>
      <c r="M42" s="4">
        <v>2</v>
      </c>
      <c r="N42" s="4">
        <v>1</v>
      </c>
      <c r="O42" s="4">
        <v>0</v>
      </c>
      <c r="P42" s="4">
        <v>1</v>
      </c>
      <c r="Q42" s="11">
        <v>1</v>
      </c>
      <c r="R42" s="301"/>
      <c r="S42" s="302"/>
      <c r="T42" s="302"/>
      <c r="U42" s="302"/>
      <c r="V42" s="303"/>
      <c r="W42" s="167"/>
      <c r="X42" s="167"/>
      <c r="Y42" s="287"/>
    </row>
    <row r="43" spans="1:25" ht="17.25" customHeight="1">
      <c r="A43" s="282">
        <v>11</v>
      </c>
      <c r="B43" s="282" t="s">
        <v>608</v>
      </c>
      <c r="C43" s="284">
        <f>P37</f>
        <v>0</v>
      </c>
      <c r="D43" s="284"/>
      <c r="E43" s="202" t="s">
        <v>239</v>
      </c>
      <c r="F43" s="284">
        <f>M37</f>
        <v>5</v>
      </c>
      <c r="G43" s="284"/>
      <c r="H43" s="284">
        <f>P40</f>
        <v>0</v>
      </c>
      <c r="I43" s="284"/>
      <c r="J43" s="202" t="s">
        <v>239</v>
      </c>
      <c r="K43" s="284">
        <f>M40</f>
        <v>5</v>
      </c>
      <c r="L43" s="284"/>
      <c r="M43" s="283"/>
      <c r="N43" s="283"/>
      <c r="O43" s="283"/>
      <c r="P43" s="283"/>
      <c r="Q43" s="294"/>
      <c r="R43" s="295">
        <v>0</v>
      </c>
      <c r="S43" s="296"/>
      <c r="T43" s="296"/>
      <c r="U43" s="296"/>
      <c r="V43" s="297"/>
      <c r="W43" s="287" t="s">
        <v>572</v>
      </c>
      <c r="X43" s="287" t="s">
        <v>572</v>
      </c>
      <c r="Y43" s="287">
        <v>3</v>
      </c>
    </row>
    <row r="44" spans="1:25" ht="17.25" customHeight="1">
      <c r="A44" s="282"/>
      <c r="B44" s="282"/>
      <c r="C44" s="4">
        <f>M39</f>
        <v>1</v>
      </c>
      <c r="D44" s="4">
        <f>N39</f>
        <v>0</v>
      </c>
      <c r="E44" s="4">
        <f>O39</f>
        <v>0</v>
      </c>
      <c r="F44" s="4">
        <f>P39</f>
        <v>2</v>
      </c>
      <c r="G44" s="4">
        <f>Q39</f>
        <v>0</v>
      </c>
      <c r="H44" s="4">
        <f>M42</f>
        <v>2</v>
      </c>
      <c r="I44" s="4">
        <f>N42</f>
        <v>1</v>
      </c>
      <c r="J44" s="4">
        <f>O42</f>
        <v>0</v>
      </c>
      <c r="K44" s="4">
        <f>P42</f>
        <v>1</v>
      </c>
      <c r="L44" s="4">
        <f>Q42</f>
        <v>1</v>
      </c>
      <c r="M44" s="283"/>
      <c r="N44" s="283"/>
      <c r="O44" s="283"/>
      <c r="P44" s="283"/>
      <c r="Q44" s="294"/>
      <c r="R44" s="298"/>
      <c r="S44" s="299"/>
      <c r="T44" s="299"/>
      <c r="U44" s="299"/>
      <c r="V44" s="300"/>
      <c r="W44" s="287"/>
      <c r="X44" s="287"/>
      <c r="Y44" s="287"/>
    </row>
    <row r="45" spans="1:25" ht="17.25" customHeight="1">
      <c r="A45" s="282"/>
      <c r="B45" s="282"/>
      <c r="C45" s="4">
        <f>M38</f>
        <v>6</v>
      </c>
      <c r="D45" s="4">
        <f>N38</f>
        <v>6</v>
      </c>
      <c r="E45" s="4">
        <f>O38</f>
        <v>6</v>
      </c>
      <c r="F45" s="4">
        <f>P38</f>
        <v>6</v>
      </c>
      <c r="G45" s="4">
        <f>Q38</f>
        <v>6</v>
      </c>
      <c r="H45" s="4">
        <f>M41</f>
        <v>6</v>
      </c>
      <c r="I45" s="4">
        <f>N41</f>
        <v>6</v>
      </c>
      <c r="J45" s="4">
        <f>O41</f>
        <v>6</v>
      </c>
      <c r="K45" s="4">
        <f>P41</f>
        <v>6</v>
      </c>
      <c r="L45" s="4">
        <f>Q41</f>
        <v>6</v>
      </c>
      <c r="M45" s="283"/>
      <c r="N45" s="283"/>
      <c r="O45" s="283"/>
      <c r="P45" s="283"/>
      <c r="Q45" s="294"/>
      <c r="R45" s="301"/>
      <c r="S45" s="302"/>
      <c r="T45" s="302"/>
      <c r="U45" s="302"/>
      <c r="V45" s="303"/>
      <c r="W45" s="167"/>
      <c r="X45" s="167"/>
      <c r="Y45" s="287"/>
    </row>
    <row r="46" ht="17.25" customHeight="1"/>
    <row r="47" spans="2:3" ht="21" customHeight="1">
      <c r="B47" s="151" t="s">
        <v>534</v>
      </c>
      <c r="C47" s="153" t="s">
        <v>670</v>
      </c>
    </row>
    <row r="48" spans="1:26" s="165" customFormat="1" ht="17.25" customHeight="1">
      <c r="A48" s="160"/>
      <c r="B48" s="160" t="s">
        <v>530</v>
      </c>
      <c r="C48" s="280" t="str">
        <f>B49</f>
        <v>延岡市Ｂ</v>
      </c>
      <c r="D48" s="280"/>
      <c r="E48" s="280"/>
      <c r="F48" s="280"/>
      <c r="G48" s="280"/>
      <c r="H48" s="280" t="str">
        <f>B52</f>
        <v>宮 崎 郡</v>
      </c>
      <c r="I48" s="280"/>
      <c r="J48" s="280"/>
      <c r="K48" s="280"/>
      <c r="L48" s="280"/>
      <c r="M48" s="280" t="str">
        <f>B55</f>
        <v>東臼杵郡</v>
      </c>
      <c r="N48" s="280"/>
      <c r="O48" s="280"/>
      <c r="P48" s="280"/>
      <c r="Q48" s="280"/>
      <c r="R48" s="280" t="str">
        <f>B58</f>
        <v>宮崎市A</v>
      </c>
      <c r="S48" s="280"/>
      <c r="T48" s="280"/>
      <c r="U48" s="280"/>
      <c r="V48" s="280"/>
      <c r="W48" s="160" t="s">
        <v>525</v>
      </c>
      <c r="X48" s="160" t="s">
        <v>526</v>
      </c>
      <c r="Y48" s="160" t="s">
        <v>567</v>
      </c>
      <c r="Z48" s="160" t="s">
        <v>126</v>
      </c>
    </row>
    <row r="49" spans="1:26" ht="17.25" customHeight="1">
      <c r="A49" s="282">
        <v>12</v>
      </c>
      <c r="B49" s="282" t="s">
        <v>595</v>
      </c>
      <c r="C49" s="283"/>
      <c r="D49" s="283"/>
      <c r="E49" s="283"/>
      <c r="F49" s="283"/>
      <c r="G49" s="283"/>
      <c r="H49" s="284">
        <v>0</v>
      </c>
      <c r="I49" s="284"/>
      <c r="J49" s="202" t="s">
        <v>239</v>
      </c>
      <c r="K49" s="284">
        <v>5</v>
      </c>
      <c r="L49" s="284"/>
      <c r="M49" s="283"/>
      <c r="N49" s="283"/>
      <c r="O49" s="283"/>
      <c r="P49" s="283"/>
      <c r="Q49" s="283"/>
      <c r="R49" s="284">
        <v>1</v>
      </c>
      <c r="S49" s="284"/>
      <c r="T49" s="202" t="s">
        <v>239</v>
      </c>
      <c r="U49" s="284">
        <v>4</v>
      </c>
      <c r="V49" s="284"/>
      <c r="W49" s="287">
        <v>0</v>
      </c>
      <c r="X49" s="291" t="s">
        <v>573</v>
      </c>
      <c r="Y49" s="293" t="s">
        <v>575</v>
      </c>
      <c r="Z49" s="287">
        <v>3</v>
      </c>
    </row>
    <row r="50" spans="1:26" ht="17.25" customHeight="1">
      <c r="A50" s="282"/>
      <c r="B50" s="282"/>
      <c r="C50" s="283"/>
      <c r="D50" s="283"/>
      <c r="E50" s="283"/>
      <c r="F50" s="283"/>
      <c r="G50" s="283"/>
      <c r="H50" s="4">
        <v>0</v>
      </c>
      <c r="I50" s="4">
        <v>1</v>
      </c>
      <c r="J50" s="4">
        <v>1</v>
      </c>
      <c r="K50" s="4">
        <v>3</v>
      </c>
      <c r="L50" s="4">
        <v>1</v>
      </c>
      <c r="M50" s="283"/>
      <c r="N50" s="283"/>
      <c r="O50" s="283"/>
      <c r="P50" s="283"/>
      <c r="Q50" s="283"/>
      <c r="R50" s="4">
        <v>1</v>
      </c>
      <c r="S50" s="4">
        <v>3</v>
      </c>
      <c r="T50" s="4">
        <v>5</v>
      </c>
      <c r="U50" s="4">
        <v>0</v>
      </c>
      <c r="V50" s="4">
        <v>6</v>
      </c>
      <c r="W50" s="287"/>
      <c r="X50" s="292"/>
      <c r="Y50" s="292"/>
      <c r="Z50" s="287"/>
    </row>
    <row r="51" spans="1:26" ht="17.25" customHeight="1">
      <c r="A51" s="282"/>
      <c r="B51" s="282"/>
      <c r="C51" s="283"/>
      <c r="D51" s="283"/>
      <c r="E51" s="283"/>
      <c r="F51" s="283"/>
      <c r="G51" s="283"/>
      <c r="H51" s="4">
        <v>6</v>
      </c>
      <c r="I51" s="4">
        <v>6</v>
      </c>
      <c r="J51" s="4">
        <v>6</v>
      </c>
      <c r="K51" s="4">
        <v>6</v>
      </c>
      <c r="L51" s="4">
        <v>6</v>
      </c>
      <c r="M51" s="283"/>
      <c r="N51" s="283"/>
      <c r="O51" s="283"/>
      <c r="P51" s="283"/>
      <c r="Q51" s="283"/>
      <c r="R51" s="4">
        <v>6</v>
      </c>
      <c r="S51" s="4">
        <v>6</v>
      </c>
      <c r="T51" s="4">
        <v>7</v>
      </c>
      <c r="U51" s="4">
        <v>6</v>
      </c>
      <c r="V51" s="4">
        <v>4</v>
      </c>
      <c r="W51" s="287"/>
      <c r="X51" s="170">
        <f>1/10</f>
        <v>0.1</v>
      </c>
      <c r="Y51" s="171">
        <f>21/80</f>
        <v>0.2625</v>
      </c>
      <c r="Z51" s="287"/>
    </row>
    <row r="52" spans="1:26" ht="17.25" customHeight="1">
      <c r="A52" s="282">
        <v>13</v>
      </c>
      <c r="B52" s="282" t="s">
        <v>612</v>
      </c>
      <c r="C52" s="284">
        <f>K49</f>
        <v>5</v>
      </c>
      <c r="D52" s="284"/>
      <c r="E52" s="202" t="s">
        <v>239</v>
      </c>
      <c r="F52" s="284">
        <f>H49</f>
        <v>0</v>
      </c>
      <c r="G52" s="284"/>
      <c r="H52" s="283"/>
      <c r="I52" s="283"/>
      <c r="J52" s="283"/>
      <c r="K52" s="283"/>
      <c r="L52" s="283"/>
      <c r="M52" s="284">
        <v>4</v>
      </c>
      <c r="N52" s="284"/>
      <c r="O52" s="202" t="s">
        <v>239</v>
      </c>
      <c r="P52" s="284">
        <v>1</v>
      </c>
      <c r="Q52" s="284"/>
      <c r="R52" s="283"/>
      <c r="S52" s="283"/>
      <c r="T52" s="283"/>
      <c r="U52" s="283"/>
      <c r="V52" s="283"/>
      <c r="W52" s="287">
        <v>2</v>
      </c>
      <c r="X52" s="293" t="s">
        <v>574</v>
      </c>
      <c r="Y52" s="293" t="s">
        <v>576</v>
      </c>
      <c r="Z52" s="287">
        <v>2</v>
      </c>
    </row>
    <row r="53" spans="1:26" ht="17.25" customHeight="1">
      <c r="A53" s="282"/>
      <c r="B53" s="282"/>
      <c r="C53" s="4">
        <f>H51</f>
        <v>6</v>
      </c>
      <c r="D53" s="4">
        <f>I51</f>
        <v>6</v>
      </c>
      <c r="E53" s="4">
        <f>J51</f>
        <v>6</v>
      </c>
      <c r="F53" s="4">
        <f>K51</f>
        <v>6</v>
      </c>
      <c r="G53" s="4">
        <f>L51</f>
        <v>6</v>
      </c>
      <c r="H53" s="283"/>
      <c r="I53" s="283"/>
      <c r="J53" s="283"/>
      <c r="K53" s="283"/>
      <c r="L53" s="283"/>
      <c r="M53" s="4">
        <v>6</v>
      </c>
      <c r="N53" s="4">
        <v>6</v>
      </c>
      <c r="O53" s="4">
        <v>6</v>
      </c>
      <c r="P53" s="4">
        <v>5</v>
      </c>
      <c r="Q53" s="4">
        <v>6</v>
      </c>
      <c r="R53" s="283"/>
      <c r="S53" s="283"/>
      <c r="T53" s="283"/>
      <c r="U53" s="283"/>
      <c r="V53" s="283"/>
      <c r="W53" s="287"/>
      <c r="X53" s="292"/>
      <c r="Y53" s="292"/>
      <c r="Z53" s="287"/>
    </row>
    <row r="54" spans="1:26" ht="17.25" customHeight="1">
      <c r="A54" s="282"/>
      <c r="B54" s="282"/>
      <c r="C54" s="4">
        <f>H50</f>
        <v>0</v>
      </c>
      <c r="D54" s="4">
        <f>I50</f>
        <v>1</v>
      </c>
      <c r="E54" s="4">
        <f>J50</f>
        <v>1</v>
      </c>
      <c r="F54" s="4">
        <f>K50</f>
        <v>3</v>
      </c>
      <c r="G54" s="4">
        <f>L50</f>
        <v>1</v>
      </c>
      <c r="H54" s="283"/>
      <c r="I54" s="283"/>
      <c r="J54" s="283"/>
      <c r="K54" s="283"/>
      <c r="L54" s="283"/>
      <c r="M54" s="4">
        <v>0</v>
      </c>
      <c r="N54" s="4">
        <v>0</v>
      </c>
      <c r="O54" s="4">
        <v>1</v>
      </c>
      <c r="P54" s="4">
        <v>7</v>
      </c>
      <c r="Q54" s="4">
        <v>4</v>
      </c>
      <c r="R54" s="283"/>
      <c r="S54" s="283"/>
      <c r="T54" s="283"/>
      <c r="U54" s="283"/>
      <c r="V54" s="283"/>
      <c r="W54" s="287"/>
      <c r="X54" s="170">
        <f>9/10</f>
        <v>0.9</v>
      </c>
      <c r="Y54" s="171">
        <f>59/77</f>
        <v>0.7662337662337663</v>
      </c>
      <c r="Z54" s="287"/>
    </row>
    <row r="55" spans="1:26" ht="17.25" customHeight="1">
      <c r="A55" s="282">
        <v>14</v>
      </c>
      <c r="B55" s="282" t="s">
        <v>682</v>
      </c>
      <c r="C55" s="283"/>
      <c r="D55" s="283"/>
      <c r="E55" s="283"/>
      <c r="F55" s="283"/>
      <c r="G55" s="283"/>
      <c r="H55" s="284">
        <f>P52</f>
        <v>1</v>
      </c>
      <c r="I55" s="284"/>
      <c r="J55" s="202" t="s">
        <v>239</v>
      </c>
      <c r="K55" s="284">
        <f>M52</f>
        <v>4</v>
      </c>
      <c r="L55" s="284"/>
      <c r="M55" s="283"/>
      <c r="N55" s="283"/>
      <c r="O55" s="283"/>
      <c r="P55" s="283"/>
      <c r="Q55" s="283"/>
      <c r="R55" s="284">
        <v>0</v>
      </c>
      <c r="S55" s="284"/>
      <c r="T55" s="202" t="s">
        <v>239</v>
      </c>
      <c r="U55" s="284">
        <v>5</v>
      </c>
      <c r="V55" s="284"/>
      <c r="W55" s="287">
        <v>0</v>
      </c>
      <c r="X55" s="291" t="s">
        <v>573</v>
      </c>
      <c r="Y55" s="293" t="s">
        <v>577</v>
      </c>
      <c r="Z55" s="287">
        <v>4</v>
      </c>
    </row>
    <row r="56" spans="1:26" ht="17.25" customHeight="1">
      <c r="A56" s="282"/>
      <c r="B56" s="282"/>
      <c r="C56" s="283"/>
      <c r="D56" s="283"/>
      <c r="E56" s="283"/>
      <c r="F56" s="283"/>
      <c r="G56" s="283"/>
      <c r="H56" s="4">
        <f>M54</f>
        <v>0</v>
      </c>
      <c r="I56" s="4">
        <f>N54</f>
        <v>0</v>
      </c>
      <c r="J56" s="4">
        <f>O54</f>
        <v>1</v>
      </c>
      <c r="K56" s="4">
        <f>P54</f>
        <v>7</v>
      </c>
      <c r="L56" s="4">
        <f>Q54</f>
        <v>4</v>
      </c>
      <c r="M56" s="283"/>
      <c r="N56" s="283"/>
      <c r="O56" s="283"/>
      <c r="P56" s="283"/>
      <c r="Q56" s="283"/>
      <c r="R56" s="4">
        <v>0</v>
      </c>
      <c r="S56" s="4">
        <v>0</v>
      </c>
      <c r="T56" s="4">
        <v>2</v>
      </c>
      <c r="U56" s="4">
        <v>1</v>
      </c>
      <c r="V56" s="4">
        <v>0</v>
      </c>
      <c r="W56" s="287"/>
      <c r="X56" s="292"/>
      <c r="Y56" s="292"/>
      <c r="Z56" s="287"/>
    </row>
    <row r="57" spans="1:26" ht="17.25" customHeight="1">
      <c r="A57" s="282"/>
      <c r="B57" s="282"/>
      <c r="C57" s="283"/>
      <c r="D57" s="283"/>
      <c r="E57" s="283"/>
      <c r="F57" s="283"/>
      <c r="G57" s="283"/>
      <c r="H57" s="4">
        <f>M53</f>
        <v>6</v>
      </c>
      <c r="I57" s="4">
        <f>N53</f>
        <v>6</v>
      </c>
      <c r="J57" s="4">
        <f>O53</f>
        <v>6</v>
      </c>
      <c r="K57" s="4">
        <f>P53</f>
        <v>5</v>
      </c>
      <c r="L57" s="4">
        <f>Q53</f>
        <v>6</v>
      </c>
      <c r="M57" s="283"/>
      <c r="N57" s="283"/>
      <c r="O57" s="283"/>
      <c r="P57" s="283"/>
      <c r="Q57" s="283"/>
      <c r="R57" s="4">
        <v>6</v>
      </c>
      <c r="S57" s="4">
        <v>6</v>
      </c>
      <c r="T57" s="4">
        <v>6</v>
      </c>
      <c r="U57" s="4">
        <v>6</v>
      </c>
      <c r="V57" s="4">
        <v>6</v>
      </c>
      <c r="W57" s="287"/>
      <c r="X57" s="170">
        <f>1/10</f>
        <v>0.1</v>
      </c>
      <c r="Y57" s="171">
        <f>15/74</f>
        <v>0.20270270270270271</v>
      </c>
      <c r="Z57" s="287"/>
    </row>
    <row r="58" spans="1:27" ht="17.25" customHeight="1">
      <c r="A58" s="282">
        <v>15</v>
      </c>
      <c r="B58" s="282" t="s">
        <v>644</v>
      </c>
      <c r="C58" s="284">
        <f>U49</f>
        <v>4</v>
      </c>
      <c r="D58" s="284"/>
      <c r="E58" s="202" t="s">
        <v>239</v>
      </c>
      <c r="F58" s="284">
        <f>R49</f>
        <v>1</v>
      </c>
      <c r="G58" s="284"/>
      <c r="H58" s="283"/>
      <c r="I58" s="283"/>
      <c r="J58" s="283"/>
      <c r="K58" s="283"/>
      <c r="L58" s="283"/>
      <c r="M58" s="284">
        <f>U55</f>
        <v>5</v>
      </c>
      <c r="N58" s="284"/>
      <c r="O58" s="202" t="s">
        <v>239</v>
      </c>
      <c r="P58" s="284">
        <f>R55</f>
        <v>0</v>
      </c>
      <c r="Q58" s="284"/>
      <c r="R58" s="283"/>
      <c r="S58" s="283"/>
      <c r="T58" s="283"/>
      <c r="U58" s="283"/>
      <c r="V58" s="283"/>
      <c r="W58" s="287">
        <v>2</v>
      </c>
      <c r="X58" s="293" t="s">
        <v>574</v>
      </c>
      <c r="Y58" s="293" t="s">
        <v>576</v>
      </c>
      <c r="Z58" s="287">
        <v>1</v>
      </c>
      <c r="AA58" s="172" t="s">
        <v>578</v>
      </c>
    </row>
    <row r="59" spans="1:26" ht="17.25" customHeight="1">
      <c r="A59" s="282"/>
      <c r="B59" s="282"/>
      <c r="C59" s="4">
        <f>R51</f>
        <v>6</v>
      </c>
      <c r="D59" s="4">
        <f>S51</f>
        <v>6</v>
      </c>
      <c r="E59" s="4">
        <f>T51</f>
        <v>7</v>
      </c>
      <c r="F59" s="4">
        <f>U51</f>
        <v>6</v>
      </c>
      <c r="G59" s="4">
        <f>V51</f>
        <v>4</v>
      </c>
      <c r="H59" s="283"/>
      <c r="I59" s="283"/>
      <c r="J59" s="283"/>
      <c r="K59" s="283"/>
      <c r="L59" s="283"/>
      <c r="M59" s="4">
        <f>R57</f>
        <v>6</v>
      </c>
      <c r="N59" s="4">
        <f>S57</f>
        <v>6</v>
      </c>
      <c r="O59" s="4">
        <f>T57</f>
        <v>6</v>
      </c>
      <c r="P59" s="4">
        <f>U57</f>
        <v>6</v>
      </c>
      <c r="Q59" s="4">
        <f>V57</f>
        <v>6</v>
      </c>
      <c r="R59" s="283"/>
      <c r="S59" s="283"/>
      <c r="T59" s="283"/>
      <c r="U59" s="283"/>
      <c r="V59" s="283"/>
      <c r="W59" s="287"/>
      <c r="X59" s="292"/>
      <c r="Y59" s="292"/>
      <c r="Z59" s="287"/>
    </row>
    <row r="60" spans="1:26" ht="17.25" customHeight="1">
      <c r="A60" s="282"/>
      <c r="B60" s="282"/>
      <c r="C60" s="4">
        <f>R50</f>
        <v>1</v>
      </c>
      <c r="D60" s="4">
        <f>S50</f>
        <v>3</v>
      </c>
      <c r="E60" s="4">
        <f>T50</f>
        <v>5</v>
      </c>
      <c r="F60" s="4">
        <f>U50</f>
        <v>0</v>
      </c>
      <c r="G60" s="4">
        <f>V50</f>
        <v>6</v>
      </c>
      <c r="H60" s="283"/>
      <c r="I60" s="283"/>
      <c r="J60" s="283"/>
      <c r="K60" s="283"/>
      <c r="L60" s="283"/>
      <c r="M60" s="4">
        <f>R56</f>
        <v>0</v>
      </c>
      <c r="N60" s="4">
        <f>S56</f>
        <v>0</v>
      </c>
      <c r="O60" s="4">
        <f>T56</f>
        <v>2</v>
      </c>
      <c r="P60" s="4">
        <f>U56</f>
        <v>1</v>
      </c>
      <c r="Q60" s="4">
        <f>V56</f>
        <v>0</v>
      </c>
      <c r="R60" s="283"/>
      <c r="S60" s="283"/>
      <c r="T60" s="283"/>
      <c r="U60" s="283"/>
      <c r="V60" s="283"/>
      <c r="W60" s="287"/>
      <c r="X60" s="170">
        <f>9/10</f>
        <v>0.9</v>
      </c>
      <c r="Y60" s="171">
        <f>59/77</f>
        <v>0.7662337662337663</v>
      </c>
      <c r="Z60" s="287"/>
    </row>
  </sheetData>
  <mergeCells count="193">
    <mergeCell ref="C19:G19"/>
    <mergeCell ref="A5:A7"/>
    <mergeCell ref="A8:A10"/>
    <mergeCell ref="A11:A13"/>
    <mergeCell ref="F14:G14"/>
    <mergeCell ref="C8:D8"/>
    <mergeCell ref="F8:G8"/>
    <mergeCell ref="C5:G7"/>
    <mergeCell ref="C11:G13"/>
    <mergeCell ref="A14:A16"/>
    <mergeCell ref="R4:V4"/>
    <mergeCell ref="C4:G4"/>
    <mergeCell ref="H4:L4"/>
    <mergeCell ref="M4:Q4"/>
    <mergeCell ref="H11:I11"/>
    <mergeCell ref="K11:L11"/>
    <mergeCell ref="K5:L5"/>
    <mergeCell ref="H5:I5"/>
    <mergeCell ref="M11:Q13"/>
    <mergeCell ref="R14:V16"/>
    <mergeCell ref="M5:Q7"/>
    <mergeCell ref="R8:V10"/>
    <mergeCell ref="P14:Q14"/>
    <mergeCell ref="H14:L16"/>
    <mergeCell ref="U5:V5"/>
    <mergeCell ref="C14:D14"/>
    <mergeCell ref="R5:S5"/>
    <mergeCell ref="M8:N8"/>
    <mergeCell ref="P8:Q8"/>
    <mergeCell ref="R11:S11"/>
    <mergeCell ref="U11:V11"/>
    <mergeCell ref="M14:N14"/>
    <mergeCell ref="H8:L10"/>
    <mergeCell ref="B5:B7"/>
    <mergeCell ref="B8:B10"/>
    <mergeCell ref="B11:B13"/>
    <mergeCell ref="B14:B16"/>
    <mergeCell ref="W5:W7"/>
    <mergeCell ref="W8:W10"/>
    <mergeCell ref="W11:W13"/>
    <mergeCell ref="W14:W16"/>
    <mergeCell ref="X8:X9"/>
    <mergeCell ref="Y8:Y9"/>
    <mergeCell ref="Z8:Z10"/>
    <mergeCell ref="X5:X6"/>
    <mergeCell ref="Y5:Y6"/>
    <mergeCell ref="Z5:Z7"/>
    <mergeCell ref="X14:X15"/>
    <mergeCell ref="Y14:Y15"/>
    <mergeCell ref="Z14:Z16"/>
    <mergeCell ref="X11:X12"/>
    <mergeCell ref="Y11:Y12"/>
    <mergeCell ref="Z11:Z13"/>
    <mergeCell ref="A20:A22"/>
    <mergeCell ref="B20:B22"/>
    <mergeCell ref="C20:G22"/>
    <mergeCell ref="H20:I20"/>
    <mergeCell ref="U20:V20"/>
    <mergeCell ref="W20:W22"/>
    <mergeCell ref="X20:X21"/>
    <mergeCell ref="H19:L19"/>
    <mergeCell ref="M19:Q19"/>
    <mergeCell ref="R19:V19"/>
    <mergeCell ref="K20:L20"/>
    <mergeCell ref="M20:Q22"/>
    <mergeCell ref="R20:S20"/>
    <mergeCell ref="Y20:Y21"/>
    <mergeCell ref="Z20:Z22"/>
    <mergeCell ref="A23:A25"/>
    <mergeCell ref="B23:B25"/>
    <mergeCell ref="C23:D23"/>
    <mergeCell ref="F23:G23"/>
    <mergeCell ref="H23:L25"/>
    <mergeCell ref="M23:N23"/>
    <mergeCell ref="P23:Q23"/>
    <mergeCell ref="R23:V25"/>
    <mergeCell ref="X23:X24"/>
    <mergeCell ref="Y23:Y24"/>
    <mergeCell ref="X26:X27"/>
    <mergeCell ref="Y26:Y27"/>
    <mergeCell ref="K26:L26"/>
    <mergeCell ref="M26:Q28"/>
    <mergeCell ref="R26:S26"/>
    <mergeCell ref="U26:V26"/>
    <mergeCell ref="A26:A28"/>
    <mergeCell ref="B26:B28"/>
    <mergeCell ref="C26:G28"/>
    <mergeCell ref="H26:I26"/>
    <mergeCell ref="Z26:Z28"/>
    <mergeCell ref="Z23:Z25"/>
    <mergeCell ref="P29:Q29"/>
    <mergeCell ref="R29:V31"/>
    <mergeCell ref="Z29:Z31"/>
    <mergeCell ref="W29:W31"/>
    <mergeCell ref="X29:X30"/>
    <mergeCell ref="Y29:Y30"/>
    <mergeCell ref="W26:W28"/>
    <mergeCell ref="W23:W25"/>
    <mergeCell ref="R36:V36"/>
    <mergeCell ref="A29:A31"/>
    <mergeCell ref="B29:B31"/>
    <mergeCell ref="C29:D29"/>
    <mergeCell ref="F29:G29"/>
    <mergeCell ref="H29:L31"/>
    <mergeCell ref="M29:N29"/>
    <mergeCell ref="A37:A39"/>
    <mergeCell ref="B37:B39"/>
    <mergeCell ref="C37:G39"/>
    <mergeCell ref="H37:I37"/>
    <mergeCell ref="C36:G36"/>
    <mergeCell ref="H36:L36"/>
    <mergeCell ref="M36:Q36"/>
    <mergeCell ref="Y37:Y39"/>
    <mergeCell ref="K37:L37"/>
    <mergeCell ref="M37:N37"/>
    <mergeCell ref="P37:Q37"/>
    <mergeCell ref="R37:V39"/>
    <mergeCell ref="Y40:Y42"/>
    <mergeCell ref="A40:A42"/>
    <mergeCell ref="B40:B42"/>
    <mergeCell ref="C40:D40"/>
    <mergeCell ref="F40:G40"/>
    <mergeCell ref="H40:L42"/>
    <mergeCell ref="M40:N40"/>
    <mergeCell ref="P40:Q40"/>
    <mergeCell ref="R40:V42"/>
    <mergeCell ref="Y43:Y45"/>
    <mergeCell ref="K43:L43"/>
    <mergeCell ref="M43:Q45"/>
    <mergeCell ref="A43:A45"/>
    <mergeCell ref="B43:B45"/>
    <mergeCell ref="H43:I43"/>
    <mergeCell ref="C43:D43"/>
    <mergeCell ref="F43:G43"/>
    <mergeCell ref="R43:V45"/>
    <mergeCell ref="C48:G48"/>
    <mergeCell ref="H48:L48"/>
    <mergeCell ref="M48:Q48"/>
    <mergeCell ref="R48:V48"/>
    <mergeCell ref="A49:A51"/>
    <mergeCell ref="B49:B51"/>
    <mergeCell ref="C49:G51"/>
    <mergeCell ref="H49:I49"/>
    <mergeCell ref="K49:L49"/>
    <mergeCell ref="M49:Q51"/>
    <mergeCell ref="R49:S49"/>
    <mergeCell ref="U49:V49"/>
    <mergeCell ref="W52:W54"/>
    <mergeCell ref="W49:W51"/>
    <mergeCell ref="X49:X50"/>
    <mergeCell ref="Y49:Y50"/>
    <mergeCell ref="X52:X53"/>
    <mergeCell ref="Y52:Y53"/>
    <mergeCell ref="H52:L54"/>
    <mergeCell ref="M52:N52"/>
    <mergeCell ref="P52:Q52"/>
    <mergeCell ref="R52:V54"/>
    <mergeCell ref="A52:A54"/>
    <mergeCell ref="B52:B54"/>
    <mergeCell ref="C52:D52"/>
    <mergeCell ref="F52:G52"/>
    <mergeCell ref="Z52:Z54"/>
    <mergeCell ref="Z49:Z51"/>
    <mergeCell ref="A55:A57"/>
    <mergeCell ref="B55:B57"/>
    <mergeCell ref="C55:G57"/>
    <mergeCell ref="H55:I55"/>
    <mergeCell ref="K55:L55"/>
    <mergeCell ref="M55:Q57"/>
    <mergeCell ref="R55:S55"/>
    <mergeCell ref="U55:V55"/>
    <mergeCell ref="X55:X56"/>
    <mergeCell ref="Y55:Y56"/>
    <mergeCell ref="X58:X59"/>
    <mergeCell ref="Y58:Y59"/>
    <mergeCell ref="H58:L60"/>
    <mergeCell ref="M58:N58"/>
    <mergeCell ref="P58:Q58"/>
    <mergeCell ref="R58:V60"/>
    <mergeCell ref="A58:A60"/>
    <mergeCell ref="B58:B60"/>
    <mergeCell ref="C58:D58"/>
    <mergeCell ref="F58:G58"/>
    <mergeCell ref="Z58:Z60"/>
    <mergeCell ref="Z55:Z57"/>
    <mergeCell ref="W37:W38"/>
    <mergeCell ref="W40:W41"/>
    <mergeCell ref="W43:W44"/>
    <mergeCell ref="X37:X38"/>
    <mergeCell ref="X40:X41"/>
    <mergeCell ref="X43:X44"/>
    <mergeCell ref="W58:W60"/>
    <mergeCell ref="W55:W57"/>
  </mergeCells>
  <printOptions/>
  <pageMargins left="0.75" right="0.47" top="1" bottom="1" header="0.512" footer="0.512"/>
  <pageSetup horizontalDpi="600" verticalDpi="600" orientation="landscape" paperSize="9" scale="98" r:id="rId1"/>
  <rowBreaks count="1" manualBreakCount="1">
    <brk id="31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77"/>
  <sheetViews>
    <sheetView tabSelected="1" view="pageBreakPreview" zoomScale="60" workbookViewId="0" topLeftCell="A46">
      <selection activeCell="J78" sqref="J78"/>
    </sheetView>
  </sheetViews>
  <sheetFormatPr defaultColWidth="9.00390625" defaultRowHeight="13.5"/>
  <cols>
    <col min="1" max="1" width="3.875" style="158" customWidth="1"/>
    <col min="2" max="2" width="11.125" style="158" customWidth="1"/>
    <col min="3" max="11" width="3.00390625" style="158" customWidth="1"/>
    <col min="12" max="16" width="2.125" style="176" customWidth="1"/>
    <col min="17" max="19" width="9.00390625" style="176" customWidth="1"/>
    <col min="20" max="20" width="9.00390625" style="158" customWidth="1"/>
    <col min="21" max="21" width="9.00390625" style="22" customWidth="1"/>
    <col min="22" max="16384" width="9.00390625" style="158" customWidth="1"/>
  </cols>
  <sheetData>
    <row r="1" ht="20.25" customHeight="1">
      <c r="A1" s="175" t="s">
        <v>541</v>
      </c>
    </row>
    <row r="2" ht="20.25" customHeight="1"/>
    <row r="3" ht="20.25" customHeight="1">
      <c r="B3" s="177" t="s">
        <v>538</v>
      </c>
    </row>
    <row r="4" spans="1:21" s="155" customFormat="1" ht="20.25" customHeight="1">
      <c r="A4" s="136"/>
      <c r="B4" s="136" t="s">
        <v>530</v>
      </c>
      <c r="C4" s="277" t="str">
        <f>B5</f>
        <v>北諸県郡</v>
      </c>
      <c r="D4" s="277"/>
      <c r="E4" s="277"/>
      <c r="F4" s="277" t="str">
        <f>B8</f>
        <v>宮崎市B</v>
      </c>
      <c r="G4" s="277"/>
      <c r="H4" s="277"/>
      <c r="I4" s="277" t="str">
        <f>B11</f>
        <v>串 間 市</v>
      </c>
      <c r="J4" s="277"/>
      <c r="K4" s="316"/>
      <c r="L4" s="313" t="s">
        <v>590</v>
      </c>
      <c r="M4" s="314"/>
      <c r="N4" s="314"/>
      <c r="O4" s="314"/>
      <c r="P4" s="315"/>
      <c r="Q4" s="162" t="s">
        <v>526</v>
      </c>
      <c r="R4" s="162" t="s">
        <v>567</v>
      </c>
      <c r="S4" s="162" t="s">
        <v>126</v>
      </c>
      <c r="T4" s="158"/>
      <c r="U4" s="22"/>
    </row>
    <row r="5" spans="1:19" ht="20.25" customHeight="1">
      <c r="A5" s="282">
        <v>1</v>
      </c>
      <c r="B5" s="282" t="s">
        <v>550</v>
      </c>
      <c r="C5" s="309"/>
      <c r="D5" s="309"/>
      <c r="E5" s="309"/>
      <c r="F5" s="203">
        <v>0</v>
      </c>
      <c r="G5" s="203" t="s">
        <v>239</v>
      </c>
      <c r="H5" s="203">
        <v>3</v>
      </c>
      <c r="I5" s="203">
        <v>2</v>
      </c>
      <c r="J5" s="203" t="s">
        <v>239</v>
      </c>
      <c r="K5" s="204">
        <v>1</v>
      </c>
      <c r="L5" s="295">
        <v>1</v>
      </c>
      <c r="M5" s="296"/>
      <c r="N5" s="296"/>
      <c r="O5" s="296"/>
      <c r="P5" s="297"/>
      <c r="Q5" s="287" t="s">
        <v>572</v>
      </c>
      <c r="R5" s="287" t="s">
        <v>572</v>
      </c>
      <c r="S5" s="287">
        <v>2</v>
      </c>
    </row>
    <row r="6" spans="1:19" ht="20.25" customHeight="1">
      <c r="A6" s="282"/>
      <c r="B6" s="282"/>
      <c r="C6" s="309"/>
      <c r="D6" s="309"/>
      <c r="E6" s="309"/>
      <c r="F6" s="14">
        <v>0</v>
      </c>
      <c r="G6" s="14">
        <v>2</v>
      </c>
      <c r="H6" s="14">
        <v>3</v>
      </c>
      <c r="I6" s="14">
        <v>3</v>
      </c>
      <c r="J6" s="14">
        <v>6</v>
      </c>
      <c r="K6" s="15">
        <v>6</v>
      </c>
      <c r="L6" s="298"/>
      <c r="M6" s="299"/>
      <c r="N6" s="299"/>
      <c r="O6" s="299"/>
      <c r="P6" s="300"/>
      <c r="Q6" s="287"/>
      <c r="R6" s="287"/>
      <c r="S6" s="287"/>
    </row>
    <row r="7" spans="1:19" ht="20.25" customHeight="1">
      <c r="A7" s="282"/>
      <c r="B7" s="282"/>
      <c r="C7" s="309"/>
      <c r="D7" s="309"/>
      <c r="E7" s="309"/>
      <c r="F7" s="14">
        <v>6</v>
      </c>
      <c r="G7" s="14">
        <v>6</v>
      </c>
      <c r="H7" s="14">
        <v>6</v>
      </c>
      <c r="I7" s="14">
        <v>6</v>
      </c>
      <c r="J7" s="14">
        <v>3</v>
      </c>
      <c r="K7" s="15">
        <v>2</v>
      </c>
      <c r="L7" s="301"/>
      <c r="M7" s="302"/>
      <c r="N7" s="302"/>
      <c r="O7" s="302"/>
      <c r="P7" s="303"/>
      <c r="Q7" s="166"/>
      <c r="R7" s="166"/>
      <c r="S7" s="287"/>
    </row>
    <row r="8" spans="1:19" ht="20.25" customHeight="1">
      <c r="A8" s="282">
        <v>2</v>
      </c>
      <c r="B8" s="282" t="s">
        <v>544</v>
      </c>
      <c r="C8" s="203">
        <f>H5</f>
        <v>3</v>
      </c>
      <c r="D8" s="203" t="s">
        <v>239</v>
      </c>
      <c r="E8" s="203">
        <f>F5</f>
        <v>0</v>
      </c>
      <c r="F8" s="309"/>
      <c r="G8" s="309"/>
      <c r="H8" s="309"/>
      <c r="I8" s="203">
        <v>3</v>
      </c>
      <c r="J8" s="203" t="s">
        <v>239</v>
      </c>
      <c r="K8" s="204">
        <v>0</v>
      </c>
      <c r="L8" s="295">
        <v>2</v>
      </c>
      <c r="M8" s="296"/>
      <c r="N8" s="296"/>
      <c r="O8" s="296"/>
      <c r="P8" s="297"/>
      <c r="Q8" s="287" t="s">
        <v>572</v>
      </c>
      <c r="R8" s="287" t="s">
        <v>572</v>
      </c>
      <c r="S8" s="287">
        <v>1</v>
      </c>
    </row>
    <row r="9" spans="1:19" ht="20.25" customHeight="1">
      <c r="A9" s="282"/>
      <c r="B9" s="282"/>
      <c r="C9" s="14">
        <f>F7</f>
        <v>6</v>
      </c>
      <c r="D9" s="14">
        <f>G7</f>
        <v>6</v>
      </c>
      <c r="E9" s="14">
        <f>H7</f>
        <v>6</v>
      </c>
      <c r="F9" s="309"/>
      <c r="G9" s="309"/>
      <c r="H9" s="309"/>
      <c r="I9" s="14">
        <v>6</v>
      </c>
      <c r="J9" s="14">
        <v>6</v>
      </c>
      <c r="K9" s="15">
        <v>6</v>
      </c>
      <c r="L9" s="298"/>
      <c r="M9" s="299"/>
      <c r="N9" s="299"/>
      <c r="O9" s="299"/>
      <c r="P9" s="300"/>
      <c r="Q9" s="287"/>
      <c r="R9" s="287"/>
      <c r="S9" s="287"/>
    </row>
    <row r="10" spans="1:19" ht="20.25" customHeight="1">
      <c r="A10" s="282"/>
      <c r="B10" s="282"/>
      <c r="C10" s="14">
        <f>F6</f>
        <v>0</v>
      </c>
      <c r="D10" s="14">
        <f>G6</f>
        <v>2</v>
      </c>
      <c r="E10" s="14">
        <f>H6</f>
        <v>3</v>
      </c>
      <c r="F10" s="309"/>
      <c r="G10" s="309"/>
      <c r="H10" s="309"/>
      <c r="I10" s="14">
        <v>2</v>
      </c>
      <c r="J10" s="14">
        <v>0</v>
      </c>
      <c r="K10" s="15">
        <v>1</v>
      </c>
      <c r="L10" s="301"/>
      <c r="M10" s="302"/>
      <c r="N10" s="302"/>
      <c r="O10" s="302"/>
      <c r="P10" s="303"/>
      <c r="Q10" s="166"/>
      <c r="R10" s="166"/>
      <c r="S10" s="287"/>
    </row>
    <row r="11" spans="1:19" ht="20.25" customHeight="1">
      <c r="A11" s="282">
        <v>3</v>
      </c>
      <c r="B11" s="282" t="s">
        <v>551</v>
      </c>
      <c r="C11" s="203">
        <f>K5</f>
        <v>1</v>
      </c>
      <c r="D11" s="203" t="s">
        <v>239</v>
      </c>
      <c r="E11" s="203">
        <f>I5</f>
        <v>2</v>
      </c>
      <c r="F11" s="203">
        <f>K8</f>
        <v>0</v>
      </c>
      <c r="G11" s="203" t="s">
        <v>239</v>
      </c>
      <c r="H11" s="203">
        <f>I8</f>
        <v>3</v>
      </c>
      <c r="I11" s="309"/>
      <c r="J11" s="309"/>
      <c r="K11" s="310"/>
      <c r="L11" s="295">
        <v>0</v>
      </c>
      <c r="M11" s="296"/>
      <c r="N11" s="296"/>
      <c r="O11" s="296"/>
      <c r="P11" s="297"/>
      <c r="Q11" s="287" t="s">
        <v>572</v>
      </c>
      <c r="R11" s="287" t="s">
        <v>572</v>
      </c>
      <c r="S11" s="287">
        <v>3</v>
      </c>
    </row>
    <row r="12" spans="1:19" ht="20.25" customHeight="1">
      <c r="A12" s="282"/>
      <c r="B12" s="282"/>
      <c r="C12" s="14">
        <f>I7</f>
        <v>6</v>
      </c>
      <c r="D12" s="14">
        <f>J7</f>
        <v>3</v>
      </c>
      <c r="E12" s="14">
        <f>K7</f>
        <v>2</v>
      </c>
      <c r="F12" s="14">
        <f>I10</f>
        <v>2</v>
      </c>
      <c r="G12" s="14">
        <f>J10</f>
        <v>0</v>
      </c>
      <c r="H12" s="14">
        <f>K10</f>
        <v>1</v>
      </c>
      <c r="I12" s="309"/>
      <c r="J12" s="309"/>
      <c r="K12" s="310"/>
      <c r="L12" s="298"/>
      <c r="M12" s="299"/>
      <c r="N12" s="299"/>
      <c r="O12" s="299"/>
      <c r="P12" s="300"/>
      <c r="Q12" s="287"/>
      <c r="R12" s="287"/>
      <c r="S12" s="287"/>
    </row>
    <row r="13" spans="1:19" ht="20.25" customHeight="1">
      <c r="A13" s="282"/>
      <c r="B13" s="282"/>
      <c r="C13" s="14">
        <f>I6</f>
        <v>3</v>
      </c>
      <c r="D13" s="14">
        <f>J6</f>
        <v>6</v>
      </c>
      <c r="E13" s="14">
        <f>K6</f>
        <v>6</v>
      </c>
      <c r="F13" s="14">
        <f>I9</f>
        <v>6</v>
      </c>
      <c r="G13" s="14">
        <f>J9</f>
        <v>6</v>
      </c>
      <c r="H13" s="14">
        <f>K9</f>
        <v>6</v>
      </c>
      <c r="I13" s="309"/>
      <c r="J13" s="309"/>
      <c r="K13" s="310"/>
      <c r="L13" s="301"/>
      <c r="M13" s="302"/>
      <c r="N13" s="302"/>
      <c r="O13" s="302"/>
      <c r="P13" s="303"/>
      <c r="Q13" s="166"/>
      <c r="R13" s="166"/>
      <c r="S13" s="287"/>
    </row>
    <row r="14" ht="20.25" customHeight="1"/>
    <row r="15" ht="20.25" customHeight="1">
      <c r="B15" s="177" t="s">
        <v>539</v>
      </c>
    </row>
    <row r="16" spans="1:21" s="155" customFormat="1" ht="20.25" customHeight="1">
      <c r="A16" s="136"/>
      <c r="B16" s="136" t="s">
        <v>530</v>
      </c>
      <c r="C16" s="277" t="str">
        <f>B17</f>
        <v>宮崎市A</v>
      </c>
      <c r="D16" s="277"/>
      <c r="E16" s="277"/>
      <c r="F16" s="277" t="str">
        <f>B20</f>
        <v>日 南 市</v>
      </c>
      <c r="G16" s="277"/>
      <c r="H16" s="277"/>
      <c r="I16" s="277" t="str">
        <f>B23</f>
        <v>都城市B</v>
      </c>
      <c r="J16" s="277"/>
      <c r="K16" s="316"/>
      <c r="L16" s="313" t="s">
        <v>591</v>
      </c>
      <c r="M16" s="314"/>
      <c r="N16" s="314"/>
      <c r="O16" s="314"/>
      <c r="P16" s="315"/>
      <c r="Q16" s="162" t="s">
        <v>526</v>
      </c>
      <c r="R16" s="162" t="s">
        <v>567</v>
      </c>
      <c r="S16" s="162" t="s">
        <v>126</v>
      </c>
      <c r="T16" s="158"/>
      <c r="U16" s="174"/>
    </row>
    <row r="17" spans="1:19" ht="20.25" customHeight="1">
      <c r="A17" s="282">
        <v>4</v>
      </c>
      <c r="B17" s="282" t="s">
        <v>546</v>
      </c>
      <c r="C17" s="309"/>
      <c r="D17" s="309"/>
      <c r="E17" s="309"/>
      <c r="F17" s="203">
        <v>3</v>
      </c>
      <c r="G17" s="203" t="s">
        <v>239</v>
      </c>
      <c r="H17" s="203">
        <v>0</v>
      </c>
      <c r="I17" s="203">
        <v>2</v>
      </c>
      <c r="J17" s="203" t="s">
        <v>239</v>
      </c>
      <c r="K17" s="204">
        <v>1</v>
      </c>
      <c r="L17" s="295">
        <v>2</v>
      </c>
      <c r="M17" s="296"/>
      <c r="N17" s="296"/>
      <c r="O17" s="296"/>
      <c r="P17" s="297"/>
      <c r="Q17" s="287" t="s">
        <v>572</v>
      </c>
      <c r="R17" s="287" t="s">
        <v>572</v>
      </c>
      <c r="S17" s="287">
        <v>1</v>
      </c>
    </row>
    <row r="18" spans="1:19" ht="20.25" customHeight="1">
      <c r="A18" s="282"/>
      <c r="B18" s="282"/>
      <c r="C18" s="309"/>
      <c r="D18" s="309"/>
      <c r="E18" s="309"/>
      <c r="F18" s="14">
        <v>6</v>
      </c>
      <c r="G18" s="14">
        <v>6</v>
      </c>
      <c r="H18" s="14">
        <v>6</v>
      </c>
      <c r="I18" s="14">
        <v>6</v>
      </c>
      <c r="J18" s="14">
        <v>4</v>
      </c>
      <c r="K18" s="15">
        <v>6</v>
      </c>
      <c r="L18" s="298"/>
      <c r="M18" s="299"/>
      <c r="N18" s="299"/>
      <c r="O18" s="299"/>
      <c r="P18" s="300"/>
      <c r="Q18" s="287"/>
      <c r="R18" s="287"/>
      <c r="S18" s="287"/>
    </row>
    <row r="19" spans="1:19" ht="20.25" customHeight="1">
      <c r="A19" s="282"/>
      <c r="B19" s="282"/>
      <c r="C19" s="309"/>
      <c r="D19" s="309"/>
      <c r="E19" s="309"/>
      <c r="F19" s="14">
        <v>2</v>
      </c>
      <c r="G19" s="14">
        <v>2</v>
      </c>
      <c r="H19" s="14">
        <v>4</v>
      </c>
      <c r="I19" s="14">
        <v>1</v>
      </c>
      <c r="J19" s="14">
        <v>6</v>
      </c>
      <c r="K19" s="15">
        <v>1</v>
      </c>
      <c r="L19" s="301"/>
      <c r="M19" s="302"/>
      <c r="N19" s="302"/>
      <c r="O19" s="302"/>
      <c r="P19" s="303"/>
      <c r="Q19" s="166"/>
      <c r="R19" s="166"/>
      <c r="S19" s="287"/>
    </row>
    <row r="20" spans="1:19" ht="20.25" customHeight="1">
      <c r="A20" s="282">
        <v>5</v>
      </c>
      <c r="B20" s="282" t="s">
        <v>545</v>
      </c>
      <c r="C20" s="203">
        <f>H17</f>
        <v>0</v>
      </c>
      <c r="D20" s="203" t="s">
        <v>239</v>
      </c>
      <c r="E20" s="203">
        <f>F17</f>
        <v>3</v>
      </c>
      <c r="F20" s="309"/>
      <c r="G20" s="309"/>
      <c r="H20" s="309"/>
      <c r="I20" s="203">
        <v>0</v>
      </c>
      <c r="J20" s="203" t="s">
        <v>239</v>
      </c>
      <c r="K20" s="204">
        <v>3</v>
      </c>
      <c r="L20" s="295">
        <v>0</v>
      </c>
      <c r="M20" s="296"/>
      <c r="N20" s="296"/>
      <c r="O20" s="296"/>
      <c r="P20" s="297"/>
      <c r="Q20" s="287" t="s">
        <v>572</v>
      </c>
      <c r="R20" s="287" t="s">
        <v>572</v>
      </c>
      <c r="S20" s="287">
        <v>3</v>
      </c>
    </row>
    <row r="21" spans="1:19" ht="20.25" customHeight="1">
      <c r="A21" s="282"/>
      <c r="B21" s="282"/>
      <c r="C21" s="14">
        <f>F19</f>
        <v>2</v>
      </c>
      <c r="D21" s="14">
        <f>G19</f>
        <v>2</v>
      </c>
      <c r="E21" s="14">
        <f>H19</f>
        <v>4</v>
      </c>
      <c r="F21" s="309"/>
      <c r="G21" s="309"/>
      <c r="H21" s="309"/>
      <c r="I21" s="14">
        <v>1</v>
      </c>
      <c r="J21" s="14">
        <v>0</v>
      </c>
      <c r="K21" s="15">
        <v>4</v>
      </c>
      <c r="L21" s="298"/>
      <c r="M21" s="299"/>
      <c r="N21" s="299"/>
      <c r="O21" s="299"/>
      <c r="P21" s="300"/>
      <c r="Q21" s="287"/>
      <c r="R21" s="287"/>
      <c r="S21" s="287"/>
    </row>
    <row r="22" spans="1:19" ht="20.25" customHeight="1">
      <c r="A22" s="282"/>
      <c r="B22" s="282"/>
      <c r="C22" s="14">
        <f>F18</f>
        <v>6</v>
      </c>
      <c r="D22" s="14">
        <f>G18</f>
        <v>6</v>
      </c>
      <c r="E22" s="14">
        <f>H18</f>
        <v>6</v>
      </c>
      <c r="F22" s="309"/>
      <c r="G22" s="309"/>
      <c r="H22" s="309"/>
      <c r="I22" s="14">
        <v>6</v>
      </c>
      <c r="J22" s="14">
        <v>6</v>
      </c>
      <c r="K22" s="15">
        <v>6</v>
      </c>
      <c r="L22" s="301"/>
      <c r="M22" s="302"/>
      <c r="N22" s="302"/>
      <c r="O22" s="302"/>
      <c r="P22" s="303"/>
      <c r="Q22" s="166"/>
      <c r="R22" s="166"/>
      <c r="S22" s="287"/>
    </row>
    <row r="23" spans="1:19" ht="20.25" customHeight="1">
      <c r="A23" s="282">
        <v>6</v>
      </c>
      <c r="B23" s="282" t="s">
        <v>547</v>
      </c>
      <c r="C23" s="203">
        <f>K17</f>
        <v>1</v>
      </c>
      <c r="D23" s="203" t="s">
        <v>239</v>
      </c>
      <c r="E23" s="203">
        <f>I17</f>
        <v>2</v>
      </c>
      <c r="F23" s="203">
        <f>K20</f>
        <v>3</v>
      </c>
      <c r="G23" s="203" t="s">
        <v>239</v>
      </c>
      <c r="H23" s="203">
        <f>I20</f>
        <v>0</v>
      </c>
      <c r="I23" s="309"/>
      <c r="J23" s="309"/>
      <c r="K23" s="310"/>
      <c r="L23" s="295">
        <v>1</v>
      </c>
      <c r="M23" s="296"/>
      <c r="N23" s="296"/>
      <c r="O23" s="296"/>
      <c r="P23" s="297"/>
      <c r="Q23" s="287" t="s">
        <v>572</v>
      </c>
      <c r="R23" s="287" t="s">
        <v>572</v>
      </c>
      <c r="S23" s="287">
        <v>2</v>
      </c>
    </row>
    <row r="24" spans="1:19" ht="20.25" customHeight="1">
      <c r="A24" s="282"/>
      <c r="B24" s="282"/>
      <c r="C24" s="14">
        <f>I19</f>
        <v>1</v>
      </c>
      <c r="D24" s="14">
        <f>J19</f>
        <v>6</v>
      </c>
      <c r="E24" s="14">
        <f>K19</f>
        <v>1</v>
      </c>
      <c r="F24" s="14">
        <f>I22</f>
        <v>6</v>
      </c>
      <c r="G24" s="14">
        <f>J22</f>
        <v>6</v>
      </c>
      <c r="H24" s="14">
        <f>K22</f>
        <v>6</v>
      </c>
      <c r="I24" s="309"/>
      <c r="J24" s="309"/>
      <c r="K24" s="310"/>
      <c r="L24" s="298"/>
      <c r="M24" s="299"/>
      <c r="N24" s="299"/>
      <c r="O24" s="299"/>
      <c r="P24" s="300"/>
      <c r="Q24" s="287"/>
      <c r="R24" s="287"/>
      <c r="S24" s="287"/>
    </row>
    <row r="25" spans="1:19" ht="20.25" customHeight="1">
      <c r="A25" s="282"/>
      <c r="B25" s="282"/>
      <c r="C25" s="14">
        <f>I18</f>
        <v>6</v>
      </c>
      <c r="D25" s="14">
        <f>J18</f>
        <v>4</v>
      </c>
      <c r="E25" s="14">
        <f>K18</f>
        <v>6</v>
      </c>
      <c r="F25" s="14">
        <f>I21</f>
        <v>1</v>
      </c>
      <c r="G25" s="14">
        <f>J21</f>
        <v>0</v>
      </c>
      <c r="H25" s="14">
        <f>K21</f>
        <v>4</v>
      </c>
      <c r="I25" s="309"/>
      <c r="J25" s="309"/>
      <c r="K25" s="310"/>
      <c r="L25" s="301"/>
      <c r="M25" s="302"/>
      <c r="N25" s="302"/>
      <c r="O25" s="302"/>
      <c r="P25" s="303"/>
      <c r="Q25" s="166"/>
      <c r="R25" s="166"/>
      <c r="S25" s="287"/>
    </row>
    <row r="26" ht="20.25" customHeight="1"/>
    <row r="27" ht="20.25" customHeight="1"/>
    <row r="28" ht="20.25" customHeight="1">
      <c r="B28" s="177" t="s">
        <v>540</v>
      </c>
    </row>
    <row r="29" spans="1:21" s="155" customFormat="1" ht="20.25" customHeight="1">
      <c r="A29" s="136"/>
      <c r="B29" s="136" t="s">
        <v>530</v>
      </c>
      <c r="C29" s="277" t="str">
        <f>B30</f>
        <v>都城市A</v>
      </c>
      <c r="D29" s="277"/>
      <c r="E29" s="277"/>
      <c r="F29" s="277" t="str">
        <f>B33</f>
        <v>児 湯 郡</v>
      </c>
      <c r="G29" s="277"/>
      <c r="H29" s="277"/>
      <c r="I29" s="277" t="str">
        <f>B36</f>
        <v>小 林 市</v>
      </c>
      <c r="J29" s="277"/>
      <c r="K29" s="316"/>
      <c r="L29" s="313" t="s">
        <v>591</v>
      </c>
      <c r="M29" s="314"/>
      <c r="N29" s="314"/>
      <c r="O29" s="314"/>
      <c r="P29" s="315"/>
      <c r="Q29" s="162" t="s">
        <v>526</v>
      </c>
      <c r="R29" s="162" t="s">
        <v>567</v>
      </c>
      <c r="S29" s="162" t="s">
        <v>126</v>
      </c>
      <c r="T29" s="158"/>
      <c r="U29" s="174"/>
    </row>
    <row r="30" spans="1:19" ht="20.25" customHeight="1">
      <c r="A30" s="282">
        <v>7</v>
      </c>
      <c r="B30" s="282" t="s">
        <v>552</v>
      </c>
      <c r="C30" s="309"/>
      <c r="D30" s="309"/>
      <c r="E30" s="309"/>
      <c r="F30" s="203">
        <v>2</v>
      </c>
      <c r="G30" s="203" t="s">
        <v>239</v>
      </c>
      <c r="H30" s="203">
        <v>1</v>
      </c>
      <c r="I30" s="203">
        <v>2</v>
      </c>
      <c r="J30" s="203" t="s">
        <v>239</v>
      </c>
      <c r="K30" s="204">
        <v>1</v>
      </c>
      <c r="L30" s="295">
        <v>2</v>
      </c>
      <c r="M30" s="296"/>
      <c r="N30" s="296"/>
      <c r="O30" s="296"/>
      <c r="P30" s="297"/>
      <c r="Q30" s="287" t="s">
        <v>572</v>
      </c>
      <c r="R30" s="287" t="s">
        <v>572</v>
      </c>
      <c r="S30" s="287">
        <v>1</v>
      </c>
    </row>
    <row r="31" spans="1:19" ht="20.25" customHeight="1">
      <c r="A31" s="282"/>
      <c r="B31" s="282"/>
      <c r="C31" s="309"/>
      <c r="D31" s="309"/>
      <c r="E31" s="309"/>
      <c r="F31" s="14">
        <v>7</v>
      </c>
      <c r="G31" s="14">
        <v>3</v>
      </c>
      <c r="H31" s="14">
        <v>6</v>
      </c>
      <c r="I31" s="14">
        <v>6</v>
      </c>
      <c r="J31" s="14">
        <v>4</v>
      </c>
      <c r="K31" s="15">
        <v>6</v>
      </c>
      <c r="L31" s="298"/>
      <c r="M31" s="299"/>
      <c r="N31" s="299"/>
      <c r="O31" s="299"/>
      <c r="P31" s="300"/>
      <c r="Q31" s="287"/>
      <c r="R31" s="287"/>
      <c r="S31" s="287"/>
    </row>
    <row r="32" spans="1:19" ht="20.25" customHeight="1">
      <c r="A32" s="282"/>
      <c r="B32" s="282"/>
      <c r="C32" s="309"/>
      <c r="D32" s="309"/>
      <c r="E32" s="309"/>
      <c r="F32" s="14">
        <v>6</v>
      </c>
      <c r="G32" s="14">
        <v>6</v>
      </c>
      <c r="H32" s="14">
        <v>1</v>
      </c>
      <c r="I32" s="14">
        <v>4</v>
      </c>
      <c r="J32" s="14">
        <v>6</v>
      </c>
      <c r="K32" s="15">
        <v>2</v>
      </c>
      <c r="L32" s="301"/>
      <c r="M32" s="302"/>
      <c r="N32" s="302"/>
      <c r="O32" s="302"/>
      <c r="P32" s="303"/>
      <c r="Q32" s="166"/>
      <c r="R32" s="166"/>
      <c r="S32" s="287"/>
    </row>
    <row r="33" spans="1:19" ht="20.25" customHeight="1">
      <c r="A33" s="282">
        <v>8</v>
      </c>
      <c r="B33" s="282" t="s">
        <v>548</v>
      </c>
      <c r="C33" s="203">
        <f>H30</f>
        <v>1</v>
      </c>
      <c r="D33" s="203" t="s">
        <v>239</v>
      </c>
      <c r="E33" s="203">
        <f>F30</f>
        <v>2</v>
      </c>
      <c r="F33" s="309"/>
      <c r="G33" s="309"/>
      <c r="H33" s="309"/>
      <c r="I33" s="203">
        <v>1</v>
      </c>
      <c r="J33" s="203" t="s">
        <v>239</v>
      </c>
      <c r="K33" s="204">
        <v>2</v>
      </c>
      <c r="L33" s="295">
        <v>0</v>
      </c>
      <c r="M33" s="296"/>
      <c r="N33" s="296"/>
      <c r="O33" s="296"/>
      <c r="P33" s="297"/>
      <c r="Q33" s="287" t="s">
        <v>572</v>
      </c>
      <c r="R33" s="287" t="s">
        <v>572</v>
      </c>
      <c r="S33" s="287">
        <v>3</v>
      </c>
    </row>
    <row r="34" spans="1:19" ht="20.25" customHeight="1">
      <c r="A34" s="282"/>
      <c r="B34" s="282"/>
      <c r="C34" s="14">
        <f>F32</f>
        <v>6</v>
      </c>
      <c r="D34" s="14">
        <f>G32</f>
        <v>6</v>
      </c>
      <c r="E34" s="14">
        <f>H32</f>
        <v>1</v>
      </c>
      <c r="F34" s="309"/>
      <c r="G34" s="309"/>
      <c r="H34" s="309"/>
      <c r="I34" s="14">
        <v>5</v>
      </c>
      <c r="J34" s="14">
        <v>6</v>
      </c>
      <c r="K34" s="15">
        <v>2</v>
      </c>
      <c r="L34" s="298"/>
      <c r="M34" s="299"/>
      <c r="N34" s="299"/>
      <c r="O34" s="299"/>
      <c r="P34" s="300"/>
      <c r="Q34" s="287"/>
      <c r="R34" s="287"/>
      <c r="S34" s="287"/>
    </row>
    <row r="35" spans="1:19" ht="20.25" customHeight="1">
      <c r="A35" s="282"/>
      <c r="B35" s="282"/>
      <c r="C35" s="14">
        <f>F31</f>
        <v>7</v>
      </c>
      <c r="D35" s="14">
        <f>G31</f>
        <v>3</v>
      </c>
      <c r="E35" s="14">
        <f>H31</f>
        <v>6</v>
      </c>
      <c r="F35" s="309"/>
      <c r="G35" s="309"/>
      <c r="H35" s="309"/>
      <c r="I35" s="14">
        <v>7</v>
      </c>
      <c r="J35" s="14">
        <v>1</v>
      </c>
      <c r="K35" s="15">
        <v>6</v>
      </c>
      <c r="L35" s="301"/>
      <c r="M35" s="302"/>
      <c r="N35" s="302"/>
      <c r="O35" s="302"/>
      <c r="P35" s="303"/>
      <c r="Q35" s="166"/>
      <c r="R35" s="166"/>
      <c r="S35" s="287"/>
    </row>
    <row r="36" spans="1:19" ht="20.25" customHeight="1">
      <c r="A36" s="282">
        <v>9</v>
      </c>
      <c r="B36" s="282" t="s">
        <v>549</v>
      </c>
      <c r="C36" s="203">
        <f>K30</f>
        <v>1</v>
      </c>
      <c r="D36" s="203" t="s">
        <v>239</v>
      </c>
      <c r="E36" s="203">
        <f>I30</f>
        <v>2</v>
      </c>
      <c r="F36" s="203">
        <f>K33</f>
        <v>2</v>
      </c>
      <c r="G36" s="203" t="s">
        <v>239</v>
      </c>
      <c r="H36" s="203">
        <f>I33</f>
        <v>1</v>
      </c>
      <c r="I36" s="309"/>
      <c r="J36" s="309"/>
      <c r="K36" s="310"/>
      <c r="L36" s="295">
        <v>1</v>
      </c>
      <c r="M36" s="296"/>
      <c r="N36" s="296"/>
      <c r="O36" s="296"/>
      <c r="P36" s="297"/>
      <c r="Q36" s="287" t="s">
        <v>572</v>
      </c>
      <c r="R36" s="287" t="s">
        <v>572</v>
      </c>
      <c r="S36" s="287">
        <v>2</v>
      </c>
    </row>
    <row r="37" spans="1:19" ht="20.25" customHeight="1">
      <c r="A37" s="282"/>
      <c r="B37" s="282"/>
      <c r="C37" s="14">
        <f>I32</f>
        <v>4</v>
      </c>
      <c r="D37" s="14">
        <f>J32</f>
        <v>6</v>
      </c>
      <c r="E37" s="14">
        <f>K32</f>
        <v>2</v>
      </c>
      <c r="F37" s="14">
        <f>I35</f>
        <v>7</v>
      </c>
      <c r="G37" s="14">
        <f>J35</f>
        <v>1</v>
      </c>
      <c r="H37" s="14">
        <f>K35</f>
        <v>6</v>
      </c>
      <c r="I37" s="309"/>
      <c r="J37" s="309"/>
      <c r="K37" s="310"/>
      <c r="L37" s="298"/>
      <c r="M37" s="299"/>
      <c r="N37" s="299"/>
      <c r="O37" s="299"/>
      <c r="P37" s="300"/>
      <c r="Q37" s="287"/>
      <c r="R37" s="287"/>
      <c r="S37" s="287"/>
    </row>
    <row r="38" spans="1:19" ht="20.25" customHeight="1">
      <c r="A38" s="282"/>
      <c r="B38" s="282"/>
      <c r="C38" s="14">
        <f>I31</f>
        <v>6</v>
      </c>
      <c r="D38" s="14">
        <f>J31</f>
        <v>4</v>
      </c>
      <c r="E38" s="14">
        <f>K31</f>
        <v>6</v>
      </c>
      <c r="F38" s="14">
        <f>I34</f>
        <v>5</v>
      </c>
      <c r="G38" s="14">
        <f>J34</f>
        <v>6</v>
      </c>
      <c r="H38" s="14">
        <f>K34</f>
        <v>2</v>
      </c>
      <c r="I38" s="309"/>
      <c r="J38" s="309"/>
      <c r="K38" s="310"/>
      <c r="L38" s="301"/>
      <c r="M38" s="302"/>
      <c r="N38" s="302"/>
      <c r="O38" s="302"/>
      <c r="P38" s="303"/>
      <c r="Q38" s="166"/>
      <c r="R38" s="166"/>
      <c r="S38" s="287"/>
    </row>
    <row r="39" ht="20.25" customHeight="1"/>
    <row r="41" ht="20.25" customHeight="1">
      <c r="A41" s="175" t="s">
        <v>541</v>
      </c>
    </row>
    <row r="42" ht="20.25" customHeight="1">
      <c r="B42" s="177" t="s">
        <v>592</v>
      </c>
    </row>
    <row r="43" spans="1:19" ht="20.25" customHeight="1">
      <c r="A43" s="14"/>
      <c r="B43" s="14" t="s">
        <v>530</v>
      </c>
      <c r="C43" s="282" t="str">
        <f>B44</f>
        <v>宮崎市B</v>
      </c>
      <c r="D43" s="282"/>
      <c r="E43" s="282"/>
      <c r="F43" s="282" t="str">
        <f>B47</f>
        <v>宮崎市A</v>
      </c>
      <c r="G43" s="282"/>
      <c r="H43" s="282"/>
      <c r="I43" s="282" t="str">
        <f>B50</f>
        <v>都城市A</v>
      </c>
      <c r="J43" s="282"/>
      <c r="K43" s="311"/>
      <c r="L43" s="295" t="s">
        <v>591</v>
      </c>
      <c r="M43" s="296"/>
      <c r="N43" s="296"/>
      <c r="O43" s="296"/>
      <c r="P43" s="297"/>
      <c r="Q43" s="162" t="s">
        <v>526</v>
      </c>
      <c r="R43" s="162" t="s">
        <v>567</v>
      </c>
      <c r="S43" s="162" t="s">
        <v>126</v>
      </c>
    </row>
    <row r="44" spans="1:21" ht="20.25" customHeight="1">
      <c r="A44" s="282">
        <v>1</v>
      </c>
      <c r="B44" s="282" t="s">
        <v>544</v>
      </c>
      <c r="C44" s="309"/>
      <c r="D44" s="309"/>
      <c r="E44" s="309"/>
      <c r="F44" s="203">
        <v>2</v>
      </c>
      <c r="G44" s="203" t="s">
        <v>239</v>
      </c>
      <c r="H44" s="203">
        <v>1</v>
      </c>
      <c r="I44" s="203">
        <v>3</v>
      </c>
      <c r="J44" s="203" t="s">
        <v>239</v>
      </c>
      <c r="K44" s="204">
        <v>0</v>
      </c>
      <c r="L44" s="295">
        <v>2</v>
      </c>
      <c r="M44" s="296"/>
      <c r="N44" s="296"/>
      <c r="O44" s="296"/>
      <c r="P44" s="297"/>
      <c r="Q44" s="287" t="s">
        <v>572</v>
      </c>
      <c r="R44" s="287" t="s">
        <v>572</v>
      </c>
      <c r="S44" s="287">
        <v>1</v>
      </c>
      <c r="U44" s="312"/>
    </row>
    <row r="45" spans="1:21" ht="20.25" customHeight="1">
      <c r="A45" s="282"/>
      <c r="B45" s="282"/>
      <c r="C45" s="309"/>
      <c r="D45" s="309"/>
      <c r="E45" s="309"/>
      <c r="F45" s="14">
        <v>7</v>
      </c>
      <c r="G45" s="14">
        <v>6</v>
      </c>
      <c r="H45" s="14">
        <v>2</v>
      </c>
      <c r="I45" s="14">
        <v>6</v>
      </c>
      <c r="J45" s="14">
        <v>7</v>
      </c>
      <c r="K45" s="15">
        <v>6</v>
      </c>
      <c r="L45" s="298"/>
      <c r="M45" s="299"/>
      <c r="N45" s="299"/>
      <c r="O45" s="299"/>
      <c r="P45" s="300"/>
      <c r="Q45" s="287"/>
      <c r="R45" s="287"/>
      <c r="S45" s="287"/>
      <c r="U45" s="312"/>
    </row>
    <row r="46" spans="1:21" ht="20.25" customHeight="1">
      <c r="A46" s="282"/>
      <c r="B46" s="282"/>
      <c r="C46" s="309"/>
      <c r="D46" s="309"/>
      <c r="E46" s="309"/>
      <c r="F46" s="14">
        <v>6</v>
      </c>
      <c r="G46" s="14">
        <v>4</v>
      </c>
      <c r="H46" s="14">
        <v>6</v>
      </c>
      <c r="I46" s="14">
        <v>1</v>
      </c>
      <c r="J46" s="14">
        <v>6</v>
      </c>
      <c r="K46" s="15">
        <v>2</v>
      </c>
      <c r="L46" s="301"/>
      <c r="M46" s="302"/>
      <c r="N46" s="302"/>
      <c r="O46" s="302"/>
      <c r="P46" s="303"/>
      <c r="Q46" s="166"/>
      <c r="R46" s="166"/>
      <c r="S46" s="287"/>
      <c r="U46" s="312"/>
    </row>
    <row r="47" spans="1:21" ht="20.25" customHeight="1">
      <c r="A47" s="282">
        <v>2</v>
      </c>
      <c r="B47" s="282" t="s">
        <v>546</v>
      </c>
      <c r="C47" s="203">
        <f>H44</f>
        <v>1</v>
      </c>
      <c r="D47" s="203" t="s">
        <v>239</v>
      </c>
      <c r="E47" s="203">
        <f>F44</f>
        <v>2</v>
      </c>
      <c r="F47" s="309"/>
      <c r="G47" s="309"/>
      <c r="H47" s="309"/>
      <c r="I47" s="203">
        <v>2</v>
      </c>
      <c r="J47" s="203" t="s">
        <v>239</v>
      </c>
      <c r="K47" s="204">
        <v>1</v>
      </c>
      <c r="L47" s="295">
        <v>1</v>
      </c>
      <c r="M47" s="296"/>
      <c r="N47" s="296"/>
      <c r="O47" s="296"/>
      <c r="P47" s="297"/>
      <c r="Q47" s="287" t="s">
        <v>572</v>
      </c>
      <c r="R47" s="287" t="s">
        <v>572</v>
      </c>
      <c r="S47" s="287">
        <v>2</v>
      </c>
      <c r="U47" s="312"/>
    </row>
    <row r="48" spans="1:21" ht="20.25" customHeight="1">
      <c r="A48" s="282"/>
      <c r="B48" s="282"/>
      <c r="C48" s="14">
        <f>F46</f>
        <v>6</v>
      </c>
      <c r="D48" s="14">
        <f>G46</f>
        <v>4</v>
      </c>
      <c r="E48" s="14">
        <f>H46</f>
        <v>6</v>
      </c>
      <c r="F48" s="309"/>
      <c r="G48" s="309"/>
      <c r="H48" s="309"/>
      <c r="I48" s="14">
        <v>6</v>
      </c>
      <c r="J48" s="14">
        <v>6</v>
      </c>
      <c r="K48" s="15">
        <v>6</v>
      </c>
      <c r="L48" s="298"/>
      <c r="M48" s="299"/>
      <c r="N48" s="299"/>
      <c r="O48" s="299"/>
      <c r="P48" s="300"/>
      <c r="Q48" s="287"/>
      <c r="R48" s="287"/>
      <c r="S48" s="287"/>
      <c r="U48" s="312"/>
    </row>
    <row r="49" spans="1:21" ht="20.25" customHeight="1">
      <c r="A49" s="282"/>
      <c r="B49" s="282"/>
      <c r="C49" s="14">
        <f>F45</f>
        <v>7</v>
      </c>
      <c r="D49" s="14">
        <f>G45</f>
        <v>6</v>
      </c>
      <c r="E49" s="14">
        <f>H45</f>
        <v>2</v>
      </c>
      <c r="F49" s="309"/>
      <c r="G49" s="309"/>
      <c r="H49" s="309"/>
      <c r="I49" s="14">
        <v>3</v>
      </c>
      <c r="J49" s="14">
        <v>4</v>
      </c>
      <c r="K49" s="15">
        <v>7</v>
      </c>
      <c r="L49" s="301"/>
      <c r="M49" s="302"/>
      <c r="N49" s="302"/>
      <c r="O49" s="302"/>
      <c r="P49" s="303"/>
      <c r="Q49" s="166"/>
      <c r="R49" s="166"/>
      <c r="S49" s="287"/>
      <c r="U49" s="312"/>
    </row>
    <row r="50" spans="1:21" ht="20.25" customHeight="1">
      <c r="A50" s="282">
        <v>3</v>
      </c>
      <c r="B50" s="282" t="s">
        <v>552</v>
      </c>
      <c r="C50" s="203">
        <f>K44</f>
        <v>0</v>
      </c>
      <c r="D50" s="203" t="s">
        <v>239</v>
      </c>
      <c r="E50" s="203">
        <f>I44</f>
        <v>3</v>
      </c>
      <c r="F50" s="203">
        <f>K47</f>
        <v>1</v>
      </c>
      <c r="G50" s="203" t="s">
        <v>239</v>
      </c>
      <c r="H50" s="203">
        <f>I47</f>
        <v>2</v>
      </c>
      <c r="I50" s="309"/>
      <c r="J50" s="309"/>
      <c r="K50" s="310"/>
      <c r="L50" s="295">
        <v>0</v>
      </c>
      <c r="M50" s="296"/>
      <c r="N50" s="296"/>
      <c r="O50" s="296"/>
      <c r="P50" s="297"/>
      <c r="Q50" s="287" t="s">
        <v>572</v>
      </c>
      <c r="R50" s="287" t="s">
        <v>572</v>
      </c>
      <c r="S50" s="287">
        <v>3</v>
      </c>
      <c r="U50" s="312"/>
    </row>
    <row r="51" spans="1:21" ht="20.25" customHeight="1">
      <c r="A51" s="282"/>
      <c r="B51" s="282"/>
      <c r="C51" s="14">
        <f>I46</f>
        <v>1</v>
      </c>
      <c r="D51" s="14">
        <f>J46</f>
        <v>6</v>
      </c>
      <c r="E51" s="14">
        <f>K46</f>
        <v>2</v>
      </c>
      <c r="F51" s="14">
        <f>I49</f>
        <v>3</v>
      </c>
      <c r="G51" s="14">
        <f>J49</f>
        <v>4</v>
      </c>
      <c r="H51" s="14">
        <f>K49</f>
        <v>7</v>
      </c>
      <c r="I51" s="309"/>
      <c r="J51" s="309"/>
      <c r="K51" s="310"/>
      <c r="L51" s="298"/>
      <c r="M51" s="299"/>
      <c r="N51" s="299"/>
      <c r="O51" s="299"/>
      <c r="P51" s="300"/>
      <c r="Q51" s="287"/>
      <c r="R51" s="287"/>
      <c r="S51" s="287"/>
      <c r="U51" s="312"/>
    </row>
    <row r="52" spans="1:21" ht="20.25" customHeight="1">
      <c r="A52" s="282"/>
      <c r="B52" s="282"/>
      <c r="C52" s="14">
        <f>I45</f>
        <v>6</v>
      </c>
      <c r="D52" s="14">
        <f>J45</f>
        <v>7</v>
      </c>
      <c r="E52" s="14">
        <f>K45</f>
        <v>6</v>
      </c>
      <c r="F52" s="14">
        <f>I48</f>
        <v>6</v>
      </c>
      <c r="G52" s="14">
        <f>J48</f>
        <v>6</v>
      </c>
      <c r="H52" s="14">
        <f>K48</f>
        <v>6</v>
      </c>
      <c r="I52" s="309"/>
      <c r="J52" s="309"/>
      <c r="K52" s="310"/>
      <c r="L52" s="301"/>
      <c r="M52" s="302"/>
      <c r="N52" s="302"/>
      <c r="O52" s="302"/>
      <c r="P52" s="303"/>
      <c r="Q52" s="166"/>
      <c r="R52" s="166"/>
      <c r="S52" s="287"/>
      <c r="U52" s="312"/>
    </row>
    <row r="53" ht="20.25" customHeight="1"/>
    <row r="54" ht="20.25" customHeight="1">
      <c r="B54" s="178" t="s">
        <v>593</v>
      </c>
    </row>
    <row r="55" spans="1:19" ht="20.25" customHeight="1">
      <c r="A55" s="14"/>
      <c r="B55" s="14" t="s">
        <v>530</v>
      </c>
      <c r="C55" s="282" t="str">
        <f>B56</f>
        <v>北諸県郡</v>
      </c>
      <c r="D55" s="282"/>
      <c r="E55" s="282"/>
      <c r="F55" s="282" t="str">
        <f>B59</f>
        <v>都城市B</v>
      </c>
      <c r="G55" s="282"/>
      <c r="H55" s="282"/>
      <c r="I55" s="282" t="str">
        <f>B62</f>
        <v>小 林 市</v>
      </c>
      <c r="J55" s="282"/>
      <c r="K55" s="311"/>
      <c r="L55" s="295" t="s">
        <v>591</v>
      </c>
      <c r="M55" s="296"/>
      <c r="N55" s="296"/>
      <c r="O55" s="296"/>
      <c r="P55" s="297"/>
      <c r="Q55" s="162" t="s">
        <v>526</v>
      </c>
      <c r="R55" s="162" t="s">
        <v>567</v>
      </c>
      <c r="S55" s="162" t="s">
        <v>126</v>
      </c>
    </row>
    <row r="56" spans="1:19" ht="20.25" customHeight="1">
      <c r="A56" s="282">
        <v>1</v>
      </c>
      <c r="B56" s="282" t="s">
        <v>550</v>
      </c>
      <c r="C56" s="309"/>
      <c r="D56" s="309"/>
      <c r="E56" s="309"/>
      <c r="F56" s="203">
        <v>2</v>
      </c>
      <c r="G56" s="203" t="s">
        <v>239</v>
      </c>
      <c r="H56" s="203">
        <v>1</v>
      </c>
      <c r="I56" s="203">
        <v>2</v>
      </c>
      <c r="J56" s="203" t="s">
        <v>239</v>
      </c>
      <c r="K56" s="204">
        <v>1</v>
      </c>
      <c r="L56" s="295">
        <v>2</v>
      </c>
      <c r="M56" s="296"/>
      <c r="N56" s="296"/>
      <c r="O56" s="296"/>
      <c r="P56" s="297"/>
      <c r="Q56" s="287" t="s">
        <v>572</v>
      </c>
      <c r="R56" s="287" t="s">
        <v>572</v>
      </c>
      <c r="S56" s="287">
        <v>1</v>
      </c>
    </row>
    <row r="57" spans="1:19" ht="20.25" customHeight="1">
      <c r="A57" s="282"/>
      <c r="B57" s="282"/>
      <c r="C57" s="309"/>
      <c r="D57" s="309"/>
      <c r="E57" s="309"/>
      <c r="F57" s="14">
        <v>0</v>
      </c>
      <c r="G57" s="14">
        <v>6</v>
      </c>
      <c r="H57" s="14">
        <v>6</v>
      </c>
      <c r="I57" s="14">
        <v>4</v>
      </c>
      <c r="J57" s="14">
        <v>6</v>
      </c>
      <c r="K57" s="15">
        <v>6</v>
      </c>
      <c r="L57" s="298"/>
      <c r="M57" s="299"/>
      <c r="N57" s="299"/>
      <c r="O57" s="299"/>
      <c r="P57" s="300"/>
      <c r="Q57" s="287"/>
      <c r="R57" s="287"/>
      <c r="S57" s="287"/>
    </row>
    <row r="58" spans="1:19" ht="20.25" customHeight="1">
      <c r="A58" s="282"/>
      <c r="B58" s="282"/>
      <c r="C58" s="309"/>
      <c r="D58" s="309"/>
      <c r="E58" s="309"/>
      <c r="F58" s="14">
        <v>6</v>
      </c>
      <c r="G58" s="14">
        <v>0</v>
      </c>
      <c r="H58" s="14">
        <v>4</v>
      </c>
      <c r="I58" s="14">
        <v>6</v>
      </c>
      <c r="J58" s="14">
        <v>3</v>
      </c>
      <c r="K58" s="15">
        <v>1</v>
      </c>
      <c r="L58" s="301"/>
      <c r="M58" s="302"/>
      <c r="N58" s="302"/>
      <c r="O58" s="302"/>
      <c r="P58" s="303"/>
      <c r="Q58" s="166"/>
      <c r="R58" s="166"/>
      <c r="S58" s="287"/>
    </row>
    <row r="59" spans="1:19" ht="20.25" customHeight="1">
      <c r="A59" s="282">
        <v>2</v>
      </c>
      <c r="B59" s="282" t="s">
        <v>547</v>
      </c>
      <c r="C59" s="203">
        <f>H56</f>
        <v>1</v>
      </c>
      <c r="D59" s="203" t="s">
        <v>239</v>
      </c>
      <c r="E59" s="203">
        <f>F56</f>
        <v>2</v>
      </c>
      <c r="F59" s="309"/>
      <c r="G59" s="309"/>
      <c r="H59" s="309"/>
      <c r="I59" s="203">
        <v>2</v>
      </c>
      <c r="J59" s="203" t="s">
        <v>239</v>
      </c>
      <c r="K59" s="204">
        <v>1</v>
      </c>
      <c r="L59" s="295">
        <v>1</v>
      </c>
      <c r="M59" s="296"/>
      <c r="N59" s="296"/>
      <c r="O59" s="296"/>
      <c r="P59" s="297"/>
      <c r="Q59" s="287" t="s">
        <v>572</v>
      </c>
      <c r="R59" s="287" t="s">
        <v>572</v>
      </c>
      <c r="S59" s="287">
        <v>2</v>
      </c>
    </row>
    <row r="60" spans="1:19" ht="20.25" customHeight="1">
      <c r="A60" s="282"/>
      <c r="B60" s="282"/>
      <c r="C60" s="14">
        <f>F58</f>
        <v>6</v>
      </c>
      <c r="D60" s="14">
        <f>G58</f>
        <v>0</v>
      </c>
      <c r="E60" s="14">
        <f>H58</f>
        <v>4</v>
      </c>
      <c r="F60" s="309"/>
      <c r="G60" s="309"/>
      <c r="H60" s="309"/>
      <c r="I60" s="14">
        <v>6</v>
      </c>
      <c r="J60" s="14">
        <v>6</v>
      </c>
      <c r="K60" s="15">
        <v>3</v>
      </c>
      <c r="L60" s="298"/>
      <c r="M60" s="299"/>
      <c r="N60" s="299"/>
      <c r="O60" s="299"/>
      <c r="P60" s="300"/>
      <c r="Q60" s="287"/>
      <c r="R60" s="287"/>
      <c r="S60" s="287"/>
    </row>
    <row r="61" spans="1:19" ht="20.25" customHeight="1">
      <c r="A61" s="282"/>
      <c r="B61" s="282"/>
      <c r="C61" s="14">
        <f>F57</f>
        <v>0</v>
      </c>
      <c r="D61" s="14">
        <f>G57</f>
        <v>6</v>
      </c>
      <c r="E61" s="14">
        <f>H57</f>
        <v>6</v>
      </c>
      <c r="F61" s="309"/>
      <c r="G61" s="309"/>
      <c r="H61" s="309"/>
      <c r="I61" s="14">
        <v>1</v>
      </c>
      <c r="J61" s="14">
        <v>4</v>
      </c>
      <c r="K61" s="15">
        <v>6</v>
      </c>
      <c r="L61" s="301"/>
      <c r="M61" s="302"/>
      <c r="N61" s="302"/>
      <c r="O61" s="302"/>
      <c r="P61" s="303"/>
      <c r="Q61" s="166"/>
      <c r="R61" s="166"/>
      <c r="S61" s="287"/>
    </row>
    <row r="62" spans="1:19" ht="20.25" customHeight="1">
      <c r="A62" s="282">
        <v>3</v>
      </c>
      <c r="B62" s="282" t="s">
        <v>549</v>
      </c>
      <c r="C62" s="203">
        <f>K56</f>
        <v>1</v>
      </c>
      <c r="D62" s="203" t="s">
        <v>239</v>
      </c>
      <c r="E62" s="203">
        <f>I56</f>
        <v>2</v>
      </c>
      <c r="F62" s="203">
        <f>K59</f>
        <v>1</v>
      </c>
      <c r="G62" s="203" t="s">
        <v>239</v>
      </c>
      <c r="H62" s="203">
        <f>I59</f>
        <v>2</v>
      </c>
      <c r="I62" s="309"/>
      <c r="J62" s="309"/>
      <c r="K62" s="310"/>
      <c r="L62" s="295">
        <v>0</v>
      </c>
      <c r="M62" s="296"/>
      <c r="N62" s="296"/>
      <c r="O62" s="296"/>
      <c r="P62" s="297"/>
      <c r="Q62" s="287" t="s">
        <v>572</v>
      </c>
      <c r="R62" s="287" t="s">
        <v>572</v>
      </c>
      <c r="S62" s="287">
        <v>3</v>
      </c>
    </row>
    <row r="63" spans="1:19" ht="20.25" customHeight="1">
      <c r="A63" s="282"/>
      <c r="B63" s="282"/>
      <c r="C63" s="14">
        <f>I58</f>
        <v>6</v>
      </c>
      <c r="D63" s="14">
        <f>J58</f>
        <v>3</v>
      </c>
      <c r="E63" s="14">
        <f>K58</f>
        <v>1</v>
      </c>
      <c r="F63" s="14">
        <f>I61</f>
        <v>1</v>
      </c>
      <c r="G63" s="14">
        <f>J61</f>
        <v>4</v>
      </c>
      <c r="H63" s="14">
        <f>K61</f>
        <v>6</v>
      </c>
      <c r="I63" s="309"/>
      <c r="J63" s="309"/>
      <c r="K63" s="310"/>
      <c r="L63" s="298"/>
      <c r="M63" s="299"/>
      <c r="N63" s="299"/>
      <c r="O63" s="299"/>
      <c r="P63" s="300"/>
      <c r="Q63" s="287"/>
      <c r="R63" s="287"/>
      <c r="S63" s="287"/>
    </row>
    <row r="64" spans="1:19" ht="20.25" customHeight="1">
      <c r="A64" s="282"/>
      <c r="B64" s="282"/>
      <c r="C64" s="14">
        <f>I57</f>
        <v>4</v>
      </c>
      <c r="D64" s="14">
        <f>J57</f>
        <v>6</v>
      </c>
      <c r="E64" s="14">
        <f>K57</f>
        <v>6</v>
      </c>
      <c r="F64" s="14">
        <f>I60</f>
        <v>6</v>
      </c>
      <c r="G64" s="14">
        <f>J60</f>
        <v>6</v>
      </c>
      <c r="H64" s="14">
        <f>K60</f>
        <v>3</v>
      </c>
      <c r="I64" s="309"/>
      <c r="J64" s="309"/>
      <c r="K64" s="310"/>
      <c r="L64" s="301"/>
      <c r="M64" s="302"/>
      <c r="N64" s="302"/>
      <c r="O64" s="302"/>
      <c r="P64" s="303"/>
      <c r="Q64" s="166"/>
      <c r="R64" s="166"/>
      <c r="S64" s="287"/>
    </row>
    <row r="65" ht="20.25" customHeight="1"/>
    <row r="66" ht="20.25" customHeight="1"/>
    <row r="67" ht="20.25" customHeight="1">
      <c r="B67" s="178" t="s">
        <v>594</v>
      </c>
    </row>
    <row r="68" spans="1:19" ht="20.25" customHeight="1">
      <c r="A68" s="14"/>
      <c r="B68" s="14" t="s">
        <v>530</v>
      </c>
      <c r="C68" s="282" t="str">
        <f>B69</f>
        <v>串 間 市</v>
      </c>
      <c r="D68" s="282"/>
      <c r="E68" s="282"/>
      <c r="F68" s="282" t="str">
        <f>B72</f>
        <v>日 南 市</v>
      </c>
      <c r="G68" s="282"/>
      <c r="H68" s="282"/>
      <c r="I68" s="282" t="str">
        <f>B75</f>
        <v>児 湯 郡</v>
      </c>
      <c r="J68" s="282"/>
      <c r="K68" s="311"/>
      <c r="L68" s="295" t="s">
        <v>591</v>
      </c>
      <c r="M68" s="296"/>
      <c r="N68" s="296"/>
      <c r="O68" s="296"/>
      <c r="P68" s="297"/>
      <c r="Q68" s="162" t="s">
        <v>526</v>
      </c>
      <c r="R68" s="162" t="s">
        <v>567</v>
      </c>
      <c r="S68" s="162" t="s">
        <v>126</v>
      </c>
    </row>
    <row r="69" spans="1:19" ht="20.25" customHeight="1">
      <c r="A69" s="282">
        <v>1</v>
      </c>
      <c r="B69" s="282" t="s">
        <v>551</v>
      </c>
      <c r="C69" s="309"/>
      <c r="D69" s="309"/>
      <c r="E69" s="309"/>
      <c r="F69" s="203">
        <v>1</v>
      </c>
      <c r="G69" s="203" t="s">
        <v>239</v>
      </c>
      <c r="H69" s="203">
        <v>2</v>
      </c>
      <c r="I69" s="203">
        <v>0</v>
      </c>
      <c r="J69" s="203" t="s">
        <v>239</v>
      </c>
      <c r="K69" s="204">
        <v>3</v>
      </c>
      <c r="L69" s="295">
        <v>0</v>
      </c>
      <c r="M69" s="296"/>
      <c r="N69" s="296"/>
      <c r="O69" s="296"/>
      <c r="P69" s="297"/>
      <c r="Q69" s="287" t="s">
        <v>572</v>
      </c>
      <c r="R69" s="287" t="s">
        <v>572</v>
      </c>
      <c r="S69" s="287">
        <v>3</v>
      </c>
    </row>
    <row r="70" spans="1:19" ht="20.25" customHeight="1">
      <c r="A70" s="282"/>
      <c r="B70" s="282"/>
      <c r="C70" s="309"/>
      <c r="D70" s="309"/>
      <c r="E70" s="309"/>
      <c r="F70" s="14">
        <v>6</v>
      </c>
      <c r="G70" s="14">
        <v>2</v>
      </c>
      <c r="H70" s="14">
        <v>0</v>
      </c>
      <c r="I70" s="14">
        <v>4</v>
      </c>
      <c r="J70" s="14">
        <v>3</v>
      </c>
      <c r="K70" s="15">
        <v>2</v>
      </c>
      <c r="L70" s="298"/>
      <c r="M70" s="299"/>
      <c r="N70" s="299"/>
      <c r="O70" s="299"/>
      <c r="P70" s="300"/>
      <c r="Q70" s="287"/>
      <c r="R70" s="287"/>
      <c r="S70" s="287"/>
    </row>
    <row r="71" spans="1:19" ht="20.25" customHeight="1">
      <c r="A71" s="282"/>
      <c r="B71" s="282"/>
      <c r="C71" s="309"/>
      <c r="D71" s="309"/>
      <c r="E71" s="309"/>
      <c r="F71" s="14">
        <v>1</v>
      </c>
      <c r="G71" s="14">
        <v>6</v>
      </c>
      <c r="H71" s="14">
        <v>6</v>
      </c>
      <c r="I71" s="14">
        <v>6</v>
      </c>
      <c r="J71" s="14">
        <v>6</v>
      </c>
      <c r="K71" s="15">
        <v>6</v>
      </c>
      <c r="L71" s="301"/>
      <c r="M71" s="302"/>
      <c r="N71" s="302"/>
      <c r="O71" s="302"/>
      <c r="P71" s="303"/>
      <c r="Q71" s="166"/>
      <c r="R71" s="166"/>
      <c r="S71" s="287"/>
    </row>
    <row r="72" spans="1:19" ht="20.25" customHeight="1">
      <c r="A72" s="282">
        <v>2</v>
      </c>
      <c r="B72" s="282" t="s">
        <v>545</v>
      </c>
      <c r="C72" s="203">
        <f>H69</f>
        <v>2</v>
      </c>
      <c r="D72" s="203" t="s">
        <v>239</v>
      </c>
      <c r="E72" s="203">
        <f>F69</f>
        <v>1</v>
      </c>
      <c r="F72" s="309"/>
      <c r="G72" s="309"/>
      <c r="H72" s="309"/>
      <c r="I72" s="203">
        <v>2</v>
      </c>
      <c r="J72" s="203" t="s">
        <v>239</v>
      </c>
      <c r="K72" s="204">
        <v>1</v>
      </c>
      <c r="L72" s="295">
        <v>2</v>
      </c>
      <c r="M72" s="296"/>
      <c r="N72" s="296"/>
      <c r="O72" s="296"/>
      <c r="P72" s="297"/>
      <c r="Q72" s="287" t="s">
        <v>572</v>
      </c>
      <c r="R72" s="287" t="s">
        <v>572</v>
      </c>
      <c r="S72" s="287">
        <v>1</v>
      </c>
    </row>
    <row r="73" spans="1:19" ht="20.25" customHeight="1">
      <c r="A73" s="282"/>
      <c r="B73" s="282"/>
      <c r="C73" s="14">
        <f>F71</f>
        <v>1</v>
      </c>
      <c r="D73" s="14">
        <f>G71</f>
        <v>6</v>
      </c>
      <c r="E73" s="14">
        <f>H71</f>
        <v>6</v>
      </c>
      <c r="F73" s="309"/>
      <c r="G73" s="309"/>
      <c r="H73" s="309"/>
      <c r="I73" s="14">
        <v>2</v>
      </c>
      <c r="J73" s="14">
        <v>3</v>
      </c>
      <c r="K73" s="15">
        <v>6</v>
      </c>
      <c r="L73" s="298"/>
      <c r="M73" s="299"/>
      <c r="N73" s="299"/>
      <c r="O73" s="299"/>
      <c r="P73" s="300"/>
      <c r="Q73" s="287"/>
      <c r="R73" s="287"/>
      <c r="S73" s="287"/>
    </row>
    <row r="74" spans="1:19" ht="20.25" customHeight="1">
      <c r="A74" s="282"/>
      <c r="B74" s="282"/>
      <c r="C74" s="14">
        <f>F70</f>
        <v>6</v>
      </c>
      <c r="D74" s="14">
        <f>G70</f>
        <v>2</v>
      </c>
      <c r="E74" s="14">
        <f>H70</f>
        <v>0</v>
      </c>
      <c r="F74" s="309"/>
      <c r="G74" s="309"/>
      <c r="H74" s="309"/>
      <c r="I74" s="14">
        <v>6</v>
      </c>
      <c r="J74" s="223" t="s">
        <v>697</v>
      </c>
      <c r="K74" s="15">
        <v>1</v>
      </c>
      <c r="L74" s="301"/>
      <c r="M74" s="302"/>
      <c r="N74" s="302"/>
      <c r="O74" s="302"/>
      <c r="P74" s="303"/>
      <c r="Q74" s="166"/>
      <c r="R74" s="166"/>
      <c r="S74" s="287"/>
    </row>
    <row r="75" spans="1:19" ht="20.25" customHeight="1">
      <c r="A75" s="282">
        <v>3</v>
      </c>
      <c r="B75" s="282" t="s">
        <v>548</v>
      </c>
      <c r="C75" s="203">
        <f>K69</f>
        <v>3</v>
      </c>
      <c r="D75" s="203" t="s">
        <v>239</v>
      </c>
      <c r="E75" s="203">
        <f>I69</f>
        <v>0</v>
      </c>
      <c r="F75" s="203">
        <f>K72</f>
        <v>1</v>
      </c>
      <c r="G75" s="203" t="s">
        <v>239</v>
      </c>
      <c r="H75" s="203">
        <f>I72</f>
        <v>2</v>
      </c>
      <c r="I75" s="309"/>
      <c r="J75" s="309"/>
      <c r="K75" s="310"/>
      <c r="L75" s="295">
        <v>1</v>
      </c>
      <c r="M75" s="296"/>
      <c r="N75" s="296"/>
      <c r="O75" s="296"/>
      <c r="P75" s="297"/>
      <c r="Q75" s="287" t="s">
        <v>572</v>
      </c>
      <c r="R75" s="287" t="s">
        <v>572</v>
      </c>
      <c r="S75" s="287">
        <v>2</v>
      </c>
    </row>
    <row r="76" spans="1:19" ht="20.25" customHeight="1">
      <c r="A76" s="282"/>
      <c r="B76" s="282"/>
      <c r="C76" s="14">
        <f>I71</f>
        <v>6</v>
      </c>
      <c r="D76" s="14">
        <f>J71</f>
        <v>6</v>
      </c>
      <c r="E76" s="14">
        <f>K71</f>
        <v>6</v>
      </c>
      <c r="F76" s="14">
        <f>I74</f>
        <v>6</v>
      </c>
      <c r="G76" s="223" t="str">
        <f>J74</f>
        <v>3ret</v>
      </c>
      <c r="H76" s="14">
        <f>K74</f>
        <v>1</v>
      </c>
      <c r="I76" s="309"/>
      <c r="J76" s="309"/>
      <c r="K76" s="310"/>
      <c r="L76" s="298"/>
      <c r="M76" s="299"/>
      <c r="N76" s="299"/>
      <c r="O76" s="299"/>
      <c r="P76" s="300"/>
      <c r="Q76" s="287"/>
      <c r="R76" s="287"/>
      <c r="S76" s="287"/>
    </row>
    <row r="77" spans="1:19" ht="20.25" customHeight="1">
      <c r="A77" s="282"/>
      <c r="B77" s="282"/>
      <c r="C77" s="14">
        <f>I70</f>
        <v>4</v>
      </c>
      <c r="D77" s="14">
        <f>J70</f>
        <v>3</v>
      </c>
      <c r="E77" s="14">
        <f>K70</f>
        <v>2</v>
      </c>
      <c r="F77" s="14">
        <f>I73</f>
        <v>2</v>
      </c>
      <c r="G77" s="14">
        <f>J73</f>
        <v>3</v>
      </c>
      <c r="H77" s="14">
        <f>K73</f>
        <v>6</v>
      </c>
      <c r="I77" s="309"/>
      <c r="J77" s="309"/>
      <c r="K77" s="310"/>
      <c r="L77" s="301"/>
      <c r="M77" s="302"/>
      <c r="N77" s="302"/>
      <c r="O77" s="302"/>
      <c r="P77" s="303"/>
      <c r="Q77" s="166"/>
      <c r="R77" s="166"/>
      <c r="S77" s="287"/>
    </row>
  </sheetData>
  <mergeCells count="153">
    <mergeCell ref="Q50:Q51"/>
    <mergeCell ref="R50:R51"/>
    <mergeCell ref="U50:U52"/>
    <mergeCell ref="A50:A52"/>
    <mergeCell ref="B50:B52"/>
    <mergeCell ref="I50:K52"/>
    <mergeCell ref="L50:P52"/>
    <mergeCell ref="S50:S52"/>
    <mergeCell ref="L43:P43"/>
    <mergeCell ref="L44:P46"/>
    <mergeCell ref="Q44:Q45"/>
    <mergeCell ref="R44:R45"/>
    <mergeCell ref="C43:E43"/>
    <mergeCell ref="F43:H43"/>
    <mergeCell ref="I43:K43"/>
    <mergeCell ref="A44:A46"/>
    <mergeCell ref="B44:B46"/>
    <mergeCell ref="C44:E46"/>
    <mergeCell ref="A36:A38"/>
    <mergeCell ref="B36:B38"/>
    <mergeCell ref="L36:P38"/>
    <mergeCell ref="Q36:Q37"/>
    <mergeCell ref="Q33:Q34"/>
    <mergeCell ref="R33:R34"/>
    <mergeCell ref="S33:S35"/>
    <mergeCell ref="I36:K38"/>
    <mergeCell ref="R36:R37"/>
    <mergeCell ref="S36:S38"/>
    <mergeCell ref="A33:A35"/>
    <mergeCell ref="B33:B35"/>
    <mergeCell ref="F33:H35"/>
    <mergeCell ref="L33:P35"/>
    <mergeCell ref="S23:S25"/>
    <mergeCell ref="S30:S32"/>
    <mergeCell ref="A30:A32"/>
    <mergeCell ref="B30:B32"/>
    <mergeCell ref="C30:E32"/>
    <mergeCell ref="R30:R31"/>
    <mergeCell ref="L30:P32"/>
    <mergeCell ref="Q30:Q31"/>
    <mergeCell ref="C29:E29"/>
    <mergeCell ref="F29:H29"/>
    <mergeCell ref="I29:K29"/>
    <mergeCell ref="L29:P29"/>
    <mergeCell ref="A23:A25"/>
    <mergeCell ref="B23:B25"/>
    <mergeCell ref="I23:K25"/>
    <mergeCell ref="R23:R24"/>
    <mergeCell ref="A20:A22"/>
    <mergeCell ref="B20:B22"/>
    <mergeCell ref="F20:H22"/>
    <mergeCell ref="L20:P22"/>
    <mergeCell ref="L23:P25"/>
    <mergeCell ref="Q23:Q24"/>
    <mergeCell ref="Q20:Q21"/>
    <mergeCell ref="R20:R21"/>
    <mergeCell ref="A17:A19"/>
    <mergeCell ref="B17:B19"/>
    <mergeCell ref="C17:E19"/>
    <mergeCell ref="R17:R18"/>
    <mergeCell ref="L17:P19"/>
    <mergeCell ref="Q17:Q18"/>
    <mergeCell ref="F16:H16"/>
    <mergeCell ref="I16:K16"/>
    <mergeCell ref="L16:P16"/>
    <mergeCell ref="Q11:Q12"/>
    <mergeCell ref="S5:S7"/>
    <mergeCell ref="Q8:Q9"/>
    <mergeCell ref="S8:S10"/>
    <mergeCell ref="S11:S13"/>
    <mergeCell ref="R11:R12"/>
    <mergeCell ref="R5:R6"/>
    <mergeCell ref="R8:R9"/>
    <mergeCell ref="Q5:Q6"/>
    <mergeCell ref="B5:B7"/>
    <mergeCell ref="B8:B10"/>
    <mergeCell ref="B11:B13"/>
    <mergeCell ref="L5:P7"/>
    <mergeCell ref="L11:P13"/>
    <mergeCell ref="L4:P4"/>
    <mergeCell ref="C4:E4"/>
    <mergeCell ref="F4:H4"/>
    <mergeCell ref="I4:K4"/>
    <mergeCell ref="S17:S19"/>
    <mergeCell ref="S20:S22"/>
    <mergeCell ref="C16:E16"/>
    <mergeCell ref="A5:A7"/>
    <mergeCell ref="A8:A10"/>
    <mergeCell ref="A11:A13"/>
    <mergeCell ref="C5:E7"/>
    <mergeCell ref="F8:H10"/>
    <mergeCell ref="I11:K13"/>
    <mergeCell ref="L8:P10"/>
    <mergeCell ref="U44:U46"/>
    <mergeCell ref="A47:A49"/>
    <mergeCell ref="B47:B49"/>
    <mergeCell ref="F47:H49"/>
    <mergeCell ref="L47:P49"/>
    <mergeCell ref="Q47:Q48"/>
    <mergeCell ref="R47:R48"/>
    <mergeCell ref="U47:U49"/>
    <mergeCell ref="S44:S46"/>
    <mergeCell ref="S47:S49"/>
    <mergeCell ref="C55:E55"/>
    <mergeCell ref="F55:H55"/>
    <mergeCell ref="I55:K55"/>
    <mergeCell ref="L55:P55"/>
    <mergeCell ref="Q56:Q57"/>
    <mergeCell ref="R56:R57"/>
    <mergeCell ref="A56:A58"/>
    <mergeCell ref="B56:B58"/>
    <mergeCell ref="C56:E58"/>
    <mergeCell ref="L56:P58"/>
    <mergeCell ref="Q59:Q60"/>
    <mergeCell ref="R59:R60"/>
    <mergeCell ref="S59:S61"/>
    <mergeCell ref="A59:A61"/>
    <mergeCell ref="B59:B61"/>
    <mergeCell ref="F59:H61"/>
    <mergeCell ref="L59:P61"/>
    <mergeCell ref="Q62:Q63"/>
    <mergeCell ref="R62:R63"/>
    <mergeCell ref="S62:S64"/>
    <mergeCell ref="A62:A64"/>
    <mergeCell ref="B62:B64"/>
    <mergeCell ref="I62:K64"/>
    <mergeCell ref="L62:P64"/>
    <mergeCell ref="C68:E68"/>
    <mergeCell ref="F68:H68"/>
    <mergeCell ref="I68:K68"/>
    <mergeCell ref="L68:P68"/>
    <mergeCell ref="A69:A71"/>
    <mergeCell ref="B69:B71"/>
    <mergeCell ref="C69:E71"/>
    <mergeCell ref="L69:P71"/>
    <mergeCell ref="A72:A74"/>
    <mergeCell ref="B72:B74"/>
    <mergeCell ref="F72:H74"/>
    <mergeCell ref="L72:P74"/>
    <mergeCell ref="A75:A77"/>
    <mergeCell ref="B75:B77"/>
    <mergeCell ref="I75:K77"/>
    <mergeCell ref="L75:P77"/>
    <mergeCell ref="S56:S58"/>
    <mergeCell ref="Q75:Q76"/>
    <mergeCell ref="R75:R76"/>
    <mergeCell ref="S75:S77"/>
    <mergeCell ref="Q72:Q73"/>
    <mergeCell ref="R72:R73"/>
    <mergeCell ref="S72:S74"/>
    <mergeCell ref="Q69:Q70"/>
    <mergeCell ref="R69:R70"/>
    <mergeCell ref="S69:S71"/>
  </mergeCells>
  <printOptions/>
  <pageMargins left="0.62" right="0.38" top="1" bottom="1" header="0.512" footer="0.512"/>
  <pageSetup horizontalDpi="600" verticalDpi="600" orientation="portrait" paperSize="9" scale="95" r:id="rId1"/>
  <colBreaks count="1" manualBreakCount="1">
    <brk id="2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会社名不明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Chiho Yoshioka</cp:lastModifiedBy>
  <cp:lastPrinted>2009-06-17T03:55:04Z</cp:lastPrinted>
  <dcterms:created xsi:type="dcterms:W3CDTF">1999-09-10T09:49:51Z</dcterms:created>
  <dcterms:modified xsi:type="dcterms:W3CDTF">2009-06-29T11:30:27Z</dcterms:modified>
  <cp:category/>
  <cp:version/>
  <cp:contentType/>
  <cp:contentStatus/>
</cp:coreProperties>
</file>