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ennis/www/taikai/R04/Situnai/"/>
    </mc:Choice>
  </mc:AlternateContent>
  <xr:revisionPtr revIDLastSave="0" documentId="13_ncr:1_{68FDF796-8D06-DF4F-B09D-5D367CFDAA2D}" xr6:coauthVersionLast="47" xr6:coauthVersionMax="47" xr10:uidLastSave="{00000000-0000-0000-0000-000000000000}"/>
  <bookViews>
    <workbookView xWindow="0" yWindow="500" windowWidth="28800" windowHeight="15880" activeTab="1" xr2:uid="{00000000-000D-0000-FFFF-FFFF00000000}"/>
  </bookViews>
  <sheets>
    <sheet name="R4選手" sheetId="8" r:id="rId1"/>
    <sheet name="結果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X111_">#REF!</definedName>
    <definedName name="_2X111_">#REF!</definedName>
    <definedName name="_X111">#REF!</definedName>
    <definedName name="\101" localSheetId="0">[1]重複登録!#REF!</definedName>
    <definedName name="\101">[1]重複登録!#REF!</definedName>
    <definedName name="\102" localSheetId="0">[1]重複登録!#REF!</definedName>
    <definedName name="\102">[1]重複登録!#REF!</definedName>
    <definedName name="\103" localSheetId="0">[1]重複登録!#REF!</definedName>
    <definedName name="\103">[1]重複登録!#REF!</definedName>
    <definedName name="\104" localSheetId="0">[1]重複登録!#REF!</definedName>
    <definedName name="\104">[1]重複登録!#REF!</definedName>
    <definedName name="\105" localSheetId="0">[1]重複登録!#REF!</definedName>
    <definedName name="\105">[1]重複登録!#REF!</definedName>
    <definedName name="\106" localSheetId="0">[1]重複登録!#REF!</definedName>
    <definedName name="\106">[1]重複登録!#REF!</definedName>
    <definedName name="\107" localSheetId="0">[1]重複登録!#REF!</definedName>
    <definedName name="\107">[1]重複登録!#REF!</definedName>
    <definedName name="\108" localSheetId="0">[1]重複登録!#REF!</definedName>
    <definedName name="\108">[1]重複登録!#REF!</definedName>
    <definedName name="\109" localSheetId="0">[1]重複登録!#REF!</definedName>
    <definedName name="\109">[1]重複登録!#REF!</definedName>
    <definedName name="\110" localSheetId="0">[1]重複登録!#REF!</definedName>
    <definedName name="\110">[1]重複登録!#REF!</definedName>
    <definedName name="\111" localSheetId="0">[1]重複登録!#REF!</definedName>
    <definedName name="\111">[1]重複登録!#REF!</definedName>
    <definedName name="\112" localSheetId="0">[1]重複登録!#REF!</definedName>
    <definedName name="\112">[1]重複登録!#REF!</definedName>
    <definedName name="\113" localSheetId="0">[1]重複登録!#REF!</definedName>
    <definedName name="\113">[1]重複登録!#REF!</definedName>
    <definedName name="\114" localSheetId="0">[1]重複登録!#REF!</definedName>
    <definedName name="\114">[1]重複登録!#REF!</definedName>
    <definedName name="\115" localSheetId="0">[1]重複登録!#REF!</definedName>
    <definedName name="\115">[1]重複登録!#REF!</definedName>
    <definedName name="\116" localSheetId="0">[1]重複登録!#REF!</definedName>
    <definedName name="\116">[1]重複登録!#REF!</definedName>
    <definedName name="\117" localSheetId="0">[1]重複登録!#REF!</definedName>
    <definedName name="\117">[1]重複登録!#REF!</definedName>
    <definedName name="\118" localSheetId="0">[1]重複登録!#REF!</definedName>
    <definedName name="\118">[1]重複登録!#REF!</definedName>
    <definedName name="\119" localSheetId="0">[1]重複登録!#REF!</definedName>
    <definedName name="\119">[1]重複登録!#REF!</definedName>
    <definedName name="\120" localSheetId="0">[1]重複登録!#REF!</definedName>
    <definedName name="\120">[1]重複登録!#REF!</definedName>
    <definedName name="\121" localSheetId="0">[1]重複登録!#REF!</definedName>
    <definedName name="\121">[1]重複登録!#REF!</definedName>
    <definedName name="\122" localSheetId="0">[1]重複登録!#REF!</definedName>
    <definedName name="\122">[1]重複登録!#REF!</definedName>
    <definedName name="\123" localSheetId="0">[1]重複登録!#REF!</definedName>
    <definedName name="\123">[1]重複登録!#REF!</definedName>
    <definedName name="\124" localSheetId="0">[1]重複登録!#REF!</definedName>
    <definedName name="\124">[1]重複登録!#REF!</definedName>
    <definedName name="\125" localSheetId="0">[1]重複登録!#REF!</definedName>
    <definedName name="\125">[1]重複登録!#REF!</definedName>
    <definedName name="\126" localSheetId="0">[1]重複登録!#REF!</definedName>
    <definedName name="\126">[1]重複登録!#REF!</definedName>
    <definedName name="\127" localSheetId="0">[1]重複登録!#REF!</definedName>
    <definedName name="\127">[1]重複登録!#REF!</definedName>
    <definedName name="\128" localSheetId="0">[1]重複登録!#REF!</definedName>
    <definedName name="\128">[1]重複登録!#REF!</definedName>
    <definedName name="\129" localSheetId="0">[1]重複登録!#REF!</definedName>
    <definedName name="\129">[1]重複登録!#REF!</definedName>
    <definedName name="\130" localSheetId="0">[1]重複登録!#REF!</definedName>
    <definedName name="\130">[1]重複登録!#REF!</definedName>
    <definedName name="\131" localSheetId="0">[1]重複登録!#REF!</definedName>
    <definedName name="\131">[1]重複登録!#REF!</definedName>
    <definedName name="\132" localSheetId="0">[1]重複登録!#REF!</definedName>
    <definedName name="\132">[1]重複登録!#REF!</definedName>
    <definedName name="\133" localSheetId="0">[1]重複登録!#REF!</definedName>
    <definedName name="\133">[1]重複登録!#REF!</definedName>
    <definedName name="\134" localSheetId="0">[1]重複登録!#REF!</definedName>
    <definedName name="\134">[1]重複登録!#REF!</definedName>
    <definedName name="\135" localSheetId="0">[1]重複登録!#REF!</definedName>
    <definedName name="\135">[1]重複登録!#REF!</definedName>
    <definedName name="\136" localSheetId="0">[1]重複登録!#REF!</definedName>
    <definedName name="\136">[1]重複登録!#REF!</definedName>
    <definedName name="\137" localSheetId="0">[1]重複登録!#REF!</definedName>
    <definedName name="\137">[1]重複登録!#REF!</definedName>
    <definedName name="\138" localSheetId="0">[1]重複登録!#REF!</definedName>
    <definedName name="\138">[1]重複登録!#REF!</definedName>
    <definedName name="\139" localSheetId="0">[1]重複登録!#REF!</definedName>
    <definedName name="\139">[1]重複登録!#REF!</definedName>
    <definedName name="\140" localSheetId="0">[1]重複登録!#REF!</definedName>
    <definedName name="\140">[1]重複登録!#REF!</definedName>
    <definedName name="\141" localSheetId="0">[1]重複登録!#REF!</definedName>
    <definedName name="\141">[1]重複登録!#REF!</definedName>
    <definedName name="\142" localSheetId="0">[1]重複登録!#REF!</definedName>
    <definedName name="\142">[1]重複登録!#REF!</definedName>
    <definedName name="\143" localSheetId="0">[1]重複登録!#REF!</definedName>
    <definedName name="\143">[1]重複登録!#REF!</definedName>
    <definedName name="\144" localSheetId="0">[1]重複登録!#REF!</definedName>
    <definedName name="\144">[1]重複登録!#REF!</definedName>
    <definedName name="\145" localSheetId="0">[1]重複登録!#REF!</definedName>
    <definedName name="\145">[1]重複登録!#REF!</definedName>
    <definedName name="\146" localSheetId="0">[1]重複登録!#REF!</definedName>
    <definedName name="\146">[1]重複登録!#REF!</definedName>
    <definedName name="\147" localSheetId="0">[1]重複登録!#REF!</definedName>
    <definedName name="\147">[1]重複登録!#REF!</definedName>
    <definedName name="\148" localSheetId="0">[1]重複登録!#REF!</definedName>
    <definedName name="\148">[1]重複登録!#REF!</definedName>
    <definedName name="\149" localSheetId="0">[1]重複登録!#REF!</definedName>
    <definedName name="\149">[1]重複登録!#REF!</definedName>
    <definedName name="\150" localSheetId="0">[1]重複登録!#REF!</definedName>
    <definedName name="\150">[1]重複登録!#REF!</definedName>
    <definedName name="\151" localSheetId="0">[1]重複登録!#REF!</definedName>
    <definedName name="\151">[1]重複登録!#REF!</definedName>
    <definedName name="\152" localSheetId="0">[1]重複登録!#REF!</definedName>
    <definedName name="\152">[1]重複登録!#REF!</definedName>
    <definedName name="\153" localSheetId="0">[1]重複登録!#REF!</definedName>
    <definedName name="\153">[1]重複登録!#REF!</definedName>
    <definedName name="\154" localSheetId="0">[1]重複登録!#REF!</definedName>
    <definedName name="\154">[1]重複登録!#REF!</definedName>
    <definedName name="\155" localSheetId="0">[1]重複登録!#REF!</definedName>
    <definedName name="\155">[1]重複登録!#REF!</definedName>
    <definedName name="\156" localSheetId="0">[1]重複登録!#REF!</definedName>
    <definedName name="\156">[1]重複登録!#REF!</definedName>
    <definedName name="\157" localSheetId="0">[1]重複登録!#REF!</definedName>
    <definedName name="\157">[1]重複登録!#REF!</definedName>
    <definedName name="\158" localSheetId="0">[1]重複登録!#REF!</definedName>
    <definedName name="\158">[1]重複登録!#REF!</definedName>
    <definedName name="\159" localSheetId="0">[1]重複登録!#REF!</definedName>
    <definedName name="\159">[1]重複登録!#REF!</definedName>
    <definedName name="\160" localSheetId="0">[1]重複登録!#REF!</definedName>
    <definedName name="\160">[1]重複登録!#REF!</definedName>
    <definedName name="\161" localSheetId="0">[1]重複登録!#REF!</definedName>
    <definedName name="\161">[1]重複登録!#REF!</definedName>
    <definedName name="\162" localSheetId="0">[1]重複登録!#REF!</definedName>
    <definedName name="\162">[1]重複登録!#REF!</definedName>
    <definedName name="\163" localSheetId="0">[1]重複登録!#REF!</definedName>
    <definedName name="\163">[1]重複登録!#REF!</definedName>
    <definedName name="\164" localSheetId="0">[1]重複登録!#REF!</definedName>
    <definedName name="\164">[1]重複登録!#REF!</definedName>
    <definedName name="\165" localSheetId="0">[1]重複登録!#REF!</definedName>
    <definedName name="\165">[1]重複登録!#REF!</definedName>
    <definedName name="\166" localSheetId="0">[1]重複登録!#REF!</definedName>
    <definedName name="\166">[1]重複登録!#REF!</definedName>
    <definedName name="\167" localSheetId="0">[1]重複登録!#REF!</definedName>
    <definedName name="\167">[1]重複登録!#REF!</definedName>
    <definedName name="\168" localSheetId="0">[1]重複登録!#REF!</definedName>
    <definedName name="\168">[1]重複登録!#REF!</definedName>
    <definedName name="\169" localSheetId="0">[1]重複登録!#REF!</definedName>
    <definedName name="\169">[1]重複登録!#REF!</definedName>
    <definedName name="\170" localSheetId="0">[1]重複登録!#REF!</definedName>
    <definedName name="\170">[1]重複登録!#REF!</definedName>
    <definedName name="\171" localSheetId="0">[1]重複登録!#REF!</definedName>
    <definedName name="\171">[1]重複登録!#REF!</definedName>
    <definedName name="\172" localSheetId="0">[1]重複登録!#REF!</definedName>
    <definedName name="\172">[1]重複登録!#REF!</definedName>
    <definedName name="\173" localSheetId="0">[1]重複登録!#REF!</definedName>
    <definedName name="\173">[1]重複登録!#REF!</definedName>
    <definedName name="\174" localSheetId="0">[1]重複登録!#REF!</definedName>
    <definedName name="\174">[1]重複登録!#REF!</definedName>
    <definedName name="\175" localSheetId="0">[1]重複登録!#REF!</definedName>
    <definedName name="\175">[1]重複登録!#REF!</definedName>
    <definedName name="\176" localSheetId="0">[1]重複登録!#REF!</definedName>
    <definedName name="\176">[1]重複登録!#REF!</definedName>
    <definedName name="\177" localSheetId="0">[1]重複登録!#REF!</definedName>
    <definedName name="\177">[1]重複登録!#REF!</definedName>
    <definedName name="\178" localSheetId="0">[1]重複登録!#REF!</definedName>
    <definedName name="\178">[1]重複登録!#REF!</definedName>
    <definedName name="\179" localSheetId="0">[1]重複登録!#REF!</definedName>
    <definedName name="\179">[1]重複登録!#REF!</definedName>
    <definedName name="\180" localSheetId="0">[1]重複登録!#REF!</definedName>
    <definedName name="\180">[1]重複登録!#REF!</definedName>
    <definedName name="\181" localSheetId="0">[1]重複登録!#REF!</definedName>
    <definedName name="\181">[1]重複登録!#REF!</definedName>
    <definedName name="\182" localSheetId="0">[1]重複登録!#REF!</definedName>
    <definedName name="\182">[1]重複登録!#REF!</definedName>
    <definedName name="\183" localSheetId="0">[1]重複登録!#REF!</definedName>
    <definedName name="\183">[1]重複登録!#REF!</definedName>
    <definedName name="\184" localSheetId="0">[1]重複登録!#REF!</definedName>
    <definedName name="\184">[1]重複登録!#REF!</definedName>
    <definedName name="\185" localSheetId="0">[1]重複登録!#REF!</definedName>
    <definedName name="\185">[1]重複登録!#REF!</definedName>
    <definedName name="\186" localSheetId="0">[1]重複登録!#REF!</definedName>
    <definedName name="\186">[1]重複登録!#REF!</definedName>
    <definedName name="DANTAI">'[2]団体名コード '!$B$5:$C$201</definedName>
    <definedName name="KIJUN" localSheetId="0">#REF!</definedName>
    <definedName name="KIJUN">#REF!</definedName>
    <definedName name="KOJIN">[3]個人コード!$B$10:$I$1059</definedName>
    <definedName name="POINT">[4]得点テーブル!$B$6:$I$140</definedName>
    <definedName name="_xlnm.Print_Area" localSheetId="1">結果!$B$1:$S$117</definedName>
    <definedName name="SPACE">[5]一般!$U$5</definedName>
    <definedName name="TAG">[6]TAG住所一覧!$B$5:$J$228</definedName>
    <definedName name="申込" localSheetId="0">#REF!</definedName>
    <definedName name="申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0" i="3" l="1"/>
  <c r="D110" i="3"/>
  <c r="R110" i="3"/>
  <c r="S110" i="3"/>
  <c r="C111" i="3"/>
  <c r="D111" i="3"/>
  <c r="R111" i="3"/>
  <c r="S111" i="3"/>
  <c r="C114" i="3"/>
  <c r="D114" i="3"/>
  <c r="C115" i="3"/>
  <c r="D115" i="3"/>
  <c r="C116" i="3"/>
  <c r="D116" i="3"/>
  <c r="R116" i="3"/>
  <c r="S116" i="3"/>
  <c r="C117" i="3"/>
  <c r="D117" i="3"/>
  <c r="R117" i="3"/>
  <c r="S117" i="3"/>
  <c r="S105" i="3"/>
  <c r="R105" i="3"/>
  <c r="D105" i="3"/>
  <c r="C105" i="3"/>
  <c r="S104" i="3"/>
  <c r="R104" i="3"/>
  <c r="D104" i="3"/>
  <c r="C104" i="3"/>
  <c r="S103" i="3"/>
  <c r="R103" i="3"/>
  <c r="D103" i="3"/>
  <c r="C103" i="3"/>
  <c r="S102" i="3"/>
  <c r="R102" i="3"/>
  <c r="D102" i="3"/>
  <c r="C102" i="3"/>
  <c r="S101" i="3"/>
  <c r="R101" i="3"/>
  <c r="D101" i="3"/>
  <c r="C101" i="3"/>
  <c r="S100" i="3"/>
  <c r="R100" i="3"/>
  <c r="D100" i="3"/>
  <c r="C100" i="3"/>
  <c r="S99" i="3"/>
  <c r="R99" i="3"/>
  <c r="D99" i="3"/>
  <c r="C99" i="3"/>
  <c r="S98" i="3"/>
  <c r="R98" i="3"/>
  <c r="D98" i="3"/>
  <c r="C98" i="3"/>
  <c r="S93" i="3"/>
  <c r="R93" i="3"/>
  <c r="D93" i="3"/>
  <c r="C93" i="3"/>
  <c r="S92" i="3"/>
  <c r="R92" i="3"/>
  <c r="D92" i="3"/>
  <c r="C92" i="3"/>
  <c r="S91" i="3"/>
  <c r="R91" i="3"/>
  <c r="D91" i="3"/>
  <c r="C91" i="3"/>
  <c r="S90" i="3"/>
  <c r="R90" i="3"/>
  <c r="D90" i="3"/>
  <c r="C90" i="3"/>
  <c r="S89" i="3"/>
  <c r="R89" i="3"/>
  <c r="D89" i="3"/>
  <c r="C89" i="3"/>
  <c r="S88" i="3"/>
  <c r="R88" i="3"/>
  <c r="D88" i="3"/>
  <c r="C88" i="3"/>
  <c r="S87" i="3"/>
  <c r="R87" i="3"/>
  <c r="D87" i="3"/>
  <c r="C87" i="3"/>
  <c r="S86" i="3"/>
  <c r="R86" i="3"/>
  <c r="D86" i="3"/>
  <c r="C86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R74" i="3"/>
  <c r="S74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C74" i="3"/>
  <c r="D74" i="3"/>
  <c r="C68" i="3"/>
  <c r="S68" i="3"/>
  <c r="R68" i="3"/>
  <c r="D68" i="3"/>
  <c r="S66" i="3"/>
  <c r="R66" i="3"/>
  <c r="D66" i="3"/>
  <c r="C66" i="3"/>
  <c r="S64" i="3"/>
  <c r="R64" i="3"/>
  <c r="D64" i="3"/>
  <c r="C64" i="3"/>
  <c r="S62" i="3"/>
  <c r="R62" i="3"/>
  <c r="D62" i="3"/>
  <c r="C62" i="3"/>
  <c r="S56" i="3"/>
  <c r="R56" i="3"/>
  <c r="D56" i="3"/>
  <c r="C56" i="3"/>
  <c r="S54" i="3"/>
  <c r="R54" i="3"/>
  <c r="D54" i="3"/>
  <c r="C54" i="3"/>
  <c r="S52" i="3"/>
  <c r="R52" i="3"/>
  <c r="D52" i="3"/>
  <c r="C52" i="3"/>
  <c r="S50" i="3"/>
  <c r="R50" i="3"/>
  <c r="D50" i="3"/>
  <c r="C50" i="3"/>
  <c r="S45" i="3"/>
  <c r="R45" i="3"/>
  <c r="D45" i="3"/>
  <c r="C45" i="3"/>
  <c r="S43" i="3"/>
  <c r="R43" i="3"/>
  <c r="D43" i="3"/>
  <c r="C43" i="3"/>
  <c r="S41" i="3"/>
  <c r="R41" i="3"/>
  <c r="D41" i="3"/>
  <c r="C41" i="3"/>
  <c r="S39" i="3"/>
  <c r="R39" i="3"/>
  <c r="D39" i="3"/>
  <c r="C39" i="3"/>
  <c r="S34" i="3"/>
  <c r="R34" i="3"/>
  <c r="D34" i="3"/>
  <c r="C34" i="3"/>
  <c r="S32" i="3"/>
  <c r="R32" i="3"/>
  <c r="D32" i="3"/>
  <c r="C32" i="3"/>
  <c r="S30" i="3"/>
  <c r="R30" i="3"/>
  <c r="D30" i="3"/>
  <c r="C30" i="3"/>
  <c r="S28" i="3"/>
  <c r="R28" i="3"/>
  <c r="D28" i="3"/>
  <c r="C28" i="3"/>
  <c r="C23" i="3"/>
  <c r="C21" i="3"/>
  <c r="C19" i="3"/>
  <c r="C17" i="3"/>
  <c r="S23" i="3"/>
  <c r="R23" i="3"/>
  <c r="D23" i="3"/>
  <c r="S21" i="3"/>
  <c r="R21" i="3"/>
  <c r="D21" i="3"/>
  <c r="S19" i="3"/>
  <c r="R19" i="3"/>
  <c r="D19" i="3"/>
  <c r="S17" i="3"/>
  <c r="R17" i="3"/>
  <c r="D17" i="3"/>
  <c r="S12" i="3"/>
  <c r="R12" i="3"/>
  <c r="S10" i="3"/>
  <c r="R10" i="3"/>
  <c r="S8" i="3"/>
  <c r="R8" i="3"/>
  <c r="S6" i="3"/>
  <c r="R6" i="3"/>
  <c r="D12" i="3"/>
  <c r="C12" i="3"/>
  <c r="D10" i="3"/>
  <c r="C10" i="3"/>
  <c r="D8" i="3"/>
  <c r="C8" i="3"/>
  <c r="D6" i="3"/>
  <c r="C6" i="3"/>
</calcChain>
</file>

<file path=xl/sharedStrings.xml><?xml version="1.0" encoding="utf-8"?>
<sst xmlns="http://schemas.openxmlformats.org/spreadsheetml/2006/main" count="633" uniqueCount="245">
  <si>
    <t>ファイナル</t>
  </si>
  <si>
    <t>三隅　由美</t>
  </si>
  <si>
    <t>MTF</t>
  </si>
  <si>
    <t>石堂　勇真</t>
  </si>
  <si>
    <t>CHイワキリ</t>
  </si>
  <si>
    <t>シーガイア</t>
  </si>
  <si>
    <t>大神　澄南海</t>
  </si>
  <si>
    <t>馬場　駿</t>
  </si>
  <si>
    <t>新田原TC</t>
  </si>
  <si>
    <t>C.フォレスト</t>
  </si>
  <si>
    <t>大川　友香</t>
  </si>
  <si>
    <t>チームセルベッサ</t>
  </si>
  <si>
    <t>てげなテニス部</t>
  </si>
  <si>
    <t>山元　友子</t>
  </si>
  <si>
    <t>石井　智久</t>
  </si>
  <si>
    <t>KTC</t>
  </si>
  <si>
    <t>ルネサンス</t>
  </si>
  <si>
    <t>財部　比呂史</t>
  </si>
  <si>
    <t>RSTennis</t>
  </si>
  <si>
    <t>窪田　徳郎</t>
  </si>
  <si>
    <t>水尾　訓和</t>
  </si>
  <si>
    <t>伊東　隆</t>
  </si>
  <si>
    <t>Medical Team</t>
  </si>
  <si>
    <t>杉田　直子</t>
  </si>
  <si>
    <t>安藤　由子</t>
  </si>
  <si>
    <t>小牧　礼</t>
  </si>
  <si>
    <t>日向倶楽部</t>
  </si>
  <si>
    <t>今村　千穂美</t>
  </si>
  <si>
    <t>池田　朋美</t>
  </si>
  <si>
    <t>鬼塚　いづみ</t>
  </si>
  <si>
    <t>井上　伊久美</t>
  </si>
  <si>
    <t>一般男子　シングルス</t>
    <rPh sb="0" eb="2">
      <t>イッパン</t>
    </rPh>
    <rPh sb="2" eb="4">
      <t>ダンシ</t>
    </rPh>
    <phoneticPr fontId="2"/>
  </si>
  <si>
    <t>一般男子　ダブルス</t>
    <rPh sb="0" eb="2">
      <t>イッパン</t>
    </rPh>
    <rPh sb="2" eb="4">
      <t>ダンシ</t>
    </rPh>
    <phoneticPr fontId="2"/>
  </si>
  <si>
    <t>男子45歳以上シングルス</t>
    <rPh sb="0" eb="2">
      <t>ダンシ</t>
    </rPh>
    <rPh sb="4" eb="7">
      <t>サイイジョウ</t>
    </rPh>
    <phoneticPr fontId="2"/>
  </si>
  <si>
    <t>男子55歳以上シングルス</t>
    <rPh sb="0" eb="2">
      <t>ダンシ</t>
    </rPh>
    <rPh sb="4" eb="7">
      <t>サイイジョウ</t>
    </rPh>
    <phoneticPr fontId="2"/>
  </si>
  <si>
    <t>ＢＹＥ</t>
    <phoneticPr fontId="2"/>
  </si>
  <si>
    <t>女子40歳　 ダブルス</t>
    <rPh sb="0" eb="2">
      <t>ジョシ</t>
    </rPh>
    <rPh sb="4" eb="5">
      <t>サイ</t>
    </rPh>
    <phoneticPr fontId="2"/>
  </si>
  <si>
    <t>ライジングサンHJC</t>
  </si>
  <si>
    <t>重山　裕紀</t>
  </si>
  <si>
    <t>伊東　直哉</t>
  </si>
  <si>
    <t>井野　篤太朗</t>
  </si>
  <si>
    <t>湯谷　綸久</t>
  </si>
  <si>
    <t>矢野　雄祐</t>
  </si>
  <si>
    <t>男子35歳以上シングルス</t>
    <rPh sb="0" eb="2">
      <t>ダンシ</t>
    </rPh>
    <rPh sb="1" eb="2">
      <t>カズオ</t>
    </rPh>
    <rPh sb="4" eb="5">
      <t>サイ</t>
    </rPh>
    <rPh sb="5" eb="7">
      <t>イジョウ</t>
    </rPh>
    <phoneticPr fontId="2"/>
  </si>
  <si>
    <t>田中　秀樹</t>
  </si>
  <si>
    <t>テイクオフ</t>
  </si>
  <si>
    <t>MCO</t>
  </si>
  <si>
    <t>高田　信史</t>
  </si>
  <si>
    <t>横山　茂</t>
  </si>
  <si>
    <t>森　弘</t>
  </si>
  <si>
    <t>都城ローン</t>
  </si>
  <si>
    <t>原田　聖一</t>
  </si>
  <si>
    <t>日向グリーンTC</t>
  </si>
  <si>
    <t>那須　輝美</t>
  </si>
  <si>
    <t>女子50歳　 ダブルス</t>
    <rPh sb="0" eb="2">
      <t>ジョシ</t>
    </rPh>
    <rPh sb="4" eb="5">
      <t>サイ</t>
    </rPh>
    <phoneticPr fontId="2"/>
  </si>
  <si>
    <t>一般女子　ダブルス</t>
    <rPh sb="0" eb="2">
      <t>イッパン</t>
    </rPh>
    <rPh sb="2" eb="4">
      <t>ジョシ</t>
    </rPh>
    <phoneticPr fontId="2"/>
  </si>
  <si>
    <t>令和3年度　第42回　宮崎県室内テニス選手権大会　2021/12/4,5 清武総合運動公園</t>
    <phoneticPr fontId="2"/>
  </si>
  <si>
    <t>深野木　貴志</t>
  </si>
  <si>
    <t>二代目村雲</t>
  </si>
  <si>
    <t>浅尾　健二</t>
  </si>
  <si>
    <t>ライジングサンＨＪＣ</t>
  </si>
  <si>
    <t>西田　翔貴</t>
  </si>
  <si>
    <t>中村　優臣</t>
  </si>
  <si>
    <t>嶽　直樹</t>
  </si>
  <si>
    <t>新地　良仁</t>
  </si>
  <si>
    <t>橘</t>
  </si>
  <si>
    <t>ETC</t>
  </si>
  <si>
    <t>重山　奈穂</t>
  </si>
  <si>
    <t>岩切　曜子</t>
  </si>
  <si>
    <t>浅尾　沙千代</t>
  </si>
  <si>
    <t>横山　奈美</t>
  </si>
  <si>
    <t>公立SNTC</t>
  </si>
  <si>
    <t>藤江　暁美</t>
  </si>
  <si>
    <t>大野　知子</t>
  </si>
  <si>
    <t>栗山　和子</t>
  </si>
  <si>
    <t>白石　由美</t>
  </si>
  <si>
    <t>姫野　明美</t>
  </si>
  <si>
    <t>黒木　和美</t>
  </si>
  <si>
    <t>大山　智子</t>
  </si>
  <si>
    <t>中原　恭子</t>
  </si>
  <si>
    <t>一般男子シングルス</t>
  </si>
  <si>
    <t>合計P</t>
  </si>
  <si>
    <t>チームエリート</t>
  </si>
  <si>
    <t>Medical team</t>
  </si>
  <si>
    <t>一般女子ダブルス</t>
    <rPh sb="0" eb="2">
      <t>イッパン</t>
    </rPh>
    <rPh sb="2" eb="4">
      <t>ジョシ</t>
    </rPh>
    <phoneticPr fontId="2"/>
  </si>
  <si>
    <t>押川　康成</t>
  </si>
  <si>
    <t>塗木　和江</t>
  </si>
  <si>
    <t>梯　隼人</t>
  </si>
  <si>
    <t>↓</t>
    <phoneticPr fontId="2"/>
  </si>
  <si>
    <t>名簿</t>
    <rPh sb="0" eb="2">
      <t>メイボ</t>
    </rPh>
    <phoneticPr fontId="2"/>
  </si>
  <si>
    <t>R</t>
    <phoneticPr fontId="2"/>
  </si>
  <si>
    <t>補欠</t>
    <phoneticPr fontId="2"/>
  </si>
  <si>
    <t>一般男子ダブルス</t>
    <phoneticPr fontId="2"/>
  </si>
  <si>
    <t>Ｐ</t>
    <phoneticPr fontId="2"/>
  </si>
  <si>
    <t>佐土原高校</t>
  </si>
  <si>
    <t>大浦　蔵一</t>
  </si>
  <si>
    <t>BREEZE TENNIS</t>
  </si>
  <si>
    <t>MRTグループ</t>
  </si>
  <si>
    <t>那須　涼平</t>
  </si>
  <si>
    <t>岩田　颯隼</t>
  </si>
  <si>
    <t>山口　芽輝</t>
  </si>
  <si>
    <t>黒田　洸太</t>
  </si>
  <si>
    <t>延岡ロイヤル</t>
  </si>
  <si>
    <t>甲斐　亮平</t>
  </si>
  <si>
    <t>福田　雄資</t>
  </si>
  <si>
    <t xml:space="preserve">ルネサンス </t>
  </si>
  <si>
    <t>古川　蒼空</t>
  </si>
  <si>
    <t>門川高校教員</t>
  </si>
  <si>
    <t>嶽　友博</t>
  </si>
  <si>
    <t>有簾　隆信</t>
  </si>
  <si>
    <t>セントジェームス</t>
  </si>
  <si>
    <t>濵田　理久</t>
  </si>
  <si>
    <t>ＫＴＣ</t>
  </si>
  <si>
    <t xml:space="preserve">　　補欠  </t>
    <phoneticPr fontId="2"/>
  </si>
  <si>
    <t>本田　知恩</t>
  </si>
  <si>
    <t>日向学院高校</t>
  </si>
  <si>
    <t>男子35歳以上シングルス</t>
  </si>
  <si>
    <t>大高　佳祐</t>
  </si>
  <si>
    <t>大野　喬史</t>
  </si>
  <si>
    <t>浅田　哲臣</t>
  </si>
  <si>
    <t>村雲　未知夫</t>
  </si>
  <si>
    <t>甲斐　海帆</t>
  </si>
  <si>
    <t>TEAM HALIS</t>
  </si>
  <si>
    <t>鶴田　幸市</t>
  </si>
  <si>
    <t>大塚　可奈子</t>
  </si>
  <si>
    <t>KKIT</t>
  </si>
  <si>
    <t>テニス de D</t>
  </si>
  <si>
    <t>井上　菜央</t>
  </si>
  <si>
    <t>宮崎南高校</t>
    <rPh sb="3" eb="5">
      <t>コウコウ</t>
    </rPh>
    <phoneticPr fontId="2"/>
  </si>
  <si>
    <t>川越　ゆうり</t>
  </si>
  <si>
    <t>外山　琢朗</t>
  </si>
  <si>
    <t>-</t>
    <phoneticPr fontId="2"/>
  </si>
  <si>
    <t>大高　綾香</t>
  </si>
  <si>
    <t>馬場　汐梨</t>
  </si>
  <si>
    <t>本田　充生</t>
    <phoneticPr fontId="2"/>
  </si>
  <si>
    <t>矢野　優子</t>
  </si>
  <si>
    <t>松尾　彩美</t>
  </si>
  <si>
    <t>男子45歳以上シングルス</t>
  </si>
  <si>
    <t>松浦　玲菜</t>
  </si>
  <si>
    <t>藤田　真由子</t>
  </si>
  <si>
    <t>脇田　美宇</t>
  </si>
  <si>
    <t>藤崎　七緒</t>
  </si>
  <si>
    <t>女子40歳以上ダブルス</t>
  </si>
  <si>
    <t>末藤　智史</t>
  </si>
  <si>
    <t>テニスｄｅＤ</t>
  </si>
  <si>
    <t>濱村　和広</t>
  </si>
  <si>
    <t>後藤　洋二郎</t>
    <phoneticPr fontId="2"/>
  </si>
  <si>
    <t>レインボー・A</t>
  </si>
  <si>
    <t>男子55歳以上シングルス</t>
  </si>
  <si>
    <t>原田　優江</t>
  </si>
  <si>
    <t>TEAM HARISU</t>
  </si>
  <si>
    <t>志賀　眞</t>
  </si>
  <si>
    <t>県シニア</t>
  </si>
  <si>
    <t>－</t>
    <phoneticPr fontId="2"/>
  </si>
  <si>
    <t>富山　典子</t>
  </si>
  <si>
    <t>スイング</t>
  </si>
  <si>
    <t>青木　尚子</t>
  </si>
  <si>
    <t>TEAM　p`s</t>
  </si>
  <si>
    <t>三浦　美和</t>
  </si>
  <si>
    <t>木下　勝広</t>
  </si>
  <si>
    <t>女子50歳以上ダブルス</t>
  </si>
  <si>
    <t>西本　憲昭</t>
  </si>
  <si>
    <t>テニス日和</t>
  </si>
  <si>
    <t>鈴木　美代子</t>
  </si>
  <si>
    <t>本　智美</t>
  </si>
  <si>
    <t>春成　恵子</t>
  </si>
  <si>
    <t>一般女子シングルス</t>
    <rPh sb="0" eb="2">
      <t>イッパン</t>
    </rPh>
    <phoneticPr fontId="2"/>
  </si>
  <si>
    <t>木下　浩子</t>
  </si>
  <si>
    <t>高野　直美</t>
  </si>
  <si>
    <t>高田　朋実</t>
  </si>
  <si>
    <t>宮崎学園高校</t>
  </si>
  <si>
    <t>前原　唯乃</t>
  </si>
  <si>
    <t>松元　小優季</t>
  </si>
  <si>
    <t>三浦　和夏</t>
    <phoneticPr fontId="2"/>
  </si>
  <si>
    <t>女子60歳以上シングルス</t>
  </si>
  <si>
    <t>小間　道子</t>
  </si>
  <si>
    <t>迫田　晶子</t>
  </si>
  <si>
    <t>フォレスト</t>
  </si>
  <si>
    <t>森　賛喜</t>
  </si>
  <si>
    <t>ブルドック</t>
  </si>
  <si>
    <t>女子60歳　 シングルス</t>
    <rPh sb="0" eb="2">
      <t>ジョシ</t>
    </rPh>
    <rPh sb="4" eb="5">
      <t>サイ</t>
    </rPh>
    <phoneticPr fontId="2"/>
  </si>
  <si>
    <t>一般女子　 シングルス</t>
    <rPh sb="0" eb="2">
      <t>イッパン</t>
    </rPh>
    <rPh sb="2" eb="4">
      <t>ジョシ</t>
    </rPh>
    <phoneticPr fontId="2"/>
  </si>
  <si>
    <t>BYE</t>
    <phoneticPr fontId="2"/>
  </si>
  <si>
    <t xml:space="preserve"> </t>
    <phoneticPr fontId="2"/>
  </si>
  <si>
    <t>名簿No. ↓</t>
    <rPh sb="0" eb="2">
      <t>メイボ</t>
    </rPh>
    <phoneticPr fontId="2"/>
  </si>
  <si>
    <t>男子55歳以上シングルス</t>
    <phoneticPr fontId="2"/>
  </si>
  <si>
    <t>一般男子　ダブルス</t>
    <phoneticPr fontId="2"/>
  </si>
  <si>
    <t>湯谷</t>
    <rPh sb="0" eb="2">
      <t>ユタニ</t>
    </rPh>
    <phoneticPr fontId="2"/>
  </si>
  <si>
    <t>井野</t>
    <rPh sb="0" eb="2">
      <t>イノ</t>
    </rPh>
    <phoneticPr fontId="2"/>
  </si>
  <si>
    <t>矢野</t>
    <rPh sb="0" eb="2">
      <t>ヤノ</t>
    </rPh>
    <phoneticPr fontId="2"/>
  </si>
  <si>
    <t>伊東</t>
    <rPh sb="0" eb="2">
      <t>イトウ</t>
    </rPh>
    <phoneticPr fontId="2"/>
  </si>
  <si>
    <t>後藤</t>
    <rPh sb="0" eb="2">
      <t>ゴトウ</t>
    </rPh>
    <phoneticPr fontId="2"/>
  </si>
  <si>
    <t>末藤</t>
    <rPh sb="0" eb="2">
      <t>スエフジ</t>
    </rPh>
    <phoneticPr fontId="2"/>
  </si>
  <si>
    <t>井上</t>
    <rPh sb="0" eb="2">
      <t>イノウエ</t>
    </rPh>
    <phoneticPr fontId="2"/>
  </si>
  <si>
    <t>大山</t>
    <rPh sb="0" eb="2">
      <t>オオヤマ</t>
    </rPh>
    <phoneticPr fontId="2"/>
  </si>
  <si>
    <t>田中</t>
    <rPh sb="0" eb="2">
      <t>タナカ</t>
    </rPh>
    <phoneticPr fontId="2"/>
  </si>
  <si>
    <t>西本</t>
    <rPh sb="0" eb="2">
      <t>ニシモト</t>
    </rPh>
    <phoneticPr fontId="2"/>
  </si>
  <si>
    <t>川越</t>
    <rPh sb="0" eb="2">
      <t>カワゴエ</t>
    </rPh>
    <phoneticPr fontId="2"/>
  </si>
  <si>
    <t>浅尾</t>
    <rPh sb="0" eb="2">
      <t>アサオ</t>
    </rPh>
    <phoneticPr fontId="2"/>
  </si>
  <si>
    <t>木下</t>
    <rPh sb="0" eb="2">
      <t>キシタ</t>
    </rPh>
    <phoneticPr fontId="2"/>
  </si>
  <si>
    <t>9(2)8</t>
    <phoneticPr fontId="2"/>
  </si>
  <si>
    <t>横山</t>
    <rPh sb="0" eb="2">
      <t>ヨコヤマ</t>
    </rPh>
    <phoneticPr fontId="2"/>
  </si>
  <si>
    <t>前原</t>
    <rPh sb="0" eb="2">
      <t>マエハラ</t>
    </rPh>
    <phoneticPr fontId="2"/>
  </si>
  <si>
    <t>高田</t>
    <rPh sb="0" eb="2">
      <t>タカダ</t>
    </rPh>
    <phoneticPr fontId="2"/>
  </si>
  <si>
    <t>井上　伊久美</t>
    <phoneticPr fontId="2"/>
  </si>
  <si>
    <t>8(5)</t>
    <phoneticPr fontId="2"/>
  </si>
  <si>
    <t>本田</t>
    <rPh sb="0" eb="2">
      <t>ホンダ</t>
    </rPh>
    <phoneticPr fontId="2"/>
  </si>
  <si>
    <t>浅田</t>
    <rPh sb="0" eb="2">
      <t>アサダ</t>
    </rPh>
    <phoneticPr fontId="2"/>
  </si>
  <si>
    <t>前原　唯乃</t>
    <phoneticPr fontId="2"/>
  </si>
  <si>
    <t>横山　茂</t>
    <phoneticPr fontId="2"/>
  </si>
  <si>
    <t>w.o.</t>
    <phoneticPr fontId="2"/>
  </si>
  <si>
    <t>村雲</t>
    <rPh sb="0" eb="2">
      <t>ムラクモ</t>
    </rPh>
    <phoneticPr fontId="2"/>
  </si>
  <si>
    <t>矢野　雄祐</t>
    <phoneticPr fontId="2"/>
  </si>
  <si>
    <t>甲斐</t>
    <rPh sb="0" eb="2">
      <t>カイ</t>
    </rPh>
    <phoneticPr fontId="2"/>
  </si>
  <si>
    <t>重山</t>
    <rPh sb="0" eb="2">
      <t>シゲヤマ</t>
    </rPh>
    <phoneticPr fontId="2"/>
  </si>
  <si>
    <t>那須</t>
    <rPh sb="0" eb="2">
      <t>ナス</t>
    </rPh>
    <phoneticPr fontId="2"/>
  </si>
  <si>
    <t>大神</t>
    <rPh sb="0" eb="2">
      <t>オオガミ</t>
    </rPh>
    <phoneticPr fontId="2"/>
  </si>
  <si>
    <t>財部</t>
    <rPh sb="0" eb="2">
      <t>タカラベ</t>
    </rPh>
    <phoneticPr fontId="2"/>
  </si>
  <si>
    <t>98(4)</t>
    <phoneticPr fontId="2"/>
  </si>
  <si>
    <t>西田</t>
    <rPh sb="0" eb="2">
      <t>ニシダ</t>
    </rPh>
    <phoneticPr fontId="2"/>
  </si>
  <si>
    <t>岩切</t>
    <rPh sb="0" eb="2">
      <t>イワキリ</t>
    </rPh>
    <phoneticPr fontId="2"/>
  </si>
  <si>
    <t>大高</t>
    <rPh sb="0" eb="2">
      <t>オオタカ</t>
    </rPh>
    <phoneticPr fontId="2"/>
  </si>
  <si>
    <t>馬場</t>
    <rPh sb="0" eb="2">
      <t>ババ</t>
    </rPh>
    <phoneticPr fontId="2"/>
  </si>
  <si>
    <t>大塚</t>
    <rPh sb="0" eb="2">
      <t>オオツカ</t>
    </rPh>
    <phoneticPr fontId="2"/>
  </si>
  <si>
    <t>鈴木</t>
    <rPh sb="0" eb="2">
      <t>スズキ</t>
    </rPh>
    <phoneticPr fontId="2"/>
  </si>
  <si>
    <t>本</t>
    <rPh sb="0" eb="1">
      <t>モト</t>
    </rPh>
    <phoneticPr fontId="2"/>
  </si>
  <si>
    <t>小牧</t>
    <rPh sb="0" eb="2">
      <t>コマキ</t>
    </rPh>
    <phoneticPr fontId="2"/>
  </si>
  <si>
    <t>栗山</t>
    <rPh sb="0" eb="2">
      <t>クリヤマ</t>
    </rPh>
    <phoneticPr fontId="2"/>
  </si>
  <si>
    <t>大野</t>
    <rPh sb="0" eb="2">
      <t>オオノ</t>
    </rPh>
    <phoneticPr fontId="2"/>
  </si>
  <si>
    <t>今村</t>
    <rPh sb="0" eb="2">
      <t xml:space="preserve">イマムラ </t>
    </rPh>
    <phoneticPr fontId="2"/>
  </si>
  <si>
    <t>中原</t>
    <rPh sb="0" eb="2">
      <t xml:space="preserve">ナカハラ </t>
    </rPh>
    <phoneticPr fontId="2"/>
  </si>
  <si>
    <t>鈴木</t>
    <rPh sb="0" eb="2">
      <t xml:space="preserve">スズキ </t>
    </rPh>
    <phoneticPr fontId="2"/>
  </si>
  <si>
    <t>本</t>
    <rPh sb="0" eb="1">
      <t xml:space="preserve">ホン </t>
    </rPh>
    <phoneticPr fontId="2"/>
  </si>
  <si>
    <t>甲斐　海帆</t>
    <phoneticPr fontId="2"/>
  </si>
  <si>
    <t>横山　奈美</t>
    <phoneticPr fontId="2"/>
  </si>
  <si>
    <t>池田</t>
    <rPh sb="0" eb="2">
      <t>イケダ</t>
    </rPh>
    <phoneticPr fontId="2"/>
  </si>
  <si>
    <t>大川</t>
    <rPh sb="0" eb="2">
      <t>オオカワ</t>
    </rPh>
    <phoneticPr fontId="2"/>
  </si>
  <si>
    <t>塗木</t>
    <phoneticPr fontId="2"/>
  </si>
  <si>
    <t>原田</t>
    <phoneticPr fontId="2"/>
  </si>
  <si>
    <t>今村　千穂美</t>
    <phoneticPr fontId="2"/>
  </si>
  <si>
    <t>中原　恭子</t>
    <phoneticPr fontId="2"/>
  </si>
  <si>
    <t>8(3)</t>
    <phoneticPr fontId="2"/>
  </si>
  <si>
    <t>小牧　礼</t>
    <phoneticPr fontId="2"/>
  </si>
  <si>
    <t>那須　輝美</t>
    <phoneticPr fontId="2"/>
  </si>
  <si>
    <t>重山　裕紀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</si>
</sst>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1"/>
      <color rgb="FF000000"/>
      <name val="ＭＳ Ｐゴシック"/>
      <family val="2"/>
      <scheme val="minor"/>
    </font>
    <font>
      <sz val="11"/>
      <color theme="1"/>
      <name val="Calibri"/>
      <family val="2"/>
    </font>
    <font>
      <sz val="10"/>
      <name val="ＭＳ Ｐゴシック (本文)"/>
      <family val="3"/>
      <charset val="128"/>
    </font>
    <font>
      <sz val="10"/>
      <color theme="1"/>
      <name val="ＭＳ Ｐゴシック (本文)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</cellStyleXfs>
  <cellXfs count="223">
    <xf numFmtId="0" fontId="0" fillId="0" borderId="0" xfId="0">
      <alignment vertical="center"/>
    </xf>
    <xf numFmtId="0" fontId="1" fillId="0" borderId="0" xfId="45" applyFont="1" applyAlignment="1">
      <alignment vertical="center"/>
    </xf>
    <xf numFmtId="0" fontId="21" fillId="0" borderId="0" xfId="41" applyFont="1" applyFill="1" applyAlignment="1">
      <alignment horizontal="left" vertical="center"/>
    </xf>
    <xf numFmtId="0" fontId="1" fillId="0" borderId="0" xfId="45" applyNumberFormat="1" applyFont="1" applyAlignment="1">
      <alignment vertical="center" shrinkToFit="1"/>
    </xf>
    <xf numFmtId="0" fontId="1" fillId="0" borderId="0" xfId="45" applyNumberFormat="1" applyFont="1" applyBorder="1" applyAlignment="1">
      <alignment vertical="center" shrinkToFit="1"/>
    </xf>
    <xf numFmtId="49" fontId="1" fillId="0" borderId="0" xfId="45" applyNumberFormat="1" applyFont="1" applyAlignment="1">
      <alignment vertical="center"/>
    </xf>
    <xf numFmtId="49" fontId="1" fillId="0" borderId="0" xfId="45" applyNumberFormat="1" applyFont="1" applyAlignment="1">
      <alignment horizontal="center" vertical="center" shrinkToFit="1"/>
    </xf>
    <xf numFmtId="0" fontId="1" fillId="0" borderId="0" xfId="45" applyFont="1" applyAlignment="1">
      <alignment vertical="center" shrinkToFit="1"/>
    </xf>
    <xf numFmtId="0" fontId="20" fillId="0" borderId="0" xfId="41" applyFont="1" applyFill="1" applyAlignment="1">
      <alignment horizontal="center" vertical="center"/>
    </xf>
    <xf numFmtId="0" fontId="1" fillId="24" borderId="0" xfId="45" applyNumberFormat="1" applyFont="1" applyFill="1" applyAlignment="1">
      <alignment horizontal="center" vertical="center" shrinkToFit="1"/>
    </xf>
    <xf numFmtId="0" fontId="1" fillId="24" borderId="0" xfId="45" applyNumberFormat="1" applyFont="1" applyFill="1" applyAlignment="1">
      <alignment vertical="center" shrinkToFit="1"/>
    </xf>
    <xf numFmtId="0" fontId="1" fillId="24" borderId="0" xfId="45" applyNumberFormat="1" applyFont="1" applyFill="1" applyBorder="1" applyAlignment="1">
      <alignment vertical="center" shrinkToFit="1"/>
    </xf>
    <xf numFmtId="49" fontId="1" fillId="0" borderId="0" xfId="45" applyNumberFormat="1" applyFont="1" applyAlignment="1">
      <alignment horizontal="center" vertical="center"/>
    </xf>
    <xf numFmtId="49" fontId="1" fillId="24" borderId="0" xfId="45" applyNumberFormat="1" applyFont="1" applyFill="1" applyAlignment="1">
      <alignment vertical="center"/>
    </xf>
    <xf numFmtId="49" fontId="1" fillId="24" borderId="0" xfId="45" applyNumberFormat="1" applyFont="1" applyFill="1" applyAlignment="1">
      <alignment horizontal="center" vertical="center" shrinkToFit="1"/>
    </xf>
    <xf numFmtId="0" fontId="1" fillId="0" borderId="0" xfId="41" applyNumberFormat="1" applyFont="1" applyAlignment="1">
      <alignment horizontal="center" vertical="center"/>
    </xf>
    <xf numFmtId="0" fontId="1" fillId="0" borderId="0" xfId="41" applyNumberFormat="1" applyFont="1" applyBorder="1" applyAlignment="1">
      <alignment horizontal="center" vertical="center"/>
    </xf>
    <xf numFmtId="0" fontId="1" fillId="0" borderId="0" xfId="41" applyNumberFormat="1" applyFont="1"/>
    <xf numFmtId="0" fontId="1" fillId="0" borderId="0" xfId="41" applyFont="1" applyAlignment="1">
      <alignment horizontal="center" vertical="center"/>
    </xf>
    <xf numFmtId="0" fontId="1" fillId="0" borderId="0" xfId="45" applyNumberFormat="1" applyFont="1" applyFill="1" applyBorder="1" applyAlignment="1">
      <alignment vertical="center" shrinkToFit="1"/>
    </xf>
    <xf numFmtId="0" fontId="1" fillId="0" borderId="0" xfId="41" applyNumberFormat="1" applyFont="1" applyAlignment="1">
      <alignment shrinkToFit="1"/>
    </xf>
    <xf numFmtId="49" fontId="1" fillId="0" borderId="0" xfId="45" applyNumberFormat="1" applyFont="1" applyFill="1" applyAlignment="1">
      <alignment vertical="center"/>
    </xf>
    <xf numFmtId="0" fontId="1" fillId="0" borderId="0" xfId="41" applyFont="1"/>
    <xf numFmtId="0" fontId="1" fillId="0" borderId="0" xfId="45" applyNumberFormat="1" applyFont="1" applyAlignment="1">
      <alignment vertical="center"/>
    </xf>
    <xf numFmtId="0" fontId="1" fillId="0" borderId="0" xfId="41" applyFont="1" applyAlignment="1">
      <alignment vertical="center" shrinkToFit="1"/>
    </xf>
    <xf numFmtId="0" fontId="1" fillId="0" borderId="0" xfId="41" applyFont="1" applyAlignment="1">
      <alignment vertical="center"/>
    </xf>
    <xf numFmtId="0" fontId="1" fillId="0" borderId="0" xfId="45" applyNumberFormat="1" applyFont="1" applyAlignment="1">
      <alignment horizontal="center" vertical="center" shrinkToFit="1"/>
    </xf>
    <xf numFmtId="0" fontId="1" fillId="0" borderId="0" xfId="41"/>
    <xf numFmtId="0" fontId="1" fillId="0" borderId="0" xfId="45" applyNumberFormat="1" applyFont="1" applyFill="1" applyAlignment="1">
      <alignment horizontal="center" vertical="center" shrinkToFit="1"/>
    </xf>
    <xf numFmtId="0" fontId="1" fillId="0" borderId="0" xfId="45" applyNumberFormat="1" applyFont="1" applyFill="1" applyAlignment="1">
      <alignment vertical="center" shrinkToFit="1"/>
    </xf>
    <xf numFmtId="49" fontId="1" fillId="0" borderId="0" xfId="45" applyNumberFormat="1" applyFont="1" applyFill="1" applyAlignment="1">
      <alignment horizontal="center" vertical="center" shrinkToFit="1"/>
    </xf>
    <xf numFmtId="0" fontId="1" fillId="0" borderId="0" xfId="45" applyFont="1" applyFill="1" applyAlignment="1">
      <alignment vertical="center"/>
    </xf>
    <xf numFmtId="0" fontId="1" fillId="0" borderId="16" xfId="43" applyBorder="1" applyAlignment="1">
      <alignment horizontal="left" vertical="center" shrinkToFit="1"/>
    </xf>
    <xf numFmtId="0" fontId="1" fillId="0" borderId="16" xfId="42" applyBorder="1" applyAlignment="1">
      <alignment horizontal="center" vertical="center"/>
    </xf>
    <xf numFmtId="0" fontId="1" fillId="0" borderId="16" xfId="43" applyBorder="1" applyAlignment="1">
      <alignment vertical="center" shrinkToFit="1"/>
    </xf>
    <xf numFmtId="0" fontId="1" fillId="0" borderId="0" xfId="41" applyAlignment="1">
      <alignment horizontal="left"/>
    </xf>
    <xf numFmtId="0" fontId="1" fillId="0" borderId="0" xfId="41" applyAlignment="1"/>
    <xf numFmtId="0" fontId="1" fillId="0" borderId="0" xfId="45" applyNumberFormat="1" applyFont="1" applyAlignment="1">
      <alignment horizontal="left" vertical="center" shrinkToFit="1"/>
    </xf>
    <xf numFmtId="0" fontId="1" fillId="24" borderId="0" xfId="45" applyNumberFormat="1" applyFont="1" applyFill="1" applyAlignment="1">
      <alignment horizontal="left" vertical="center" shrinkToFit="1"/>
    </xf>
    <xf numFmtId="0" fontId="1" fillId="0" borderId="0" xfId="45" applyNumberFormat="1" applyFont="1" applyFill="1" applyAlignment="1">
      <alignment horizontal="left" vertical="center" shrinkToFit="1"/>
    </xf>
    <xf numFmtId="0" fontId="1" fillId="0" borderId="0" xfId="41" applyFont="1" applyAlignment="1">
      <alignment horizontal="left" vertical="center" shrinkToFit="1"/>
    </xf>
    <xf numFmtId="0" fontId="1" fillId="0" borderId="0" xfId="41" applyNumberFormat="1" applyFont="1" applyAlignment="1">
      <alignment horizontal="left" shrinkToFit="1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1" fillId="0" borderId="0" xfId="41" applyFont="1" applyBorder="1" applyAlignment="1">
      <alignment horizontal="left" vertical="center" shrinkToFit="1"/>
    </xf>
    <xf numFmtId="0" fontId="1" fillId="0" borderId="0" xfId="41" applyNumberFormat="1" applyFont="1" applyBorder="1" applyAlignment="1" applyProtection="1">
      <alignment vertical="center" shrinkToFit="1"/>
    </xf>
    <xf numFmtId="0" fontId="25" fillId="0" borderId="16" xfId="42" applyFont="1" applyBorder="1" applyAlignment="1">
      <alignment horizontal="center" vertical="center"/>
    </xf>
    <xf numFmtId="0" fontId="25" fillId="0" borderId="16" xfId="42" applyFont="1" applyBorder="1" applyAlignment="1">
      <alignment vertical="center" shrinkToFit="1"/>
    </xf>
    <xf numFmtId="0" fontId="25" fillId="0" borderId="20" xfId="42" applyFont="1" applyBorder="1" applyAlignment="1">
      <alignment horizontal="center" vertical="center"/>
    </xf>
    <xf numFmtId="0" fontId="25" fillId="0" borderId="20" xfId="42" applyFont="1" applyBorder="1" applyAlignment="1">
      <alignment vertical="center" shrinkToFit="1"/>
    </xf>
    <xf numFmtId="0" fontId="26" fillId="25" borderId="21" xfId="42" applyFont="1" applyFill="1" applyBorder="1" applyAlignment="1">
      <alignment vertical="center"/>
    </xf>
    <xf numFmtId="0" fontId="26" fillId="25" borderId="22" xfId="42" applyFont="1" applyFill="1" applyBorder="1" applyAlignment="1">
      <alignment vertical="center"/>
    </xf>
    <xf numFmtId="0" fontId="27" fillId="25" borderId="22" xfId="42" applyFont="1" applyFill="1" applyBorder="1" applyAlignment="1">
      <alignment vertical="center"/>
    </xf>
    <xf numFmtId="0" fontId="26" fillId="25" borderId="22" xfId="42" applyFont="1" applyFill="1" applyBorder="1" applyAlignment="1">
      <alignment horizontal="center" vertical="center" wrapText="1"/>
    </xf>
    <xf numFmtId="0" fontId="1" fillId="0" borderId="17" xfId="42" applyBorder="1" applyAlignment="1">
      <alignment horizontal="center" vertical="center"/>
    </xf>
    <xf numFmtId="0" fontId="25" fillId="0" borderId="17" xfId="42" applyFont="1" applyBorder="1" applyAlignment="1">
      <alignment vertical="center" shrinkToFit="1"/>
    </xf>
    <xf numFmtId="0" fontId="22" fillId="0" borderId="16" xfId="43" applyFont="1" applyBorder="1" applyAlignment="1">
      <alignment vertical="center" shrinkToFit="1"/>
    </xf>
    <xf numFmtId="0" fontId="22" fillId="0" borderId="16" xfId="43" applyFont="1" applyBorder="1" applyAlignment="1">
      <alignment horizontal="center" vertical="center" shrinkToFit="1"/>
    </xf>
    <xf numFmtId="0" fontId="28" fillId="0" borderId="0" xfId="41" applyFont="1" applyAlignment="1">
      <alignment horizontal="left" vertical="center"/>
    </xf>
    <xf numFmtId="0" fontId="1" fillId="0" borderId="0" xfId="42"/>
    <xf numFmtId="0" fontId="1" fillId="0" borderId="0" xfId="42" applyAlignment="1">
      <alignment horizontal="center"/>
    </xf>
    <xf numFmtId="0" fontId="30" fillId="24" borderId="0" xfId="42" applyFont="1" applyFill="1" applyAlignment="1">
      <alignment vertical="center"/>
    </xf>
    <xf numFmtId="0" fontId="1" fillId="24" borderId="0" xfId="42" applyFill="1" applyAlignment="1">
      <alignment vertical="center"/>
    </xf>
    <xf numFmtId="0" fontId="4" fillId="24" borderId="0" xfId="42" applyFont="1" applyFill="1" applyAlignment="1">
      <alignment vertical="center"/>
    </xf>
    <xf numFmtId="0" fontId="31" fillId="24" borderId="0" xfId="42" applyFont="1" applyFill="1" applyAlignment="1">
      <alignment horizontal="center" vertical="center" wrapText="1"/>
    </xf>
    <xf numFmtId="0" fontId="22" fillId="0" borderId="21" xfId="42" applyFont="1" applyBorder="1" applyAlignment="1">
      <alignment horizontal="right" vertical="center"/>
    </xf>
    <xf numFmtId="0" fontId="1" fillId="0" borderId="22" xfId="42" applyBorder="1" applyAlignment="1">
      <alignment vertical="center"/>
    </xf>
    <xf numFmtId="0" fontId="27" fillId="0" borderId="0" xfId="42" applyFont="1" applyAlignment="1">
      <alignment vertical="center"/>
    </xf>
    <xf numFmtId="0" fontId="27" fillId="24" borderId="0" xfId="42" applyFont="1" applyFill="1" applyAlignment="1">
      <alignment vertical="center"/>
    </xf>
    <xf numFmtId="0" fontId="31" fillId="24" borderId="0" xfId="42" applyFont="1" applyFill="1" applyAlignment="1">
      <alignment vertical="center"/>
    </xf>
    <xf numFmtId="0" fontId="31" fillId="24" borderId="23" xfId="42" applyFont="1" applyFill="1" applyBorder="1" applyAlignment="1">
      <alignment horizontal="center" vertical="center" wrapText="1"/>
    </xf>
    <xf numFmtId="0" fontId="31" fillId="24" borderId="24" xfId="42" applyFont="1" applyFill="1" applyBorder="1" applyAlignment="1">
      <alignment vertical="center"/>
    </xf>
    <xf numFmtId="0" fontId="27" fillId="0" borderId="0" xfId="42" applyFont="1"/>
    <xf numFmtId="0" fontId="1" fillId="0" borderId="0" xfId="42" applyAlignment="1">
      <alignment vertical="center"/>
    </xf>
    <xf numFmtId="0" fontId="22" fillId="0" borderId="0" xfId="43" applyFont="1" applyAlignment="1">
      <alignment horizontal="center" vertical="center" shrinkToFit="1"/>
    </xf>
    <xf numFmtId="0" fontId="1" fillId="0" borderId="20" xfId="43" applyBorder="1" applyAlignment="1">
      <alignment horizontal="left" vertical="center" shrinkToFit="1"/>
    </xf>
    <xf numFmtId="0" fontId="22" fillId="0" borderId="20" xfId="43" applyFont="1" applyBorder="1" applyAlignment="1">
      <alignment horizontal="center" vertical="center" shrinkToFit="1"/>
    </xf>
    <xf numFmtId="0" fontId="22" fillId="0" borderId="19" xfId="43" applyFont="1" applyBorder="1" applyAlignment="1">
      <alignment horizontal="center" vertical="center" shrinkToFit="1"/>
    </xf>
    <xf numFmtId="0" fontId="23" fillId="0" borderId="16" xfId="42" applyFont="1" applyBorder="1" applyAlignment="1">
      <alignment vertical="center"/>
    </xf>
    <xf numFmtId="0" fontId="1" fillId="0" borderId="16" xfId="42" applyBorder="1" applyAlignment="1">
      <alignment vertical="center"/>
    </xf>
    <xf numFmtId="0" fontId="22" fillId="0" borderId="16" xfId="42" applyFont="1" applyBorder="1" applyAlignment="1">
      <alignment horizontal="center" vertical="center"/>
    </xf>
    <xf numFmtId="0" fontId="1" fillId="0" borderId="18" xfId="42" applyBorder="1" applyAlignment="1">
      <alignment horizontal="center" vertical="center"/>
    </xf>
    <xf numFmtId="0" fontId="1" fillId="0" borderId="18" xfId="43" applyBorder="1" applyAlignment="1">
      <alignment horizontal="left" vertical="center" shrinkToFit="1"/>
    </xf>
    <xf numFmtId="0" fontId="3" fillId="24" borderId="0" xfId="42" applyFont="1" applyFill="1" applyAlignment="1">
      <alignment vertical="center"/>
    </xf>
    <xf numFmtId="0" fontId="1" fillId="0" borderId="0" xfId="42" applyAlignment="1">
      <alignment horizontal="center" vertical="center"/>
    </xf>
    <xf numFmtId="0" fontId="1" fillId="0" borderId="0" xfId="43" applyAlignment="1">
      <alignment vertical="center" shrinkToFit="1"/>
    </xf>
    <xf numFmtId="0" fontId="1" fillId="0" borderId="0" xfId="42" applyAlignment="1">
      <alignment vertical="center" shrinkToFit="1"/>
    </xf>
    <xf numFmtId="0" fontId="22" fillId="0" borderId="0" xfId="42" applyFont="1" applyAlignment="1">
      <alignment horizontal="center" vertical="center" shrinkToFit="1"/>
    </xf>
    <xf numFmtId="0" fontId="23" fillId="0" borderId="0" xfId="42" applyFont="1" applyAlignment="1">
      <alignment vertical="center"/>
    </xf>
    <xf numFmtId="0" fontId="26" fillId="25" borderId="26" xfId="42" applyFont="1" applyFill="1" applyBorder="1" applyAlignment="1">
      <alignment horizontal="center" vertical="center" wrapText="1"/>
    </xf>
    <xf numFmtId="0" fontId="1" fillId="0" borderId="17" xfId="43" applyBorder="1" applyAlignment="1">
      <alignment horizontal="left" vertical="center" shrinkToFit="1"/>
    </xf>
    <xf numFmtId="0" fontId="22" fillId="0" borderId="17" xfId="43" applyFont="1" applyBorder="1" applyAlignment="1">
      <alignment horizontal="center" vertical="center" shrinkToFit="1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1" fillId="0" borderId="0" xfId="41" applyNumberFormat="1" applyFont="1" applyAlignment="1">
      <alignment horizontal="center" vertical="center"/>
    </xf>
    <xf numFmtId="0" fontId="1" fillId="0" borderId="0" xfId="41" applyFont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1" fillId="0" borderId="0" xfId="41" applyNumberFormat="1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 shrinkToFit="1"/>
    </xf>
    <xf numFmtId="0" fontId="22" fillId="0" borderId="20" xfId="42" applyFont="1" applyBorder="1" applyAlignment="1">
      <alignment horizontal="center" vertical="center" shrinkToFit="1"/>
    </xf>
    <xf numFmtId="0" fontId="22" fillId="0" borderId="27" xfId="43" applyFont="1" applyBorder="1" applyAlignment="1">
      <alignment horizontal="center" vertical="center" shrinkToFit="1"/>
    </xf>
    <xf numFmtId="0" fontId="26" fillId="25" borderId="25" xfId="42" applyFont="1" applyFill="1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" fillId="0" borderId="0" xfId="43" applyBorder="1" applyAlignment="1">
      <alignment horizontal="left" vertical="center" shrinkToFit="1"/>
    </xf>
    <xf numFmtId="0" fontId="22" fillId="0" borderId="13" xfId="43" applyFont="1" applyBorder="1" applyAlignment="1">
      <alignment horizontal="center" vertical="center" shrinkToFit="1"/>
    </xf>
    <xf numFmtId="0" fontId="22" fillId="0" borderId="17" xfId="42" applyFont="1" applyBorder="1" applyAlignment="1">
      <alignment horizontal="center" vertical="center" shrinkToFit="1"/>
    </xf>
    <xf numFmtId="0" fontId="31" fillId="24" borderId="0" xfId="42" applyFont="1" applyFill="1" applyAlignment="1">
      <alignment horizontal="center" vertical="center"/>
    </xf>
    <xf numFmtId="0" fontId="0" fillId="0" borderId="16" xfId="42" applyFont="1" applyBorder="1" applyAlignment="1">
      <alignment vertical="center"/>
    </xf>
    <xf numFmtId="0" fontId="32" fillId="0" borderId="28" xfId="0" applyFont="1" applyBorder="1" applyAlignment="1">
      <alignment vertical="center" shrinkToFit="1"/>
    </xf>
    <xf numFmtId="0" fontId="33" fillId="0" borderId="28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1" fillId="0" borderId="0" xfId="41" applyFont="1" applyAlignment="1">
      <alignment horizontal="center" vertical="center"/>
    </xf>
    <xf numFmtId="0" fontId="1" fillId="0" borderId="0" xfId="41" applyNumberFormat="1" applyFont="1" applyAlignment="1">
      <alignment horizontal="center" vertical="center"/>
    </xf>
    <xf numFmtId="0" fontId="1" fillId="0" borderId="0" xfId="41" applyNumberFormat="1" applyFont="1" applyBorder="1" applyAlignment="1">
      <alignment horizontal="center" vertical="center"/>
    </xf>
    <xf numFmtId="0" fontId="22" fillId="26" borderId="23" xfId="42" applyFont="1" applyFill="1" applyBorder="1" applyAlignment="1">
      <alignment horizontal="center" vertical="center"/>
    </xf>
    <xf numFmtId="0" fontId="22" fillId="25" borderId="22" xfId="42" applyFont="1" applyFill="1" applyBorder="1" applyAlignment="1">
      <alignment vertical="center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1" fillId="0" borderId="0" xfId="41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1" fillId="0" borderId="0" xfId="41" applyNumberFormat="1" applyFont="1" applyBorder="1" applyAlignment="1">
      <alignment horizontal="center" vertical="center"/>
    </xf>
    <xf numFmtId="0" fontId="1" fillId="0" borderId="0" xfId="41" applyFont="1" applyAlignment="1">
      <alignment horizontal="center" vertical="center"/>
    </xf>
    <xf numFmtId="0" fontId="36" fillId="0" borderId="0" xfId="45" applyNumberFormat="1" applyFont="1" applyBorder="1" applyAlignment="1">
      <alignment vertical="center" shrinkToFit="1"/>
    </xf>
    <xf numFmtId="49" fontId="36" fillId="0" borderId="0" xfId="45" applyNumberFormat="1" applyFont="1" applyBorder="1" applyAlignment="1">
      <alignment horizontal="left" vertical="top"/>
    </xf>
    <xf numFmtId="49" fontId="36" fillId="0" borderId="0" xfId="45" applyNumberFormat="1" applyFont="1" applyBorder="1" applyAlignment="1">
      <alignment horizontal="left" vertical="center"/>
    </xf>
    <xf numFmtId="49" fontId="36" fillId="0" borderId="0" xfId="45" applyNumberFormat="1" applyFont="1" applyAlignment="1">
      <alignment vertical="center"/>
    </xf>
    <xf numFmtId="49" fontId="36" fillId="0" borderId="0" xfId="45" applyNumberFormat="1" applyFont="1" applyAlignment="1">
      <alignment horizontal="right" vertical="center"/>
    </xf>
    <xf numFmtId="49" fontId="36" fillId="0" borderId="0" xfId="45" applyNumberFormat="1" applyFont="1" applyAlignment="1">
      <alignment horizontal="left" vertical="top"/>
    </xf>
    <xf numFmtId="49" fontId="36" fillId="25" borderId="0" xfId="45" applyNumberFormat="1" applyFont="1" applyFill="1" applyAlignment="1">
      <alignment horizontal="right" vertical="center"/>
    </xf>
    <xf numFmtId="49" fontId="36" fillId="25" borderId="0" xfId="45" applyNumberFormat="1" applyFont="1" applyFill="1" applyAlignment="1">
      <alignment vertical="center"/>
    </xf>
    <xf numFmtId="0" fontId="36" fillId="0" borderId="0" xfId="45" applyNumberFormat="1" applyFont="1" applyFill="1" applyBorder="1" applyAlignment="1">
      <alignment vertical="center" shrinkToFit="1"/>
    </xf>
    <xf numFmtId="49" fontId="36" fillId="0" borderId="0" xfId="45" applyNumberFormat="1" applyFont="1" applyFill="1" applyAlignment="1">
      <alignment horizontal="left" vertical="top"/>
    </xf>
    <xf numFmtId="49" fontId="36" fillId="0" borderId="0" xfId="45" applyNumberFormat="1" applyFont="1" applyFill="1" applyBorder="1" applyAlignment="1">
      <alignment horizontal="left" vertical="center"/>
    </xf>
    <xf numFmtId="0" fontId="36" fillId="0" borderId="0" xfId="45" applyFont="1" applyFill="1" applyAlignment="1">
      <alignment vertical="center"/>
    </xf>
    <xf numFmtId="49" fontId="36" fillId="0" borderId="0" xfId="45" applyNumberFormat="1" applyFont="1" applyFill="1" applyAlignment="1">
      <alignment horizontal="right" vertical="center"/>
    </xf>
    <xf numFmtId="49" fontId="36" fillId="0" borderId="0" xfId="45" applyNumberFormat="1" applyFont="1" applyFill="1" applyAlignment="1">
      <alignment vertical="center"/>
    </xf>
    <xf numFmtId="0" fontId="36" fillId="0" borderId="0" xfId="41" applyNumberFormat="1" applyFont="1" applyBorder="1" applyAlignment="1">
      <alignment horizontal="center"/>
    </xf>
    <xf numFmtId="0" fontId="36" fillId="0" borderId="0" xfId="41" applyNumberFormat="1" applyFont="1" applyBorder="1" applyAlignment="1">
      <alignment horizontal="left" vertical="top"/>
    </xf>
    <xf numFmtId="0" fontId="36" fillId="0" borderId="0" xfId="41" applyNumberFormat="1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6" fillId="0" borderId="0" xfId="41" applyNumberFormat="1" applyFont="1" applyBorder="1" applyAlignment="1">
      <alignment horizontal="right"/>
    </xf>
    <xf numFmtId="0" fontId="36" fillId="0" borderId="0" xfId="41" applyFont="1" applyBorder="1" applyAlignment="1">
      <alignment horizontal="center"/>
    </xf>
    <xf numFmtId="0" fontId="36" fillId="0" borderId="32" xfId="41" applyNumberFormat="1" applyFont="1" applyBorder="1" applyAlignment="1">
      <alignment horizontal="center"/>
    </xf>
    <xf numFmtId="0" fontId="36" fillId="0" borderId="34" xfId="41" applyNumberFormat="1" applyFont="1" applyBorder="1" applyAlignment="1">
      <alignment horizontal="left" vertical="top"/>
    </xf>
    <xf numFmtId="0" fontId="36" fillId="0" borderId="31" xfId="41" applyNumberFormat="1" applyFont="1" applyBorder="1" applyAlignment="1">
      <alignment horizontal="left"/>
    </xf>
    <xf numFmtId="0" fontId="36" fillId="0" borderId="0" xfId="41" applyNumberFormat="1" applyFont="1" applyBorder="1" applyAlignment="1">
      <alignment horizontal="left"/>
    </xf>
    <xf numFmtId="0" fontId="36" fillId="0" borderId="0" xfId="41" applyNumberFormat="1" applyFont="1" applyBorder="1" applyAlignment="1"/>
    <xf numFmtId="0" fontId="36" fillId="0" borderId="36" xfId="41" applyNumberFormat="1" applyFont="1" applyBorder="1" applyAlignment="1">
      <alignment horizontal="left"/>
    </xf>
    <xf numFmtId="0" fontId="36" fillId="0" borderId="31" xfId="41" applyFont="1" applyBorder="1" applyAlignment="1">
      <alignment horizontal="right"/>
    </xf>
    <xf numFmtId="0" fontId="36" fillId="0" borderId="30" xfId="41" applyNumberFormat="1" applyFont="1" applyBorder="1" applyAlignment="1">
      <alignment horizontal="right"/>
    </xf>
    <xf numFmtId="0" fontId="36" fillId="0" borderId="29" xfId="41" applyFont="1" applyBorder="1" applyAlignment="1">
      <alignment horizontal="center"/>
    </xf>
    <xf numFmtId="0" fontId="36" fillId="0" borderId="10" xfId="41" applyNumberFormat="1" applyFont="1" applyBorder="1" applyAlignment="1">
      <alignment horizontal="center"/>
    </xf>
    <xf numFmtId="0" fontId="36" fillId="0" borderId="12" xfId="41" quotePrefix="1" applyNumberFormat="1" applyFont="1" applyBorder="1" applyAlignment="1">
      <alignment horizontal="left" vertical="top"/>
    </xf>
    <xf numFmtId="0" fontId="36" fillId="0" borderId="13" xfId="41" applyNumberFormat="1" applyFont="1" applyBorder="1" applyAlignment="1">
      <alignment horizontal="left"/>
    </xf>
    <xf numFmtId="0" fontId="36" fillId="0" borderId="36" xfId="41" applyNumberFormat="1" applyFont="1" applyBorder="1" applyAlignment="1">
      <alignment horizontal="center"/>
    </xf>
    <xf numFmtId="0" fontId="36" fillId="0" borderId="12" xfId="41" applyNumberFormat="1" applyFont="1" applyBorder="1" applyAlignment="1">
      <alignment horizontal="right"/>
    </xf>
    <xf numFmtId="0" fontId="36" fillId="0" borderId="0" xfId="41" quotePrefix="1" applyNumberFormat="1" applyFont="1" applyBorder="1" applyAlignment="1">
      <alignment horizontal="right"/>
    </xf>
    <xf numFmtId="0" fontId="36" fillId="0" borderId="15" xfId="41" applyFont="1" applyBorder="1" applyAlignment="1">
      <alignment horizontal="center"/>
    </xf>
    <xf numFmtId="0" fontId="36" fillId="0" borderId="11" xfId="41" applyNumberFormat="1" applyFont="1" applyBorder="1" applyAlignment="1">
      <alignment horizontal="left"/>
    </xf>
    <xf numFmtId="0" fontId="36" fillId="0" borderId="11" xfId="41" applyNumberFormat="1" applyFont="1" applyBorder="1" applyAlignment="1"/>
    <xf numFmtId="0" fontId="36" fillId="0" borderId="34" xfId="41" applyNumberFormat="1" applyFont="1" applyBorder="1" applyAlignment="1">
      <alignment horizontal="center"/>
    </xf>
    <xf numFmtId="0" fontId="36" fillId="0" borderId="31" xfId="41" applyNumberFormat="1" applyFont="1" applyBorder="1" applyAlignment="1">
      <alignment horizontal="right"/>
    </xf>
    <xf numFmtId="0" fontId="36" fillId="0" borderId="35" xfId="41" applyNumberFormat="1" applyFont="1" applyBorder="1" applyAlignment="1">
      <alignment horizontal="left"/>
    </xf>
    <xf numFmtId="0" fontId="36" fillId="0" borderId="0" xfId="41" quotePrefix="1" applyNumberFormat="1" applyFont="1" applyBorder="1" applyAlignment="1">
      <alignment horizontal="left"/>
    </xf>
    <xf numFmtId="0" fontId="36" fillId="0" borderId="35" xfId="41" applyNumberFormat="1" applyFont="1" applyBorder="1" applyAlignment="1">
      <alignment horizontal="right"/>
    </xf>
    <xf numFmtId="0" fontId="36" fillId="0" borderId="11" xfId="41" applyFont="1" applyBorder="1" applyAlignment="1">
      <alignment horizontal="center"/>
    </xf>
    <xf numFmtId="0" fontId="36" fillId="0" borderId="30" xfId="41" applyNumberFormat="1" applyFont="1" applyBorder="1" applyAlignment="1">
      <alignment horizontal="left"/>
    </xf>
    <xf numFmtId="0" fontId="36" fillId="0" borderId="13" xfId="41" applyNumberFormat="1" applyFont="1" applyBorder="1" applyAlignment="1">
      <alignment horizontal="right"/>
    </xf>
    <xf numFmtId="0" fontId="36" fillId="0" borderId="0" xfId="41" quotePrefix="1" applyNumberFormat="1" applyFont="1" applyBorder="1" applyAlignment="1">
      <alignment horizontal="left" vertical="top"/>
    </xf>
    <xf numFmtId="0" fontId="36" fillId="0" borderId="0" xfId="41" applyNumberFormat="1" applyFont="1" applyAlignment="1">
      <alignment horizontal="right"/>
    </xf>
    <xf numFmtId="0" fontId="36" fillId="0" borderId="33" xfId="41" applyNumberFormat="1" applyFont="1" applyBorder="1" applyAlignment="1">
      <alignment horizontal="right"/>
    </xf>
    <xf numFmtId="0" fontId="36" fillId="0" borderId="32" xfId="41" quotePrefix="1" applyNumberFormat="1" applyFont="1" applyBorder="1" applyAlignment="1">
      <alignment horizontal="right"/>
    </xf>
    <xf numFmtId="0" fontId="36" fillId="0" borderId="34" xfId="41" applyFont="1" applyBorder="1" applyAlignment="1">
      <alignment horizontal="center"/>
    </xf>
    <xf numFmtId="0" fontId="36" fillId="0" borderId="0" xfId="41" applyFont="1" applyAlignment="1">
      <alignment vertical="center" shrinkToFit="1"/>
    </xf>
    <xf numFmtId="49" fontId="36" fillId="0" borderId="0" xfId="41" applyNumberFormat="1" applyFont="1" applyAlignment="1">
      <alignment horizontal="left" vertical="top"/>
    </xf>
    <xf numFmtId="49" fontId="36" fillId="0" borderId="0" xfId="41" applyNumberFormat="1" applyFont="1" applyAlignment="1">
      <alignment horizontal="left" vertical="center"/>
    </xf>
    <xf numFmtId="49" fontId="36" fillId="0" borderId="0" xfId="41" applyNumberFormat="1" applyFont="1" applyAlignment="1">
      <alignment vertical="center"/>
    </xf>
    <xf numFmtId="49" fontId="36" fillId="0" borderId="0" xfId="41" applyNumberFormat="1" applyFont="1" applyAlignment="1">
      <alignment horizontal="right" vertical="center"/>
    </xf>
    <xf numFmtId="0" fontId="36" fillId="0" borderId="0" xfId="41" applyNumberFormat="1" applyFont="1" applyBorder="1"/>
    <xf numFmtId="0" fontId="36" fillId="0" borderId="0" xfId="41" applyFont="1" applyAlignment="1">
      <alignment horizontal="right"/>
    </xf>
    <xf numFmtId="0" fontId="36" fillId="0" borderId="0" xfId="41" applyFont="1"/>
    <xf numFmtId="0" fontId="36" fillId="0" borderId="35" xfId="41" applyNumberFormat="1" applyFont="1" applyBorder="1" applyAlignment="1"/>
    <xf numFmtId="0" fontId="36" fillId="0" borderId="29" xfId="41" applyNumberFormat="1" applyFont="1" applyBorder="1" applyAlignment="1">
      <alignment horizontal="right"/>
    </xf>
    <xf numFmtId="0" fontId="36" fillId="0" borderId="32" xfId="41" applyNumberFormat="1" applyFont="1" applyBorder="1" applyAlignment="1">
      <alignment horizontal="right"/>
    </xf>
    <xf numFmtId="0" fontId="36" fillId="0" borderId="30" xfId="41" applyNumberFormat="1" applyFont="1" applyBorder="1" applyAlignment="1"/>
    <xf numFmtId="0" fontId="36" fillId="0" borderId="11" xfId="41" applyNumberFormat="1" applyFont="1" applyBorder="1" applyAlignment="1">
      <alignment horizontal="center"/>
    </xf>
    <xf numFmtId="0" fontId="36" fillId="0" borderId="11" xfId="41" applyNumberFormat="1" applyFont="1" applyBorder="1" applyAlignment="1">
      <alignment horizontal="right"/>
    </xf>
    <xf numFmtId="0" fontId="36" fillId="0" borderId="36" xfId="41" applyNumberFormat="1" applyFont="1" applyBorder="1" applyAlignment="1">
      <alignment horizontal="right"/>
    </xf>
    <xf numFmtId="0" fontId="36" fillId="0" borderId="12" xfId="41" applyNumberFormat="1" applyFont="1" applyBorder="1" applyAlignment="1">
      <alignment horizontal="left" vertical="top"/>
    </xf>
    <xf numFmtId="0" fontId="36" fillId="0" borderId="30" xfId="41" applyNumberFormat="1" applyFont="1" applyBorder="1" applyAlignment="1">
      <alignment horizontal="center"/>
    </xf>
    <xf numFmtId="0" fontId="36" fillId="0" borderId="29" xfId="41" applyNumberFormat="1" applyFont="1" applyBorder="1" applyAlignment="1">
      <alignment horizontal="left" vertical="top"/>
    </xf>
    <xf numFmtId="0" fontId="36" fillId="0" borderId="33" xfId="41" applyNumberFormat="1" applyFont="1" applyBorder="1" applyAlignment="1">
      <alignment horizontal="left"/>
    </xf>
    <xf numFmtId="0" fontId="36" fillId="0" borderId="0" xfId="41" applyNumberFormat="1" applyFont="1"/>
    <xf numFmtId="0" fontId="36" fillId="0" borderId="0" xfId="41" applyFont="1" applyBorder="1"/>
    <xf numFmtId="0" fontId="37" fillId="0" borderId="0" xfId="0" applyFont="1" applyAlignment="1">
      <alignment horizontal="center" vertical="center" shrinkToFit="1"/>
    </xf>
    <xf numFmtId="0" fontId="36" fillId="0" borderId="14" xfId="41" applyNumberFormat="1" applyFont="1" applyBorder="1" applyAlignment="1">
      <alignment horizontal="left" vertical="top"/>
    </xf>
    <xf numFmtId="0" fontId="36" fillId="0" borderId="32" xfId="41" applyNumberFormat="1" applyFont="1" applyBorder="1" applyAlignment="1">
      <alignment horizontal="left"/>
    </xf>
    <xf numFmtId="0" fontId="36" fillId="0" borderId="33" xfId="41" quotePrefix="1" applyNumberFormat="1" applyFont="1" applyBorder="1" applyAlignment="1">
      <alignment horizontal="right"/>
    </xf>
    <xf numFmtId="0" fontId="36" fillId="0" borderId="35" xfId="41" applyNumberFormat="1" applyFont="1" applyBorder="1" applyAlignment="1">
      <alignment horizontal="center"/>
    </xf>
    <xf numFmtId="0" fontId="36" fillId="0" borderId="38" xfId="41" applyNumberFormat="1" applyFont="1" applyBorder="1" applyAlignment="1">
      <alignment horizontal="left"/>
    </xf>
    <xf numFmtId="0" fontId="36" fillId="0" borderId="13" xfId="41" applyNumberFormat="1" applyFont="1" applyBorder="1" applyAlignment="1">
      <alignment horizontal="center"/>
    </xf>
    <xf numFmtId="0" fontId="36" fillId="0" borderId="12" xfId="41" applyNumberFormat="1" applyFont="1" applyBorder="1" applyAlignment="1">
      <alignment horizontal="left"/>
    </xf>
    <xf numFmtId="0" fontId="36" fillId="0" borderId="37" xfId="41" applyNumberFormat="1" applyFont="1" applyBorder="1" applyAlignment="1">
      <alignment horizontal="left"/>
    </xf>
    <xf numFmtId="0" fontId="36" fillId="0" borderId="15" xfId="41" applyNumberFormat="1" applyFont="1" applyBorder="1" applyAlignment="1">
      <alignment horizontal="right"/>
    </xf>
    <xf numFmtId="0" fontId="36" fillId="0" borderId="10" xfId="41" applyNumberFormat="1" applyFont="1" applyBorder="1" applyAlignment="1">
      <alignment horizontal="right"/>
    </xf>
    <xf numFmtId="0" fontId="36" fillId="0" borderId="27" xfId="41" applyNumberFormat="1" applyFont="1" applyBorder="1" applyAlignment="1">
      <alignment horizontal="center"/>
    </xf>
    <xf numFmtId="0" fontId="36" fillId="0" borderId="39" xfId="41" applyNumberFormat="1" applyFont="1" applyBorder="1" applyAlignment="1">
      <alignment horizontal="left" vertical="top"/>
    </xf>
    <xf numFmtId="0" fontId="36" fillId="0" borderId="39" xfId="41" applyNumberFormat="1" applyFont="1" applyBorder="1" applyAlignment="1">
      <alignment horizontal="right"/>
    </xf>
    <xf numFmtId="0" fontId="36" fillId="0" borderId="34" xfId="41" applyNumberFormat="1" applyFont="1" applyBorder="1" applyAlignment="1">
      <alignment horizontal="right"/>
    </xf>
    <xf numFmtId="0" fontId="36" fillId="0" borderId="37" xfId="41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36" fillId="0" borderId="27" xfId="41" applyNumberFormat="1" applyFont="1" applyBorder="1" applyAlignment="1">
      <alignment horizontal="left"/>
    </xf>
    <xf numFmtId="0" fontId="36" fillId="0" borderId="0" xfId="41" applyNumberFormat="1" applyFont="1" applyAlignment="1">
      <alignment horizontal="center" vertical="center"/>
    </xf>
    <xf numFmtId="0" fontId="36" fillId="0" borderId="41" xfId="41" applyNumberFormat="1" applyFont="1" applyBorder="1" applyAlignment="1">
      <alignment horizontal="right"/>
    </xf>
    <xf numFmtId="0" fontId="36" fillId="0" borderId="0" xfId="41" applyFont="1" applyAlignment="1">
      <alignment horizontal="left"/>
    </xf>
    <xf numFmtId="0" fontId="36" fillId="0" borderId="39" xfId="41" applyNumberFormat="1" applyFont="1" applyBorder="1" applyAlignment="1">
      <alignment horizontal="left"/>
    </xf>
    <xf numFmtId="0" fontId="36" fillId="0" borderId="0" xfId="41" applyNumberFormat="1" applyFont="1" applyAlignment="1">
      <alignment horizontal="center" vertical="center" shrinkToFit="1"/>
    </xf>
    <xf numFmtId="0" fontId="36" fillId="0" borderId="40" xfId="41" applyNumberFormat="1" applyFont="1" applyBorder="1" applyAlignment="1">
      <alignment horizontal="left"/>
    </xf>
    <xf numFmtId="0" fontId="36" fillId="0" borderId="14" xfId="41" applyNumberFormat="1" applyFont="1" applyBorder="1" applyAlignment="1">
      <alignment horizontal="right"/>
    </xf>
    <xf numFmtId="0" fontId="36" fillId="0" borderId="18" xfId="41" applyNumberFormat="1" applyFont="1" applyBorder="1" applyAlignment="1">
      <alignment horizontal="right"/>
    </xf>
    <xf numFmtId="0" fontId="36" fillId="0" borderId="36" xfId="41" applyFont="1" applyBorder="1" applyAlignment="1">
      <alignment horizontal="center"/>
    </xf>
    <xf numFmtId="0" fontId="36" fillId="0" borderId="33" xfId="41" applyFont="1" applyBorder="1" applyAlignment="1">
      <alignment horizontal="center"/>
    </xf>
    <xf numFmtId="0" fontId="36" fillId="0" borderId="0" xfId="41" applyFont="1" applyAlignment="1">
      <alignment horizontal="left" vertical="top"/>
    </xf>
    <xf numFmtId="0" fontId="36" fillId="0" borderId="0" xfId="41" applyFont="1" applyAlignment="1"/>
  </cellXfs>
  <cellStyles count="5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Normal" xfId="51" xr:uid="{00000000-0005-0000-0000-000012000000}"/>
    <cellStyle name="アクセント 1 2" xfId="19" xr:uid="{00000000-0005-0000-0000-000013000000}"/>
    <cellStyle name="アクセント 2 2" xfId="20" xr:uid="{00000000-0005-0000-0000-000014000000}"/>
    <cellStyle name="アクセント 3 2" xfId="21" xr:uid="{00000000-0005-0000-0000-000015000000}"/>
    <cellStyle name="アクセント 4 2" xfId="22" xr:uid="{00000000-0005-0000-0000-000016000000}"/>
    <cellStyle name="アクセント 5 2" xfId="23" xr:uid="{00000000-0005-0000-0000-000017000000}"/>
    <cellStyle name="アクセント 6 2" xfId="24" xr:uid="{00000000-0005-0000-0000-000018000000}"/>
    <cellStyle name="タイトル 2" xfId="25" xr:uid="{00000000-0005-0000-0000-000019000000}"/>
    <cellStyle name="チェック セル 2" xfId="26" xr:uid="{00000000-0005-0000-0000-00001A000000}"/>
    <cellStyle name="どちらでもない 2" xfId="27" xr:uid="{00000000-0005-0000-0000-00001B000000}"/>
    <cellStyle name="メモ 2" xfId="28" xr:uid="{00000000-0005-0000-0000-00001C000000}"/>
    <cellStyle name="リンク セル 2" xfId="29" xr:uid="{00000000-0005-0000-0000-00001D000000}"/>
    <cellStyle name="悪い 2" xfId="30" xr:uid="{00000000-0005-0000-0000-00001E000000}"/>
    <cellStyle name="計算 2" xfId="31" xr:uid="{00000000-0005-0000-0000-00001F000000}"/>
    <cellStyle name="警告文 2" xfId="32" xr:uid="{00000000-0005-0000-0000-000020000000}"/>
    <cellStyle name="桁区切り 2" xfId="47" xr:uid="{00000000-0005-0000-0000-000021000000}"/>
    <cellStyle name="見出し 1 2" xfId="33" xr:uid="{00000000-0005-0000-0000-000022000000}"/>
    <cellStyle name="見出し 2 2" xfId="34" xr:uid="{00000000-0005-0000-0000-000023000000}"/>
    <cellStyle name="見出し 3 2" xfId="35" xr:uid="{00000000-0005-0000-0000-000024000000}"/>
    <cellStyle name="見出し 4 2" xfId="36" xr:uid="{00000000-0005-0000-0000-000025000000}"/>
    <cellStyle name="集計 2" xfId="37" xr:uid="{00000000-0005-0000-0000-000026000000}"/>
    <cellStyle name="出力 2" xfId="38" xr:uid="{00000000-0005-0000-0000-000027000000}"/>
    <cellStyle name="説明文 2" xfId="39" xr:uid="{00000000-0005-0000-0000-000028000000}"/>
    <cellStyle name="入力 2" xfId="40" xr:uid="{00000000-0005-0000-0000-000029000000}"/>
    <cellStyle name="標準" xfId="0" builtinId="0"/>
    <cellStyle name="標準 2" xfId="41" xr:uid="{00000000-0005-0000-0000-00002B000000}"/>
    <cellStyle name="標準 2_H24.熊谷杯仮ドロー" xfId="42" xr:uid="{00000000-0005-0000-0000-00002C000000}"/>
    <cellStyle name="標準 3" xfId="43" xr:uid="{00000000-0005-0000-0000-00002D000000}"/>
    <cellStyle name="標準 4" xfId="44" xr:uid="{00000000-0005-0000-0000-00002E000000}"/>
    <cellStyle name="標準 5" xfId="48" xr:uid="{00000000-0005-0000-0000-00002F000000}"/>
    <cellStyle name="標準 6" xfId="49" xr:uid="{00000000-0005-0000-0000-000030000000}"/>
    <cellStyle name="標準 7" xfId="50" xr:uid="{00000000-0005-0000-0000-000031000000}"/>
    <cellStyle name="標準_04.県選シード" xfId="45" xr:uid="{00000000-0005-0000-0000-000032000000}"/>
    <cellStyle name="良い 2" xfId="4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WINDOWS/Temporary%20Internet%20Files/Content.IE5/P7MD6DIV/H16&#20491;&#20154;&#30331;&#3768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&#65325;&#65332;&#65328;&#12509;&#12452;&#12531;&#12488;99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WINDOWS/Local%20Settings/Temporary%20Internet%20Files/Content.IE5/WXE5SF0Z/MTP&#12509;&#12452;&#12531;&#12488;&#12521;&#12531;&#12461;&#12531;&#12464;2001.5.31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My%20Documents/&#30331;&#37682;/&#22243;&#20307;&#30331;&#37682;H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/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0"/>
      <sheetData sheetId="1"/>
      <sheetData sheetId="2"/>
      <sheetData sheetId="3"/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 refreshError="1"/>
      <sheetData sheetId="1" refreshError="1"/>
      <sheetData sheetId="2">
        <row r="5">
          <cell r="U5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68"/>
  <sheetViews>
    <sheetView view="pageBreakPreview" topLeftCell="A26" zoomScaleNormal="100" zoomScaleSheetLayoutView="100" workbookViewId="0">
      <selection activeCell="I9" sqref="I9"/>
    </sheetView>
  </sheetViews>
  <sheetFormatPr baseColWidth="10" defaultColWidth="8.83203125" defaultRowHeight="14"/>
  <cols>
    <col min="1" max="1" width="4.6640625" style="58" customWidth="1"/>
    <col min="2" max="2" width="13.1640625" style="58" bestFit="1" customWidth="1"/>
    <col min="3" max="3" width="14.6640625" style="58" customWidth="1"/>
    <col min="4" max="4" width="7.33203125" style="59" customWidth="1"/>
    <col min="5" max="5" width="13.1640625" style="58" bestFit="1" customWidth="1"/>
    <col min="6" max="6" width="15.83203125" style="58" customWidth="1"/>
    <col min="7" max="7" width="7.1640625" style="59" customWidth="1"/>
    <col min="8" max="8" width="2.5" style="58" customWidth="1"/>
    <col min="9" max="9" width="4.6640625" style="58" customWidth="1"/>
    <col min="10" max="10" width="14.6640625" style="58" customWidth="1"/>
    <col min="11" max="11" width="15" style="58" customWidth="1"/>
    <col min="12" max="12" width="6.1640625" style="59" customWidth="1"/>
    <col min="13" max="13" width="13.1640625" style="58" bestFit="1" customWidth="1"/>
    <col min="14" max="14" width="14.1640625" style="58" customWidth="1"/>
    <col min="15" max="15" width="5.6640625" style="59" customWidth="1"/>
    <col min="16" max="16" width="7.33203125" style="58" bestFit="1" customWidth="1"/>
    <col min="17" max="17" width="1.5" style="58" customWidth="1"/>
  </cols>
  <sheetData>
    <row r="1" spans="1:18" ht="6" customHeight="1" thickBot="1">
      <c r="A1" s="57"/>
      <c r="I1" s="57"/>
    </row>
    <row r="2" spans="1:18" s="58" customFormat="1" ht="17.25" customHeight="1" thickBot="1">
      <c r="A2" s="60" t="s">
        <v>80</v>
      </c>
      <c r="B2" s="61"/>
      <c r="C2" s="62"/>
      <c r="D2" s="63" t="s">
        <v>90</v>
      </c>
      <c r="E2" s="64" t="s">
        <v>91</v>
      </c>
      <c r="F2" s="65"/>
      <c r="G2" s="88" t="s">
        <v>90</v>
      </c>
      <c r="H2" s="66"/>
      <c r="I2" s="60" t="s">
        <v>92</v>
      </c>
      <c r="J2" s="67"/>
      <c r="K2" s="68"/>
      <c r="L2" s="63" t="s">
        <v>93</v>
      </c>
      <c r="M2" s="113"/>
      <c r="N2" s="113"/>
      <c r="O2" s="69" t="s">
        <v>93</v>
      </c>
      <c r="P2" s="70" t="s">
        <v>81</v>
      </c>
      <c r="Q2" s="71"/>
    </row>
    <row r="3" spans="1:18" s="58" customFormat="1" ht="17.25" customHeight="1">
      <c r="A3" s="33">
        <v>1</v>
      </c>
      <c r="B3" s="32" t="s">
        <v>41</v>
      </c>
      <c r="C3" s="32" t="s">
        <v>94</v>
      </c>
      <c r="D3" s="56">
        <v>1</v>
      </c>
      <c r="E3" s="89" t="s">
        <v>95</v>
      </c>
      <c r="F3" s="89" t="s">
        <v>96</v>
      </c>
      <c r="G3" s="90">
        <v>14</v>
      </c>
      <c r="H3" s="72"/>
      <c r="I3" s="45">
        <v>1</v>
      </c>
      <c r="J3" s="46" t="s">
        <v>38</v>
      </c>
      <c r="K3" s="46" t="s">
        <v>18</v>
      </c>
      <c r="L3" s="96">
        <v>540</v>
      </c>
      <c r="M3" s="46" t="s">
        <v>42</v>
      </c>
      <c r="N3" s="46" t="s">
        <v>97</v>
      </c>
      <c r="O3" s="96">
        <v>490</v>
      </c>
      <c r="P3" s="56">
        <v>1030</v>
      </c>
    </row>
    <row r="4" spans="1:18" s="58" customFormat="1" ht="17.25" customHeight="1">
      <c r="A4" s="33">
        <v>2</v>
      </c>
      <c r="B4" s="34" t="s">
        <v>42</v>
      </c>
      <c r="C4" s="34" t="s">
        <v>97</v>
      </c>
      <c r="D4" s="56">
        <v>3</v>
      </c>
      <c r="E4" s="32" t="s">
        <v>98</v>
      </c>
      <c r="F4" s="32" t="s">
        <v>60</v>
      </c>
      <c r="G4" s="56">
        <v>15</v>
      </c>
      <c r="H4" s="72"/>
      <c r="I4" s="45">
        <v>2</v>
      </c>
      <c r="J4" s="46" t="s">
        <v>3</v>
      </c>
      <c r="K4" s="46" t="s">
        <v>16</v>
      </c>
      <c r="L4" s="96">
        <v>600</v>
      </c>
      <c r="M4" s="46" t="s">
        <v>14</v>
      </c>
      <c r="N4" s="46" t="s">
        <v>46</v>
      </c>
      <c r="O4" s="96">
        <v>400</v>
      </c>
      <c r="P4" s="56">
        <v>1000</v>
      </c>
    </row>
    <row r="5" spans="1:18" s="58" customFormat="1" ht="17.25" customHeight="1">
      <c r="A5" s="33">
        <v>3</v>
      </c>
      <c r="B5" s="32" t="s">
        <v>3</v>
      </c>
      <c r="C5" s="32" t="s">
        <v>16</v>
      </c>
      <c r="D5" s="56">
        <v>4</v>
      </c>
      <c r="E5" s="32" t="s">
        <v>99</v>
      </c>
      <c r="F5" s="32" t="s">
        <v>2</v>
      </c>
      <c r="G5" s="56">
        <v>15</v>
      </c>
      <c r="H5" s="72"/>
      <c r="I5" s="45">
        <v>3</v>
      </c>
      <c r="J5" s="46" t="s">
        <v>39</v>
      </c>
      <c r="K5" s="46" t="s">
        <v>22</v>
      </c>
      <c r="L5" s="96">
        <v>350</v>
      </c>
      <c r="M5" s="46" t="s">
        <v>61</v>
      </c>
      <c r="N5" s="46" t="s">
        <v>22</v>
      </c>
      <c r="O5" s="96">
        <v>130</v>
      </c>
      <c r="P5" s="56">
        <v>480</v>
      </c>
    </row>
    <row r="6" spans="1:18" s="58" customFormat="1" ht="17.25" customHeight="1">
      <c r="A6" s="33">
        <v>4</v>
      </c>
      <c r="B6" s="34" t="s">
        <v>40</v>
      </c>
      <c r="C6" s="34" t="s">
        <v>15</v>
      </c>
      <c r="D6" s="56">
        <v>4</v>
      </c>
      <c r="E6" s="32" t="s">
        <v>100</v>
      </c>
      <c r="F6" s="32" t="s">
        <v>82</v>
      </c>
      <c r="G6" s="56">
        <v>19</v>
      </c>
      <c r="H6" s="72"/>
      <c r="I6" s="45">
        <v>4</v>
      </c>
      <c r="J6" s="46" t="s">
        <v>87</v>
      </c>
      <c r="K6" s="46" t="s">
        <v>58</v>
      </c>
      <c r="L6" s="96">
        <v>315</v>
      </c>
      <c r="M6" s="46" t="s">
        <v>62</v>
      </c>
      <c r="N6" s="46" t="s">
        <v>58</v>
      </c>
      <c r="O6" s="96">
        <v>155</v>
      </c>
      <c r="P6" s="56">
        <v>470</v>
      </c>
      <c r="Q6" s="59"/>
      <c r="R6" s="73"/>
    </row>
    <row r="7" spans="1:18" s="58" customFormat="1" ht="17.25" customHeight="1">
      <c r="A7" s="33">
        <v>5</v>
      </c>
      <c r="B7" s="34" t="s">
        <v>38</v>
      </c>
      <c r="C7" s="34" t="s">
        <v>18</v>
      </c>
      <c r="D7" s="56">
        <v>6</v>
      </c>
      <c r="E7" s="32" t="s">
        <v>101</v>
      </c>
      <c r="F7" s="32" t="s">
        <v>102</v>
      </c>
      <c r="G7" s="56">
        <v>19</v>
      </c>
      <c r="H7" s="72"/>
      <c r="I7" s="45">
        <v>5</v>
      </c>
      <c r="J7" s="46" t="s">
        <v>103</v>
      </c>
      <c r="K7" s="46" t="s">
        <v>58</v>
      </c>
      <c r="L7" s="96">
        <v>215</v>
      </c>
      <c r="M7" s="46" t="s">
        <v>104</v>
      </c>
      <c r="N7" s="46" t="s">
        <v>105</v>
      </c>
      <c r="O7" s="96">
        <v>100</v>
      </c>
      <c r="P7" s="56">
        <v>315</v>
      </c>
      <c r="Q7" s="59"/>
      <c r="R7" s="73"/>
    </row>
    <row r="8" spans="1:18" s="58" customFormat="1" ht="17.25" customHeight="1">
      <c r="A8" s="33">
        <v>6</v>
      </c>
      <c r="B8" s="32" t="s">
        <v>39</v>
      </c>
      <c r="C8" s="32" t="s">
        <v>22</v>
      </c>
      <c r="D8" s="56">
        <v>8</v>
      </c>
      <c r="E8" s="74" t="s">
        <v>106</v>
      </c>
      <c r="F8" s="74" t="s">
        <v>5</v>
      </c>
      <c r="G8" s="75">
        <v>27</v>
      </c>
      <c r="H8" s="72"/>
      <c r="I8" s="45">
        <v>6</v>
      </c>
      <c r="J8" s="46" t="s">
        <v>6</v>
      </c>
      <c r="K8" s="46" t="s">
        <v>15</v>
      </c>
      <c r="L8" s="96">
        <v>165</v>
      </c>
      <c r="M8" s="46" t="s">
        <v>17</v>
      </c>
      <c r="N8" s="46" t="s">
        <v>65</v>
      </c>
      <c r="O8" s="96">
        <v>85</v>
      </c>
      <c r="P8" s="56">
        <v>250</v>
      </c>
      <c r="Q8" s="59"/>
      <c r="R8" s="73"/>
    </row>
    <row r="9" spans="1:18" s="58" customFormat="1" ht="17.25" customHeight="1">
      <c r="A9" s="33">
        <v>7</v>
      </c>
      <c r="B9" s="34" t="s">
        <v>7</v>
      </c>
      <c r="C9" s="34" t="s">
        <v>107</v>
      </c>
      <c r="D9" s="76">
        <v>8</v>
      </c>
      <c r="E9" s="77" t="s">
        <v>6</v>
      </c>
      <c r="F9" s="78" t="s">
        <v>15</v>
      </c>
      <c r="G9" s="79">
        <v>31</v>
      </c>
      <c r="H9" s="72"/>
      <c r="I9" s="45">
        <v>7</v>
      </c>
      <c r="J9" s="46" t="s">
        <v>63</v>
      </c>
      <c r="K9" s="46" t="s">
        <v>58</v>
      </c>
      <c r="L9" s="96">
        <v>165</v>
      </c>
      <c r="M9" s="46" t="s">
        <v>108</v>
      </c>
      <c r="N9" s="46" t="s">
        <v>58</v>
      </c>
      <c r="O9" s="96">
        <v>80</v>
      </c>
      <c r="P9" s="56">
        <v>245</v>
      </c>
      <c r="Q9" s="59"/>
      <c r="R9" s="73"/>
    </row>
    <row r="10" spans="1:18" s="58" customFormat="1" ht="17.25" customHeight="1" thickBot="1">
      <c r="A10" s="33">
        <v>8</v>
      </c>
      <c r="B10" s="32" t="s">
        <v>109</v>
      </c>
      <c r="C10" s="32" t="s">
        <v>110</v>
      </c>
      <c r="D10" s="56">
        <v>12</v>
      </c>
      <c r="E10" s="77" t="s">
        <v>111</v>
      </c>
      <c r="F10" s="78" t="s">
        <v>37</v>
      </c>
      <c r="G10" s="79">
        <v>64</v>
      </c>
      <c r="H10" s="72"/>
      <c r="I10" s="47">
        <v>8</v>
      </c>
      <c r="J10" s="48" t="s">
        <v>40</v>
      </c>
      <c r="K10" s="48" t="s">
        <v>112</v>
      </c>
      <c r="L10" s="97">
        <v>165</v>
      </c>
      <c r="M10" s="48" t="s">
        <v>98</v>
      </c>
      <c r="N10" s="48" t="s">
        <v>60</v>
      </c>
      <c r="O10" s="97">
        <v>45</v>
      </c>
      <c r="P10" s="75">
        <v>210</v>
      </c>
      <c r="Q10" s="59"/>
      <c r="R10" s="73"/>
    </row>
    <row r="11" spans="1:18" s="58" customFormat="1" ht="17.25" customHeight="1" thickBot="1">
      <c r="A11" s="80"/>
      <c r="B11" s="81"/>
      <c r="C11" s="81"/>
      <c r="D11" s="98"/>
      <c r="E11" s="78" t="s">
        <v>17</v>
      </c>
      <c r="F11" s="78" t="s">
        <v>65</v>
      </c>
      <c r="G11" s="79">
        <v>82</v>
      </c>
      <c r="H11" s="72"/>
      <c r="I11" s="49" t="s">
        <v>113</v>
      </c>
      <c r="J11" s="50"/>
      <c r="K11" s="51"/>
      <c r="L11" s="52" t="s">
        <v>93</v>
      </c>
      <c r="M11" s="114"/>
      <c r="N11" s="114"/>
      <c r="O11" s="52" t="s">
        <v>93</v>
      </c>
      <c r="P11" s="99" t="s">
        <v>81</v>
      </c>
      <c r="Q11" s="59"/>
      <c r="R11" s="73"/>
    </row>
    <row r="12" spans="1:18" s="58" customFormat="1" ht="17.25" customHeight="1">
      <c r="A12" s="100"/>
      <c r="B12" s="101"/>
      <c r="C12" s="101"/>
      <c r="D12" s="102"/>
      <c r="E12" s="78" t="s">
        <v>114</v>
      </c>
      <c r="F12" s="78" t="s">
        <v>115</v>
      </c>
      <c r="G12" s="79">
        <v>90</v>
      </c>
      <c r="H12" s="72"/>
      <c r="I12" s="53">
        <v>1</v>
      </c>
      <c r="J12" s="54" t="s">
        <v>7</v>
      </c>
      <c r="K12" s="54" t="s">
        <v>107</v>
      </c>
      <c r="L12" s="103">
        <v>95</v>
      </c>
      <c r="M12" s="54" t="s">
        <v>101</v>
      </c>
      <c r="N12" s="54" t="s">
        <v>102</v>
      </c>
      <c r="O12" s="103">
        <v>115</v>
      </c>
      <c r="P12" s="90">
        <v>210</v>
      </c>
    </row>
    <row r="13" spans="1:18" s="58" customFormat="1" ht="17.25" customHeight="1">
      <c r="A13" s="60" t="s">
        <v>116</v>
      </c>
      <c r="B13" s="82"/>
      <c r="C13" s="82"/>
      <c r="D13" s="63" t="s">
        <v>90</v>
      </c>
      <c r="H13" s="66"/>
      <c r="I13" s="53">
        <v>2</v>
      </c>
      <c r="J13" s="54" t="s">
        <v>117</v>
      </c>
      <c r="K13" s="54" t="s">
        <v>58</v>
      </c>
      <c r="L13" s="103">
        <v>100</v>
      </c>
      <c r="M13" s="54" t="s">
        <v>118</v>
      </c>
      <c r="N13" s="54" t="s">
        <v>65</v>
      </c>
      <c r="O13" s="103">
        <v>80</v>
      </c>
      <c r="P13" s="90">
        <v>180</v>
      </c>
    </row>
    <row r="14" spans="1:18" s="58" customFormat="1" ht="17.25" customHeight="1">
      <c r="A14" s="33">
        <v>1</v>
      </c>
      <c r="B14" s="32" t="s">
        <v>119</v>
      </c>
      <c r="C14" s="32" t="s">
        <v>5</v>
      </c>
      <c r="D14" s="56">
        <v>2</v>
      </c>
      <c r="H14" s="66"/>
      <c r="I14" s="83"/>
      <c r="J14" s="84"/>
      <c r="K14" s="84"/>
      <c r="L14" s="73"/>
      <c r="M14" s="85"/>
      <c r="N14" s="85"/>
      <c r="O14" s="86"/>
      <c r="P14" s="86"/>
    </row>
    <row r="15" spans="1:18" s="58" customFormat="1" ht="17.25" customHeight="1">
      <c r="A15" s="33">
        <v>2</v>
      </c>
      <c r="B15" s="32" t="s">
        <v>120</v>
      </c>
      <c r="C15" s="32" t="s">
        <v>58</v>
      </c>
      <c r="D15" s="56">
        <v>5</v>
      </c>
      <c r="H15" s="66"/>
      <c r="I15" s="60" t="s">
        <v>84</v>
      </c>
      <c r="J15" s="67"/>
      <c r="K15" s="68"/>
      <c r="L15" s="63" t="s">
        <v>93</v>
      </c>
      <c r="M15" s="68"/>
      <c r="N15" s="68"/>
      <c r="O15" s="63" t="s">
        <v>93</v>
      </c>
      <c r="P15" s="104" t="s">
        <v>81</v>
      </c>
    </row>
    <row r="16" spans="1:18" s="58" customFormat="1" ht="17.25" customHeight="1">
      <c r="A16" s="33">
        <v>3</v>
      </c>
      <c r="B16" s="32" t="s">
        <v>57</v>
      </c>
      <c r="C16" s="32" t="s">
        <v>58</v>
      </c>
      <c r="D16" s="56">
        <v>6</v>
      </c>
      <c r="H16" s="66"/>
      <c r="I16" s="33">
        <v>1</v>
      </c>
      <c r="J16" s="34" t="s">
        <v>121</v>
      </c>
      <c r="K16" s="34" t="s">
        <v>66</v>
      </c>
      <c r="L16" s="56">
        <v>730</v>
      </c>
      <c r="M16" s="34" t="s">
        <v>70</v>
      </c>
      <c r="N16" s="34" t="s">
        <v>122</v>
      </c>
      <c r="O16" s="56">
        <v>140</v>
      </c>
      <c r="P16" s="56">
        <v>870</v>
      </c>
    </row>
    <row r="17" spans="1:16" s="58" customFormat="1" ht="17.25" customHeight="1">
      <c r="A17" s="33">
        <v>4</v>
      </c>
      <c r="B17" s="32" t="s">
        <v>123</v>
      </c>
      <c r="C17" s="32" t="s">
        <v>0</v>
      </c>
      <c r="D17" s="56">
        <v>7</v>
      </c>
      <c r="E17" s="72"/>
      <c r="F17" s="72"/>
      <c r="G17" s="83"/>
      <c r="H17" s="72"/>
      <c r="I17" s="33">
        <v>2</v>
      </c>
      <c r="J17" s="34" t="s">
        <v>67</v>
      </c>
      <c r="K17" s="34" t="s">
        <v>58</v>
      </c>
      <c r="L17" s="56">
        <v>440</v>
      </c>
      <c r="M17" s="34" t="s">
        <v>124</v>
      </c>
      <c r="N17" s="34" t="s">
        <v>125</v>
      </c>
      <c r="O17" s="56">
        <v>150</v>
      </c>
      <c r="P17" s="56">
        <v>590</v>
      </c>
    </row>
    <row r="18" spans="1:16" s="58" customFormat="1" ht="17.25" customHeight="1">
      <c r="A18" s="33">
        <v>5</v>
      </c>
      <c r="B18" s="32" t="s">
        <v>64</v>
      </c>
      <c r="C18" s="32" t="s">
        <v>58</v>
      </c>
      <c r="D18" s="56">
        <v>9</v>
      </c>
      <c r="E18" s="72"/>
      <c r="F18" s="72"/>
      <c r="G18" s="83"/>
      <c r="H18" s="72"/>
      <c r="I18" s="33">
        <v>3</v>
      </c>
      <c r="J18" s="34" t="s">
        <v>68</v>
      </c>
      <c r="K18" s="34" t="s">
        <v>15</v>
      </c>
      <c r="L18" s="56">
        <v>180</v>
      </c>
      <c r="M18" s="34" t="s">
        <v>69</v>
      </c>
      <c r="N18" s="34" t="s">
        <v>0</v>
      </c>
      <c r="O18" s="56">
        <v>140</v>
      </c>
      <c r="P18" s="56">
        <v>320</v>
      </c>
    </row>
    <row r="19" spans="1:16" s="58" customFormat="1" ht="17.25" customHeight="1">
      <c r="A19" s="33">
        <v>6</v>
      </c>
      <c r="B19" s="32" t="s">
        <v>59</v>
      </c>
      <c r="C19" s="32" t="s">
        <v>126</v>
      </c>
      <c r="D19" s="56">
        <v>12</v>
      </c>
      <c r="E19" s="72"/>
      <c r="F19" s="72"/>
      <c r="G19" s="83"/>
      <c r="H19" s="72"/>
      <c r="I19" s="33">
        <v>4</v>
      </c>
      <c r="J19" s="34" t="s">
        <v>127</v>
      </c>
      <c r="K19" s="32" t="s">
        <v>128</v>
      </c>
      <c r="L19" s="56">
        <v>100</v>
      </c>
      <c r="M19" s="34" t="s">
        <v>129</v>
      </c>
      <c r="N19" s="32" t="s">
        <v>128</v>
      </c>
      <c r="O19" s="56">
        <v>100</v>
      </c>
      <c r="P19" s="56">
        <v>200</v>
      </c>
    </row>
    <row r="20" spans="1:16" s="58" customFormat="1" ht="17.25" customHeight="1">
      <c r="A20" s="33">
        <v>7</v>
      </c>
      <c r="B20" s="32" t="s">
        <v>130</v>
      </c>
      <c r="C20" s="32" t="s">
        <v>126</v>
      </c>
      <c r="D20" s="56" t="s">
        <v>131</v>
      </c>
      <c r="E20" s="72"/>
      <c r="F20" s="72"/>
      <c r="G20" s="83"/>
      <c r="H20" s="72"/>
      <c r="I20" s="33">
        <v>5</v>
      </c>
      <c r="J20" s="34" t="s">
        <v>132</v>
      </c>
      <c r="K20" s="34" t="s">
        <v>4</v>
      </c>
      <c r="L20" s="56" t="s">
        <v>131</v>
      </c>
      <c r="M20" s="34" t="s">
        <v>133</v>
      </c>
      <c r="N20" s="34" t="s">
        <v>26</v>
      </c>
      <c r="O20" s="56">
        <v>110</v>
      </c>
      <c r="P20" s="56">
        <v>110</v>
      </c>
    </row>
    <row r="21" spans="1:16" s="58" customFormat="1" ht="17.25" customHeight="1">
      <c r="A21" s="33">
        <v>8</v>
      </c>
      <c r="B21" s="105" t="s">
        <v>134</v>
      </c>
      <c r="C21" s="78" t="s">
        <v>2</v>
      </c>
      <c r="D21" s="56" t="s">
        <v>131</v>
      </c>
      <c r="E21" s="72"/>
      <c r="F21" s="72"/>
      <c r="G21" s="83"/>
      <c r="H21" s="72"/>
      <c r="I21" s="33">
        <v>6</v>
      </c>
      <c r="J21" s="34" t="s">
        <v>135</v>
      </c>
      <c r="K21" s="34" t="s">
        <v>83</v>
      </c>
      <c r="L21" s="56">
        <v>100</v>
      </c>
      <c r="M21" s="34" t="s">
        <v>136</v>
      </c>
      <c r="N21" s="34" t="s">
        <v>83</v>
      </c>
      <c r="O21" s="56" t="s">
        <v>131</v>
      </c>
      <c r="P21" s="56">
        <v>100</v>
      </c>
    </row>
    <row r="22" spans="1:16" s="58" customFormat="1" ht="17.25" customHeight="1">
      <c r="A22" s="60" t="s">
        <v>137</v>
      </c>
      <c r="B22" s="82"/>
      <c r="C22" s="82"/>
      <c r="D22" s="63" t="s">
        <v>90</v>
      </c>
      <c r="E22" s="72"/>
      <c r="F22" s="72"/>
      <c r="G22" s="83"/>
      <c r="H22" s="72"/>
      <c r="I22" s="33">
        <v>7</v>
      </c>
      <c r="J22" s="34" t="s">
        <v>138</v>
      </c>
      <c r="K22" s="34" t="s">
        <v>110</v>
      </c>
      <c r="L22" s="56">
        <v>6</v>
      </c>
      <c r="M22" s="34" t="s">
        <v>139</v>
      </c>
      <c r="N22" s="34" t="s">
        <v>110</v>
      </c>
      <c r="O22" s="56" t="s">
        <v>131</v>
      </c>
      <c r="P22" s="56">
        <v>6</v>
      </c>
    </row>
    <row r="23" spans="1:16" s="58" customFormat="1" ht="17.25" customHeight="1">
      <c r="A23" s="33">
        <v>1</v>
      </c>
      <c r="B23" s="32" t="s">
        <v>44</v>
      </c>
      <c r="C23" s="32" t="s">
        <v>0</v>
      </c>
      <c r="D23" s="56">
        <v>3</v>
      </c>
      <c r="E23" s="72"/>
      <c r="F23" s="72"/>
      <c r="G23" s="83"/>
      <c r="H23" s="72"/>
      <c r="I23" s="33">
        <v>8</v>
      </c>
      <c r="J23" s="34" t="s">
        <v>140</v>
      </c>
      <c r="K23" s="32" t="s">
        <v>128</v>
      </c>
      <c r="L23" s="56" t="s">
        <v>131</v>
      </c>
      <c r="M23" s="34" t="s">
        <v>141</v>
      </c>
      <c r="N23" s="32" t="s">
        <v>128</v>
      </c>
      <c r="O23" s="56" t="s">
        <v>131</v>
      </c>
      <c r="P23" s="56">
        <v>0</v>
      </c>
    </row>
    <row r="24" spans="1:16" s="58" customFormat="1" ht="17.25" customHeight="1">
      <c r="A24" s="33">
        <v>2</v>
      </c>
      <c r="B24" s="32" t="s">
        <v>85</v>
      </c>
      <c r="C24" s="32" t="s">
        <v>5</v>
      </c>
      <c r="D24" s="56">
        <v>5</v>
      </c>
      <c r="E24" s="72"/>
      <c r="F24" s="72"/>
      <c r="G24" s="83"/>
      <c r="H24" s="72"/>
      <c r="I24" s="60" t="s">
        <v>142</v>
      </c>
      <c r="J24" s="67"/>
      <c r="K24" s="68"/>
      <c r="L24" s="63" t="s">
        <v>93</v>
      </c>
      <c r="M24" s="68"/>
      <c r="N24" s="68"/>
      <c r="O24" s="63" t="s">
        <v>93</v>
      </c>
      <c r="P24" s="104" t="s">
        <v>81</v>
      </c>
    </row>
    <row r="25" spans="1:16" s="58" customFormat="1" ht="17.25" customHeight="1">
      <c r="A25" s="33">
        <v>3</v>
      </c>
      <c r="B25" s="32" t="s">
        <v>143</v>
      </c>
      <c r="C25" s="32" t="s">
        <v>144</v>
      </c>
      <c r="D25" s="56">
        <v>8</v>
      </c>
      <c r="E25" s="72"/>
      <c r="F25" s="72"/>
      <c r="G25" s="83"/>
      <c r="H25" s="72"/>
      <c r="I25" s="33">
        <v>1</v>
      </c>
      <c r="J25" s="106" t="s">
        <v>74</v>
      </c>
      <c r="K25" s="106" t="s">
        <v>12</v>
      </c>
      <c r="L25" s="107">
        <v>630</v>
      </c>
      <c r="M25" s="106" t="s">
        <v>73</v>
      </c>
      <c r="N25" s="106" t="s">
        <v>12</v>
      </c>
      <c r="O25" s="107">
        <v>630</v>
      </c>
      <c r="P25" s="107">
        <v>1260</v>
      </c>
    </row>
    <row r="26" spans="1:16" s="58" customFormat="1" ht="17.25" customHeight="1">
      <c r="A26" s="33">
        <v>4</v>
      </c>
      <c r="B26" s="32" t="s">
        <v>19</v>
      </c>
      <c r="C26" s="32" t="s">
        <v>45</v>
      </c>
      <c r="D26" s="56">
        <v>11</v>
      </c>
      <c r="E26" s="72"/>
      <c r="F26" s="72"/>
      <c r="G26" s="83"/>
      <c r="H26" s="72"/>
      <c r="I26" s="33">
        <v>2</v>
      </c>
      <c r="J26" s="106" t="s">
        <v>28</v>
      </c>
      <c r="K26" s="106" t="s">
        <v>71</v>
      </c>
      <c r="L26" s="107">
        <v>550</v>
      </c>
      <c r="M26" s="106" t="s">
        <v>10</v>
      </c>
      <c r="N26" s="106" t="s">
        <v>8</v>
      </c>
      <c r="O26" s="107">
        <v>550</v>
      </c>
      <c r="P26" s="107">
        <v>1100</v>
      </c>
    </row>
    <row r="27" spans="1:16" s="58" customFormat="1" ht="17.25" customHeight="1">
      <c r="A27" s="33">
        <v>5</v>
      </c>
      <c r="B27" s="32" t="s">
        <v>145</v>
      </c>
      <c r="C27" s="32" t="s">
        <v>5</v>
      </c>
      <c r="D27" s="56">
        <v>20</v>
      </c>
      <c r="E27" s="72"/>
      <c r="F27" s="72"/>
      <c r="G27" s="83"/>
      <c r="H27" s="72"/>
      <c r="I27" s="33">
        <v>3</v>
      </c>
      <c r="J27" s="106" t="s">
        <v>53</v>
      </c>
      <c r="K27" s="106" t="s">
        <v>11</v>
      </c>
      <c r="L27" s="107">
        <v>280</v>
      </c>
      <c r="M27" s="106" t="s">
        <v>25</v>
      </c>
      <c r="N27" s="106" t="s">
        <v>26</v>
      </c>
      <c r="O27" s="107">
        <v>150</v>
      </c>
      <c r="P27" s="107">
        <v>430</v>
      </c>
    </row>
    <row r="28" spans="1:16" s="58" customFormat="1" ht="17.25" customHeight="1" thickBot="1">
      <c r="A28" s="33">
        <v>6</v>
      </c>
      <c r="B28" s="32" t="s">
        <v>146</v>
      </c>
      <c r="C28" s="32" t="s">
        <v>11</v>
      </c>
      <c r="D28" s="56" t="s">
        <v>131</v>
      </c>
      <c r="E28" s="72"/>
      <c r="F28" s="72"/>
      <c r="G28" s="83"/>
      <c r="H28" s="72"/>
      <c r="I28" s="33">
        <v>4</v>
      </c>
      <c r="J28" s="106" t="s">
        <v>23</v>
      </c>
      <c r="K28" s="106" t="s">
        <v>147</v>
      </c>
      <c r="L28" s="107">
        <v>350</v>
      </c>
      <c r="M28" s="106" t="s">
        <v>76</v>
      </c>
      <c r="N28" s="106" t="s">
        <v>147</v>
      </c>
      <c r="O28" s="107">
        <v>40</v>
      </c>
      <c r="P28" s="107">
        <v>390</v>
      </c>
    </row>
    <row r="29" spans="1:16" s="58" customFormat="1" ht="17.25" customHeight="1" thickBot="1">
      <c r="A29" s="60" t="s">
        <v>148</v>
      </c>
      <c r="B29" s="82"/>
      <c r="C29" s="82"/>
      <c r="D29" s="63" t="s">
        <v>90</v>
      </c>
      <c r="E29" s="64" t="s">
        <v>91</v>
      </c>
      <c r="F29" s="65"/>
      <c r="G29" s="88" t="s">
        <v>90</v>
      </c>
      <c r="H29" s="72"/>
      <c r="I29" s="33">
        <v>5</v>
      </c>
      <c r="J29" s="106" t="s">
        <v>86</v>
      </c>
      <c r="K29" s="106" t="s">
        <v>71</v>
      </c>
      <c r="L29" s="107">
        <v>320</v>
      </c>
      <c r="M29" s="106" t="s">
        <v>149</v>
      </c>
      <c r="N29" s="106" t="s">
        <v>150</v>
      </c>
      <c r="O29" s="107">
        <v>30</v>
      </c>
      <c r="P29" s="107">
        <v>350</v>
      </c>
    </row>
    <row r="30" spans="1:16" s="58" customFormat="1" ht="17.25" customHeight="1">
      <c r="A30" s="33">
        <v>1</v>
      </c>
      <c r="B30" s="32" t="s">
        <v>47</v>
      </c>
      <c r="C30" s="32" t="s">
        <v>0</v>
      </c>
      <c r="D30" s="56">
        <v>1</v>
      </c>
      <c r="E30" s="89" t="s">
        <v>151</v>
      </c>
      <c r="F30" s="89" t="s">
        <v>152</v>
      </c>
      <c r="G30" s="90" t="s">
        <v>153</v>
      </c>
      <c r="H30" s="72"/>
      <c r="I30" s="33">
        <v>6</v>
      </c>
      <c r="J30" s="106" t="s">
        <v>72</v>
      </c>
      <c r="K30" s="106" t="s">
        <v>71</v>
      </c>
      <c r="L30" s="107">
        <v>320</v>
      </c>
      <c r="M30" s="106" t="s">
        <v>154</v>
      </c>
      <c r="N30" s="106" t="s">
        <v>155</v>
      </c>
      <c r="O30" s="107" t="s">
        <v>131</v>
      </c>
      <c r="P30" s="107">
        <v>320</v>
      </c>
    </row>
    <row r="31" spans="1:16" s="58" customFormat="1" ht="17.25" customHeight="1">
      <c r="A31" s="33">
        <v>2</v>
      </c>
      <c r="B31" s="32" t="s">
        <v>21</v>
      </c>
      <c r="C31" s="32" t="s">
        <v>0</v>
      </c>
      <c r="D31" s="56">
        <v>3</v>
      </c>
      <c r="E31" s="87"/>
      <c r="F31" s="72"/>
      <c r="G31" s="83"/>
      <c r="H31" s="72"/>
      <c r="I31" s="33">
        <v>7</v>
      </c>
      <c r="J31" s="106" t="s">
        <v>1</v>
      </c>
      <c r="K31" s="106" t="s">
        <v>9</v>
      </c>
      <c r="L31" s="107">
        <v>100</v>
      </c>
      <c r="M31" s="106" t="s">
        <v>156</v>
      </c>
      <c r="N31" s="106" t="s">
        <v>9</v>
      </c>
      <c r="O31" s="107">
        <v>190</v>
      </c>
      <c r="P31" s="107">
        <v>290</v>
      </c>
    </row>
    <row r="32" spans="1:16" s="58" customFormat="1" ht="17.25" customHeight="1">
      <c r="A32" s="33">
        <v>3</v>
      </c>
      <c r="B32" s="32" t="s">
        <v>48</v>
      </c>
      <c r="C32" s="32" t="s">
        <v>0</v>
      </c>
      <c r="D32" s="56">
        <v>4</v>
      </c>
      <c r="E32" s="87"/>
      <c r="F32" s="72"/>
      <c r="G32" s="83"/>
      <c r="H32" s="72"/>
      <c r="I32" s="33">
        <v>8</v>
      </c>
      <c r="J32" s="106" t="s">
        <v>75</v>
      </c>
      <c r="K32" s="106" t="s">
        <v>157</v>
      </c>
      <c r="L32" s="107">
        <v>130</v>
      </c>
      <c r="M32" s="106" t="s">
        <v>158</v>
      </c>
      <c r="N32" s="106" t="s">
        <v>2</v>
      </c>
      <c r="O32" s="107" t="s">
        <v>131</v>
      </c>
      <c r="P32" s="107">
        <v>130</v>
      </c>
    </row>
    <row r="33" spans="1:16" s="58" customFormat="1" ht="17.25" customHeight="1">
      <c r="A33" s="33">
        <v>4</v>
      </c>
      <c r="B33" s="32" t="s">
        <v>159</v>
      </c>
      <c r="C33" s="32" t="s">
        <v>15</v>
      </c>
      <c r="D33" s="56">
        <v>5</v>
      </c>
      <c r="E33" s="87"/>
      <c r="F33" s="72"/>
      <c r="G33" s="83"/>
      <c r="H33" s="72"/>
      <c r="I33" s="60" t="s">
        <v>160</v>
      </c>
      <c r="J33" s="67"/>
      <c r="K33" s="68"/>
      <c r="L33" s="63" t="s">
        <v>93</v>
      </c>
      <c r="M33" s="68"/>
      <c r="N33" s="68"/>
      <c r="O33" s="63" t="s">
        <v>93</v>
      </c>
      <c r="P33" s="104" t="s">
        <v>81</v>
      </c>
    </row>
    <row r="34" spans="1:16" s="58" customFormat="1" ht="17.25" customHeight="1">
      <c r="A34" s="33">
        <v>5</v>
      </c>
      <c r="B34" s="34" t="s">
        <v>161</v>
      </c>
      <c r="C34" s="34" t="s">
        <v>162</v>
      </c>
      <c r="D34" s="56">
        <v>6</v>
      </c>
      <c r="H34" s="72"/>
      <c r="I34" s="33">
        <v>1</v>
      </c>
      <c r="J34" s="34" t="s">
        <v>29</v>
      </c>
      <c r="K34" s="34" t="s">
        <v>0</v>
      </c>
      <c r="L34" s="56">
        <v>300</v>
      </c>
      <c r="M34" s="34" t="s">
        <v>24</v>
      </c>
      <c r="N34" s="34" t="s">
        <v>9</v>
      </c>
      <c r="O34" s="56">
        <v>450</v>
      </c>
      <c r="P34" s="56">
        <v>750</v>
      </c>
    </row>
    <row r="35" spans="1:16" s="58" customFormat="1" ht="17.25" customHeight="1">
      <c r="A35" s="33">
        <v>6</v>
      </c>
      <c r="B35" s="34" t="s">
        <v>51</v>
      </c>
      <c r="C35" s="34" t="s">
        <v>52</v>
      </c>
      <c r="D35" s="56">
        <v>7</v>
      </c>
      <c r="H35" s="72"/>
      <c r="I35" s="33">
        <v>2</v>
      </c>
      <c r="J35" s="34" t="s">
        <v>27</v>
      </c>
      <c r="K35" s="34" t="s">
        <v>4</v>
      </c>
      <c r="L35" s="56">
        <v>280</v>
      </c>
      <c r="M35" s="34" t="s">
        <v>79</v>
      </c>
      <c r="N35" s="34" t="s">
        <v>4</v>
      </c>
      <c r="O35" s="56">
        <v>80</v>
      </c>
      <c r="P35" s="56">
        <v>360</v>
      </c>
    </row>
    <row r="36" spans="1:16" s="58" customFormat="1" ht="17.25" customHeight="1">
      <c r="A36" s="33">
        <v>7</v>
      </c>
      <c r="B36" s="34" t="s">
        <v>20</v>
      </c>
      <c r="C36" s="34" t="s">
        <v>11</v>
      </c>
      <c r="D36" s="56">
        <v>9</v>
      </c>
      <c r="E36" s="87"/>
      <c r="F36" s="72"/>
      <c r="G36" s="83"/>
      <c r="H36" s="72"/>
      <c r="I36" s="33">
        <v>3</v>
      </c>
      <c r="J36" s="34" t="s">
        <v>163</v>
      </c>
      <c r="K36" s="34" t="s">
        <v>9</v>
      </c>
      <c r="L36" s="56">
        <v>320</v>
      </c>
      <c r="M36" s="34" t="s">
        <v>164</v>
      </c>
      <c r="N36" s="34" t="s">
        <v>4</v>
      </c>
      <c r="O36" s="56" t="s">
        <v>131</v>
      </c>
      <c r="P36" s="56">
        <v>320</v>
      </c>
    </row>
    <row r="37" spans="1:16" s="58" customFormat="1" ht="17.25" customHeight="1" thickBot="1">
      <c r="A37" s="33">
        <v>8</v>
      </c>
      <c r="B37" s="34" t="s">
        <v>49</v>
      </c>
      <c r="C37" s="34" t="s">
        <v>50</v>
      </c>
      <c r="D37" s="56">
        <v>11</v>
      </c>
      <c r="E37" s="87"/>
      <c r="F37" s="72"/>
      <c r="G37" s="83"/>
      <c r="H37" s="72"/>
      <c r="I37" s="33">
        <v>4</v>
      </c>
      <c r="J37" s="34" t="s">
        <v>77</v>
      </c>
      <c r="K37" s="34" t="s">
        <v>71</v>
      </c>
      <c r="L37" s="56">
        <v>250</v>
      </c>
      <c r="M37" s="34" t="s">
        <v>165</v>
      </c>
      <c r="N37" s="34" t="s">
        <v>71</v>
      </c>
      <c r="O37" s="56">
        <v>40</v>
      </c>
      <c r="P37" s="56">
        <v>290</v>
      </c>
    </row>
    <row r="38" spans="1:16" s="58" customFormat="1" ht="17.25" customHeight="1" thickBot="1">
      <c r="A38" s="60" t="s">
        <v>166</v>
      </c>
      <c r="B38" s="67"/>
      <c r="C38" s="68"/>
      <c r="D38" s="63" t="s">
        <v>90</v>
      </c>
      <c r="E38" s="64" t="s">
        <v>91</v>
      </c>
      <c r="F38" s="65"/>
      <c r="G38" s="88" t="s">
        <v>90</v>
      </c>
      <c r="H38" s="72"/>
      <c r="I38" s="33">
        <v>5</v>
      </c>
      <c r="J38" s="34" t="s">
        <v>167</v>
      </c>
      <c r="K38" s="34" t="s">
        <v>2</v>
      </c>
      <c r="L38" s="56">
        <v>150</v>
      </c>
      <c r="M38" s="34" t="s">
        <v>168</v>
      </c>
      <c r="N38" s="34" t="s">
        <v>2</v>
      </c>
      <c r="O38" s="56" t="s">
        <v>131</v>
      </c>
      <c r="P38" s="56">
        <v>150</v>
      </c>
    </row>
    <row r="39" spans="1:16" s="58" customFormat="1" ht="17.25" customHeight="1">
      <c r="A39" s="33">
        <v>1</v>
      </c>
      <c r="B39" s="32" t="s">
        <v>169</v>
      </c>
      <c r="C39" s="32" t="s">
        <v>170</v>
      </c>
      <c r="D39" s="56">
        <v>1</v>
      </c>
      <c r="E39" s="32" t="s">
        <v>141</v>
      </c>
      <c r="F39" s="32" t="s">
        <v>128</v>
      </c>
      <c r="G39" s="56" t="s">
        <v>131</v>
      </c>
      <c r="H39" s="72"/>
      <c r="I39" s="33"/>
      <c r="J39" s="34"/>
      <c r="K39" s="34"/>
      <c r="L39" s="56"/>
      <c r="M39" s="34"/>
      <c r="N39" s="34"/>
      <c r="O39" s="56"/>
      <c r="P39" s="55"/>
    </row>
    <row r="40" spans="1:16" s="58" customFormat="1" ht="17.25" customHeight="1">
      <c r="A40" s="33">
        <v>2</v>
      </c>
      <c r="B40" s="32" t="s">
        <v>171</v>
      </c>
      <c r="C40" s="32" t="s">
        <v>5</v>
      </c>
      <c r="D40" s="56">
        <v>9</v>
      </c>
      <c r="E40" s="32" t="s">
        <v>172</v>
      </c>
      <c r="F40" s="32" t="s">
        <v>128</v>
      </c>
      <c r="G40" s="56" t="s">
        <v>131</v>
      </c>
      <c r="H40" s="72"/>
      <c r="I40" s="72"/>
      <c r="J40" s="72"/>
      <c r="K40" s="72"/>
      <c r="L40" s="83"/>
      <c r="M40" s="87"/>
      <c r="N40" s="72"/>
      <c r="O40" s="83"/>
      <c r="P40" s="72"/>
    </row>
    <row r="41" spans="1:16" s="58" customFormat="1" ht="17.25" customHeight="1">
      <c r="A41" s="33">
        <v>3</v>
      </c>
      <c r="B41" s="32" t="s">
        <v>69</v>
      </c>
      <c r="C41" s="32" t="s">
        <v>0</v>
      </c>
      <c r="D41" s="56">
        <v>9</v>
      </c>
      <c r="E41" s="89" t="s">
        <v>173</v>
      </c>
      <c r="F41" s="32" t="s">
        <v>128</v>
      </c>
      <c r="G41" s="90" t="s">
        <v>153</v>
      </c>
      <c r="H41" s="72"/>
      <c r="I41" s="72"/>
      <c r="J41" s="72"/>
      <c r="K41" s="72"/>
      <c r="L41" s="83"/>
      <c r="M41" s="87"/>
      <c r="N41" s="72"/>
      <c r="O41" s="83"/>
      <c r="P41" s="72"/>
    </row>
    <row r="42" spans="1:16" s="58" customFormat="1" ht="17.25" customHeight="1">
      <c r="A42" s="33">
        <v>4</v>
      </c>
      <c r="B42" s="32" t="s">
        <v>127</v>
      </c>
      <c r="C42" s="32" t="s">
        <v>128</v>
      </c>
      <c r="D42" s="56" t="s">
        <v>131</v>
      </c>
      <c r="L42" s="59"/>
      <c r="O42" s="59"/>
    </row>
    <row r="43" spans="1:16" ht="17.25" customHeight="1">
      <c r="A43" s="33">
        <v>5</v>
      </c>
      <c r="B43" s="32" t="s">
        <v>129</v>
      </c>
      <c r="C43" s="32" t="s">
        <v>128</v>
      </c>
      <c r="D43" s="56" t="s">
        <v>131</v>
      </c>
    </row>
    <row r="44" spans="1:16" ht="17.25" customHeight="1">
      <c r="A44" s="33">
        <v>6</v>
      </c>
      <c r="B44" s="32" t="s">
        <v>140</v>
      </c>
      <c r="C44" s="32" t="s">
        <v>128</v>
      </c>
      <c r="D44" s="56" t="s">
        <v>131</v>
      </c>
    </row>
    <row r="45" spans="1:16" ht="17.25" customHeight="1">
      <c r="A45" s="60" t="s">
        <v>174</v>
      </c>
      <c r="B45" s="67"/>
      <c r="C45" s="68"/>
      <c r="D45" s="63" t="s">
        <v>90</v>
      </c>
      <c r="E45" s="87"/>
      <c r="F45" s="72"/>
      <c r="G45" s="83"/>
      <c r="H45" s="72"/>
    </row>
    <row r="46" spans="1:16" ht="17.25" customHeight="1">
      <c r="A46" s="33">
        <v>1</v>
      </c>
      <c r="B46" s="32" t="s">
        <v>175</v>
      </c>
      <c r="C46" s="32" t="s">
        <v>5</v>
      </c>
      <c r="D46" s="56">
        <v>1</v>
      </c>
      <c r="E46" s="87"/>
      <c r="F46" s="72"/>
      <c r="G46" s="83"/>
      <c r="H46" s="72"/>
    </row>
    <row r="47" spans="1:16" ht="17.25" customHeight="1">
      <c r="A47" s="33">
        <v>2</v>
      </c>
      <c r="B47" s="32" t="s">
        <v>176</v>
      </c>
      <c r="C47" s="32" t="s">
        <v>4</v>
      </c>
      <c r="D47" s="56">
        <v>1</v>
      </c>
      <c r="E47" s="87"/>
      <c r="F47" s="72"/>
      <c r="G47" s="83"/>
      <c r="H47" s="72"/>
    </row>
    <row r="48" spans="1:16" s="58" customFormat="1" ht="17.25" customHeight="1">
      <c r="A48" s="33">
        <v>3</v>
      </c>
      <c r="B48" s="32" t="s">
        <v>13</v>
      </c>
      <c r="C48" s="32" t="s">
        <v>4</v>
      </c>
      <c r="D48" s="56">
        <v>1</v>
      </c>
      <c r="E48" s="87"/>
      <c r="F48" s="72"/>
      <c r="G48" s="83"/>
      <c r="H48" s="72"/>
      <c r="L48" s="59"/>
      <c r="O48" s="59"/>
    </row>
    <row r="49" spans="1:15" s="58" customFormat="1" ht="17.25" customHeight="1">
      <c r="A49" s="33">
        <v>4</v>
      </c>
      <c r="B49" s="32" t="s">
        <v>30</v>
      </c>
      <c r="C49" s="32" t="s">
        <v>9</v>
      </c>
      <c r="D49" s="56" t="s">
        <v>131</v>
      </c>
      <c r="G49" s="59"/>
      <c r="L49" s="59"/>
      <c r="O49" s="59"/>
    </row>
    <row r="50" spans="1:15" ht="17.25" customHeight="1">
      <c r="A50" s="33">
        <v>5</v>
      </c>
      <c r="B50" s="32" t="s">
        <v>78</v>
      </c>
      <c r="C50" s="32" t="s">
        <v>177</v>
      </c>
      <c r="D50" s="56" t="s">
        <v>131</v>
      </c>
      <c r="E50" s="87"/>
      <c r="F50" s="72"/>
      <c r="G50" s="83"/>
    </row>
    <row r="51" spans="1:15" ht="17.25" customHeight="1">
      <c r="A51" s="33">
        <v>6</v>
      </c>
      <c r="B51" s="32" t="s">
        <v>178</v>
      </c>
      <c r="C51" s="32" t="s">
        <v>179</v>
      </c>
      <c r="D51" s="56" t="s">
        <v>131</v>
      </c>
    </row>
    <row r="52" spans="1:15" ht="17.25" customHeight="1"/>
    <row r="53" spans="1:15" ht="17.25" customHeight="1"/>
    <row r="54" spans="1:15" ht="17.25" customHeight="1"/>
    <row r="55" spans="1:15" s="58" customFormat="1" ht="17.25" customHeight="1">
      <c r="D55" s="59"/>
      <c r="G55" s="59"/>
      <c r="L55" s="59"/>
      <c r="O55" s="59"/>
    </row>
    <row r="56" spans="1:15" s="58" customFormat="1" ht="17.25" customHeight="1">
      <c r="D56" s="59"/>
      <c r="G56" s="59"/>
      <c r="L56" s="59"/>
      <c r="O56" s="59"/>
    </row>
    <row r="57" spans="1:15" ht="17.25" customHeight="1"/>
    <row r="58" spans="1:15" ht="17.25" customHeight="1"/>
    <row r="59" spans="1:15" ht="17.25" customHeight="1"/>
    <row r="60" spans="1:15" ht="17.25" customHeight="1"/>
    <row r="61" spans="1:15" ht="17.25" customHeight="1"/>
    <row r="62" spans="1:15" s="58" customFormat="1" ht="17.25" customHeight="1">
      <c r="D62" s="59"/>
      <c r="G62" s="59"/>
      <c r="L62" s="59"/>
      <c r="O62" s="59"/>
    </row>
    <row r="63" spans="1:15" ht="17.25" customHeight="1"/>
    <row r="64" spans="1:15" s="58" customFormat="1" ht="17.25" customHeight="1">
      <c r="D64" s="59"/>
      <c r="G64" s="59"/>
      <c r="L64" s="59"/>
      <c r="O64" s="59"/>
    </row>
    <row r="65" ht="17.25" customHeight="1"/>
    <row r="66" ht="17.25" customHeight="1"/>
    <row r="67" ht="17.25" customHeight="1"/>
    <row r="68" ht="17.25" customHeight="1"/>
  </sheetData>
  <mergeCells count="2">
    <mergeCell ref="M2:N2"/>
    <mergeCell ref="M11:N11"/>
  </mergeCells>
  <phoneticPr fontId="29"/>
  <dataValidations count="1">
    <dataValidation imeMode="halfAlpha" allowBlank="1" showInputMessage="1" showErrorMessage="1" sqref="L25:L28 L34:L37 R6:R11 P3:P10 L14 P34:P39 L32 L39 O39 P12:P14 P16:P23 L16:L23 O20:O23 O30:O31 P25:P32" xr:uid="{00000000-0002-0000-0100-000000000000}"/>
  </dataValidations>
  <printOptions horizontalCentered="1"/>
  <pageMargins left="0.78740157480314965" right="0.78740157480314965" top="0.98425196850393704" bottom="0.78740157480314965" header="0.59055118110236227" footer="0.31496062992125984"/>
  <pageSetup paperSize="9" scale="87" fitToWidth="2" orientation="portrait" r:id="rId1"/>
  <headerFooter>
    <oddHeader>&amp;L&amp;"Meiryo UI,標準"令和4年度　第43回　宮崎県室内テニス選手権大会　2022/12/3-4 清武総合運動公園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3"/>
  <sheetViews>
    <sheetView tabSelected="1" view="pageBreakPreview" topLeftCell="A3" zoomScaleNormal="100" zoomScaleSheetLayoutView="100" workbookViewId="0">
      <selection activeCell="F3" sqref="F1:O1048576"/>
    </sheetView>
  </sheetViews>
  <sheetFormatPr baseColWidth="10" defaultColWidth="9" defaultRowHeight="14"/>
  <cols>
    <col min="1" max="2" width="4" style="26" customWidth="1"/>
    <col min="3" max="3" width="13.1640625" style="37" bestFit="1" customWidth="1"/>
    <col min="4" max="4" width="12.5" style="3" customWidth="1"/>
    <col min="5" max="5" width="2.6640625" style="4" hidden="1" customWidth="1"/>
    <col min="6" max="6" width="2.6640625" style="121" customWidth="1"/>
    <col min="7" max="7" width="2.6640625" style="122" customWidth="1"/>
    <col min="8" max="9" width="2.6640625" style="123" customWidth="1"/>
    <col min="10" max="11" width="2.6640625" style="124" customWidth="1"/>
    <col min="12" max="14" width="2.6640625" style="125" customWidth="1"/>
    <col min="15" max="15" width="3" style="124" customWidth="1"/>
    <col min="16" max="16" width="3.6640625" style="5" hidden="1" customWidth="1"/>
    <col min="17" max="17" width="4" style="6" customWidth="1"/>
    <col min="18" max="18" width="13.1640625" style="37" bestFit="1" customWidth="1"/>
    <col min="19" max="19" width="13.6640625" style="3" customWidth="1"/>
    <col min="20" max="21" width="4" style="6" customWidth="1"/>
    <col min="22" max="22" width="4.6640625" style="1" customWidth="1"/>
    <col min="23" max="23" width="11.6640625" style="1" customWidth="1"/>
    <col min="24" max="24" width="11.33203125" style="1" customWidth="1"/>
    <col min="25" max="25" width="11" style="1" customWidth="1"/>
    <col min="26" max="26" width="13.33203125" style="1" customWidth="1"/>
    <col min="27" max="16384" width="9" style="1"/>
  </cols>
  <sheetData>
    <row r="1" spans="1:25" ht="14.25" hidden="1" customHeight="1">
      <c r="A1" s="2"/>
      <c r="B1" s="2" t="s">
        <v>56</v>
      </c>
      <c r="S1" s="7"/>
    </row>
    <row r="2" spans="1:25" ht="49" hidden="1" customHeight="1">
      <c r="A2" s="8"/>
      <c r="B2" s="8"/>
      <c r="S2" s="7"/>
    </row>
    <row r="3" spans="1:25" ht="20" customHeight="1">
      <c r="A3" s="8"/>
      <c r="B3" s="8"/>
      <c r="S3" s="7"/>
    </row>
    <row r="4" spans="1:25" ht="16.5" customHeight="1">
      <c r="A4" s="14" t="s">
        <v>89</v>
      </c>
      <c r="B4" s="9"/>
      <c r="C4" s="38"/>
      <c r="D4" s="10"/>
      <c r="E4" s="11"/>
      <c r="G4" s="126" t="s">
        <v>31</v>
      </c>
      <c r="N4" s="127"/>
      <c r="O4" s="128"/>
      <c r="P4" s="13"/>
      <c r="Q4" s="14"/>
      <c r="R4" s="38"/>
      <c r="S4" s="10"/>
      <c r="T4" s="14" t="s">
        <v>89</v>
      </c>
      <c r="U4" s="14"/>
      <c r="V4" s="1" t="s">
        <v>184</v>
      </c>
    </row>
    <row r="5" spans="1:25" s="31" customFormat="1" ht="16.25" customHeight="1">
      <c r="A5" s="30" t="s">
        <v>88</v>
      </c>
      <c r="B5" s="28"/>
      <c r="C5" s="39"/>
      <c r="D5" s="29"/>
      <c r="E5" s="19"/>
      <c r="F5" s="129"/>
      <c r="G5" s="130"/>
      <c r="H5" s="131"/>
      <c r="I5" s="131"/>
      <c r="J5" s="132"/>
      <c r="K5" s="132"/>
      <c r="L5" s="133"/>
      <c r="M5" s="133"/>
      <c r="N5" s="133"/>
      <c r="O5" s="134"/>
      <c r="P5" s="21"/>
      <c r="Q5" s="30"/>
      <c r="R5" s="39"/>
      <c r="S5" s="29"/>
      <c r="T5" s="30" t="s">
        <v>88</v>
      </c>
      <c r="U5" s="30"/>
      <c r="V5" s="17" t="s">
        <v>80</v>
      </c>
      <c r="W5" s="17"/>
      <c r="X5" s="17"/>
      <c r="Y5" s="17"/>
    </row>
    <row r="6" spans="1:25" s="17" customFormat="1" ht="15" customHeight="1" thickBot="1">
      <c r="A6" s="117">
        <v>1</v>
      </c>
      <c r="B6" s="117">
        <v>1</v>
      </c>
      <c r="C6" s="118" t="str">
        <f>IF(A6="","",VLOOKUP(A6,$V:$Z,2,FALSE))</f>
        <v>湯谷　綸久</v>
      </c>
      <c r="D6" s="116" t="str">
        <f>IF(A6="","",VLOOKUP(A6,$V:$Z,3,FALSE))</f>
        <v>佐土原高校</v>
      </c>
      <c r="E6" s="117"/>
      <c r="F6" s="135"/>
      <c r="G6" s="136"/>
      <c r="H6" s="137"/>
      <c r="I6" s="138" t="s">
        <v>212</v>
      </c>
      <c r="J6" s="138"/>
      <c r="K6" s="138"/>
      <c r="L6" s="138"/>
      <c r="M6" s="139"/>
      <c r="N6" s="139"/>
      <c r="O6" s="140"/>
      <c r="P6" s="120"/>
      <c r="Q6" s="120">
        <v>5</v>
      </c>
      <c r="R6" s="118" t="str">
        <f>IF(T6="","",VLOOKUP(T6,$V:$Z,2,FALSE))</f>
        <v>伊東　直哉</v>
      </c>
      <c r="S6" s="116" t="str">
        <f>IF(T6="","",VLOOKUP(T6,$V:$Z,3,FALSE))</f>
        <v>Medical Team</v>
      </c>
      <c r="T6" s="120">
        <v>6</v>
      </c>
      <c r="U6" s="93"/>
      <c r="V6" s="17">
        <v>1</v>
      </c>
      <c r="W6" s="17" t="s">
        <v>41</v>
      </c>
      <c r="X6" s="17" t="s">
        <v>94</v>
      </c>
    </row>
    <row r="7" spans="1:25" s="17" customFormat="1" ht="15" customHeight="1" thickTop="1" thickBot="1">
      <c r="A7" s="117"/>
      <c r="B7" s="117"/>
      <c r="C7" s="118"/>
      <c r="D7" s="116"/>
      <c r="E7" s="117"/>
      <c r="F7" s="141"/>
      <c r="G7" s="142" t="s">
        <v>187</v>
      </c>
      <c r="H7" s="143"/>
      <c r="I7" s="144"/>
      <c r="J7" s="145">
        <v>5</v>
      </c>
      <c r="K7" s="146">
        <v>8</v>
      </c>
      <c r="L7" s="139"/>
      <c r="M7" s="147"/>
      <c r="N7" s="148" t="s">
        <v>190</v>
      </c>
      <c r="O7" s="149"/>
      <c r="P7" s="120"/>
      <c r="Q7" s="120"/>
      <c r="R7" s="118"/>
      <c r="S7" s="116"/>
      <c r="T7" s="120"/>
      <c r="U7" s="93"/>
      <c r="V7" s="17">
        <v>2</v>
      </c>
      <c r="W7" s="17" t="s">
        <v>212</v>
      </c>
      <c r="X7" s="17" t="s">
        <v>97</v>
      </c>
    </row>
    <row r="8" spans="1:25" s="17" customFormat="1" ht="15" customHeight="1" thickTop="1">
      <c r="A8" s="117">
        <v>8</v>
      </c>
      <c r="B8" s="117">
        <v>2</v>
      </c>
      <c r="C8" s="118" t="str">
        <f>IF(A8="","",VLOOKUP(A8,$V:$Z,2,FALSE))</f>
        <v>有簾　隆信</v>
      </c>
      <c r="D8" s="116" t="str">
        <f>IF(A8="","",VLOOKUP(A8,$V:$Z,3,FALSE))</f>
        <v>セントジェームス</v>
      </c>
      <c r="E8" s="16"/>
      <c r="F8" s="150"/>
      <c r="G8" s="151">
        <v>81</v>
      </c>
      <c r="H8" s="152"/>
      <c r="I8" s="144"/>
      <c r="J8" s="145"/>
      <c r="K8" s="153"/>
      <c r="L8" s="139"/>
      <c r="M8" s="154"/>
      <c r="N8" s="155">
        <v>86</v>
      </c>
      <c r="O8" s="156"/>
      <c r="P8" s="120"/>
      <c r="Q8" s="120">
        <v>6</v>
      </c>
      <c r="R8" s="118" t="str">
        <f>IF(T8="","",VLOOKUP(T8,$V:$Z,2,FALSE))</f>
        <v>馬場　駿</v>
      </c>
      <c r="S8" s="116" t="str">
        <f>IF(T8="","",VLOOKUP(T8,$V:$Z,3,FALSE))</f>
        <v>門川高校教員</v>
      </c>
      <c r="T8" s="120">
        <v>7</v>
      </c>
      <c r="U8" s="93"/>
      <c r="V8" s="17">
        <v>3</v>
      </c>
      <c r="W8" s="17" t="s">
        <v>3</v>
      </c>
      <c r="X8" s="17" t="s">
        <v>16</v>
      </c>
    </row>
    <row r="9" spans="1:25" s="17" customFormat="1" ht="15" customHeight="1" thickBot="1">
      <c r="A9" s="117"/>
      <c r="B9" s="117"/>
      <c r="C9" s="118"/>
      <c r="D9" s="116"/>
      <c r="E9" s="16"/>
      <c r="F9" s="135"/>
      <c r="G9" s="136"/>
      <c r="H9" s="152"/>
      <c r="I9" s="157" t="s">
        <v>188</v>
      </c>
      <c r="J9" s="158"/>
      <c r="K9" s="159"/>
      <c r="L9" s="160" t="s">
        <v>189</v>
      </c>
      <c r="M9" s="154"/>
      <c r="N9" s="139"/>
      <c r="O9" s="140"/>
      <c r="P9" s="120"/>
      <c r="Q9" s="120"/>
      <c r="R9" s="118"/>
      <c r="S9" s="116"/>
      <c r="T9" s="120"/>
      <c r="U9" s="93"/>
      <c r="V9" s="17">
        <v>4</v>
      </c>
      <c r="W9" s="17" t="s">
        <v>40</v>
      </c>
      <c r="X9" s="17" t="s">
        <v>15</v>
      </c>
    </row>
    <row r="10" spans="1:25" s="17" customFormat="1" ht="15" customHeight="1" thickTop="1" thickBot="1">
      <c r="A10" s="117">
        <v>4</v>
      </c>
      <c r="B10" s="117">
        <v>3</v>
      </c>
      <c r="C10" s="118" t="str">
        <f>IF(A10="","",VLOOKUP(A10,$V:$Z,2,FALSE))</f>
        <v>井野　篤太朗</v>
      </c>
      <c r="D10" s="116" t="str">
        <f>IF(A10="","",VLOOKUP(A10,$V:$Z,3,FALSE))</f>
        <v>KTC</v>
      </c>
      <c r="E10" s="119"/>
      <c r="F10" s="135"/>
      <c r="G10" s="136"/>
      <c r="H10" s="161"/>
      <c r="I10" s="162">
        <v>97</v>
      </c>
      <c r="J10" s="145"/>
      <c r="K10" s="135"/>
      <c r="L10" s="163">
        <v>83</v>
      </c>
      <c r="M10" s="139"/>
      <c r="N10" s="139"/>
      <c r="O10" s="164"/>
      <c r="P10" s="120"/>
      <c r="Q10" s="120">
        <v>7</v>
      </c>
      <c r="R10" s="118" t="str">
        <f>IF(T10="","",VLOOKUP(T10,$V:$Z,2,FALSE))</f>
        <v>重山　裕紀</v>
      </c>
      <c r="S10" s="116" t="str">
        <f>IF(T10="","",VLOOKUP(T10,$V:$Z,3,FALSE))</f>
        <v>RSTennis</v>
      </c>
      <c r="T10" s="120">
        <v>5</v>
      </c>
      <c r="U10" s="93"/>
      <c r="V10" s="17">
        <v>5</v>
      </c>
      <c r="W10" s="17" t="s">
        <v>38</v>
      </c>
      <c r="X10" s="17" t="s">
        <v>18</v>
      </c>
    </row>
    <row r="11" spans="1:25" s="17" customFormat="1" ht="15" customHeight="1" thickTop="1" thickBot="1">
      <c r="A11" s="117"/>
      <c r="B11" s="117"/>
      <c r="C11" s="118"/>
      <c r="D11" s="116"/>
      <c r="E11" s="119"/>
      <c r="F11" s="141"/>
      <c r="G11" s="142" t="s">
        <v>188</v>
      </c>
      <c r="H11" s="165"/>
      <c r="I11" s="144"/>
      <c r="J11" s="145"/>
      <c r="K11" s="135"/>
      <c r="L11" s="163"/>
      <c r="M11" s="139"/>
      <c r="N11" s="166" t="s">
        <v>189</v>
      </c>
      <c r="O11" s="140"/>
      <c r="P11" s="120"/>
      <c r="Q11" s="120"/>
      <c r="R11" s="118"/>
      <c r="S11" s="116"/>
      <c r="T11" s="120"/>
      <c r="U11" s="93"/>
      <c r="V11" s="17">
        <v>6</v>
      </c>
      <c r="W11" s="17" t="s">
        <v>39</v>
      </c>
      <c r="X11" s="17" t="s">
        <v>22</v>
      </c>
    </row>
    <row r="12" spans="1:25" s="17" customFormat="1" ht="15" customHeight="1" thickTop="1" thickBot="1">
      <c r="A12" s="117">
        <v>3</v>
      </c>
      <c r="B12" s="117">
        <v>4</v>
      </c>
      <c r="C12" s="118" t="str">
        <f>IF(A12="","",VLOOKUP(A12,$V:$Z,2,FALSE))</f>
        <v>石堂　勇真</v>
      </c>
      <c r="D12" s="116" t="str">
        <f>IF(A12="","",VLOOKUP(A12,$V:$Z,3,FALSE))</f>
        <v>ルネサンス</v>
      </c>
      <c r="E12" s="119"/>
      <c r="F12" s="150"/>
      <c r="G12" s="167">
        <v>84</v>
      </c>
      <c r="H12" s="137"/>
      <c r="I12" s="144"/>
      <c r="J12" s="145"/>
      <c r="K12" s="135"/>
      <c r="L12" s="168"/>
      <c r="M12" s="169"/>
      <c r="N12" s="170">
        <v>81</v>
      </c>
      <c r="O12" s="171"/>
      <c r="P12" s="18"/>
      <c r="Q12" s="120">
        <v>8</v>
      </c>
      <c r="R12" s="118" t="str">
        <f>IF(T12="","",VLOOKUP(T12,$V:$Z,2,FALSE))</f>
        <v>矢野　雄祐</v>
      </c>
      <c r="S12" s="116" t="str">
        <f>IF(T12="","",VLOOKUP(T12,$V:$Z,3,FALSE))</f>
        <v>MRTグループ</v>
      </c>
      <c r="T12" s="120">
        <v>2</v>
      </c>
      <c r="U12" s="93"/>
      <c r="V12" s="17">
        <v>7</v>
      </c>
      <c r="W12" s="17" t="s">
        <v>7</v>
      </c>
      <c r="X12" s="17" t="s">
        <v>107</v>
      </c>
    </row>
    <row r="13" spans="1:25" s="17" customFormat="1" ht="15" customHeight="1" thickTop="1">
      <c r="A13" s="117"/>
      <c r="B13" s="117"/>
      <c r="C13" s="118"/>
      <c r="D13" s="116"/>
      <c r="E13" s="119"/>
      <c r="F13" s="135"/>
      <c r="G13" s="136"/>
      <c r="H13" s="137"/>
      <c r="I13" s="144"/>
      <c r="J13" s="145"/>
      <c r="K13" s="135"/>
      <c r="L13" s="168"/>
      <c r="M13" s="168"/>
      <c r="N13" s="139"/>
      <c r="O13" s="140"/>
      <c r="P13" s="18"/>
      <c r="Q13" s="120"/>
      <c r="R13" s="118"/>
      <c r="S13" s="116"/>
      <c r="T13" s="120"/>
      <c r="U13" s="93"/>
      <c r="V13" s="23">
        <v>8</v>
      </c>
      <c r="W13" s="23" t="s">
        <v>109</v>
      </c>
      <c r="X13" s="23" t="s">
        <v>110</v>
      </c>
      <c r="Y13" s="23"/>
    </row>
    <row r="14" spans="1:25" s="23" customFormat="1" ht="8" customHeight="1">
      <c r="A14" s="93"/>
      <c r="B14" s="18"/>
      <c r="C14" s="40"/>
      <c r="D14" s="24"/>
      <c r="E14" s="24"/>
      <c r="F14" s="172"/>
      <c r="G14" s="173"/>
      <c r="H14" s="174"/>
      <c r="I14" s="174"/>
      <c r="J14" s="175"/>
      <c r="K14" s="175"/>
      <c r="L14" s="176"/>
      <c r="M14" s="176"/>
      <c r="N14" s="176"/>
      <c r="O14" s="175"/>
      <c r="P14" s="5"/>
      <c r="Q14" s="12"/>
      <c r="R14" s="43"/>
      <c r="S14" s="4"/>
      <c r="T14" s="12"/>
      <c r="U14" s="12"/>
      <c r="V14" s="1"/>
      <c r="W14" s="1"/>
      <c r="X14" s="1"/>
      <c r="Y14" s="1"/>
    </row>
    <row r="15" spans="1:25" ht="16.5" customHeight="1">
      <c r="A15" s="9"/>
      <c r="B15" s="9"/>
      <c r="C15" s="38"/>
      <c r="D15" s="10"/>
      <c r="E15" s="11"/>
      <c r="G15" s="126" t="s">
        <v>43</v>
      </c>
      <c r="N15" s="127"/>
      <c r="O15" s="128"/>
      <c r="P15" s="13"/>
      <c r="Q15" s="14"/>
      <c r="R15" s="38"/>
      <c r="S15" s="10"/>
      <c r="T15" s="14"/>
      <c r="U15" s="14"/>
    </row>
    <row r="16" spans="1:25" s="17" customFormat="1" ht="16.5" customHeight="1">
      <c r="C16" s="41"/>
      <c r="D16" s="20"/>
      <c r="F16" s="177"/>
      <c r="G16" s="136"/>
      <c r="H16" s="144"/>
      <c r="I16" s="145"/>
      <c r="J16" s="145"/>
      <c r="K16" s="145"/>
      <c r="L16" s="145"/>
      <c r="M16" s="168"/>
      <c r="N16" s="178"/>
      <c r="O16" s="179"/>
      <c r="P16" s="22"/>
      <c r="R16" s="41"/>
      <c r="S16" s="20"/>
      <c r="V16" s="17" t="s">
        <v>116</v>
      </c>
    </row>
    <row r="17" spans="1:25" s="17" customFormat="1" ht="15" customHeight="1" thickBot="1">
      <c r="A17" s="117">
        <v>21</v>
      </c>
      <c r="B17" s="117">
        <v>1</v>
      </c>
      <c r="C17" s="118" t="str">
        <f>IF(A17="","",VLOOKUP(A17,$V:$Z,2,FALSE))</f>
        <v>浅田　哲臣</v>
      </c>
      <c r="D17" s="116" t="str">
        <f>IF(A17="","",VLOOKUP(A17,$V:$Z,3,FALSE))</f>
        <v>シーガイア</v>
      </c>
      <c r="E17" s="117"/>
      <c r="F17" s="135"/>
      <c r="G17" s="136"/>
      <c r="H17" s="137"/>
      <c r="I17" s="138" t="s">
        <v>134</v>
      </c>
      <c r="J17" s="138"/>
      <c r="K17" s="138"/>
      <c r="L17" s="138"/>
      <c r="M17" s="139"/>
      <c r="N17" s="139"/>
      <c r="O17" s="164"/>
      <c r="P17" s="120"/>
      <c r="Q17" s="120">
        <v>5</v>
      </c>
      <c r="R17" s="118" t="str">
        <f>IF(T17="","",VLOOKUP(T17,$V:$Z,2,FALSE))</f>
        <v>深野木　貴志</v>
      </c>
      <c r="S17" s="116" t="str">
        <f>IF(T17="","",VLOOKUP(T17,$V:$Z,3,FALSE))</f>
        <v>二代目村雲</v>
      </c>
      <c r="T17" s="120">
        <v>23</v>
      </c>
      <c r="U17" s="93"/>
      <c r="V17" s="17">
        <v>21</v>
      </c>
      <c r="W17" s="17" t="s">
        <v>119</v>
      </c>
      <c r="X17" s="17" t="s">
        <v>5</v>
      </c>
    </row>
    <row r="18" spans="1:25" s="17" customFormat="1" ht="15" customHeight="1" thickTop="1" thickBot="1">
      <c r="A18" s="117"/>
      <c r="B18" s="117"/>
      <c r="C18" s="118"/>
      <c r="D18" s="116"/>
      <c r="E18" s="117"/>
      <c r="F18" s="141"/>
      <c r="G18" s="142" t="s">
        <v>207</v>
      </c>
      <c r="H18" s="143"/>
      <c r="I18" s="144"/>
      <c r="J18" s="180">
        <v>8</v>
      </c>
      <c r="K18" s="144">
        <v>1</v>
      </c>
      <c r="L18" s="168"/>
      <c r="M18" s="178"/>
      <c r="N18" s="166" t="s">
        <v>198</v>
      </c>
      <c r="O18" s="140"/>
      <c r="P18" s="120"/>
      <c r="Q18" s="120"/>
      <c r="R18" s="118"/>
      <c r="S18" s="116"/>
      <c r="T18" s="120"/>
      <c r="U18" s="93"/>
      <c r="V18" s="17">
        <v>22</v>
      </c>
      <c r="W18" s="17" t="s">
        <v>120</v>
      </c>
      <c r="X18" s="17" t="s">
        <v>58</v>
      </c>
    </row>
    <row r="19" spans="1:25" s="17" customFormat="1" ht="15" customHeight="1" thickTop="1" thickBot="1">
      <c r="A19" s="117">
        <v>27</v>
      </c>
      <c r="B19" s="117">
        <v>2</v>
      </c>
      <c r="C19" s="118" t="str">
        <f>IF(A19="","",VLOOKUP(A19,$V:$Z,2,FALSE))</f>
        <v>外山　琢朗</v>
      </c>
      <c r="D19" s="116" t="str">
        <f>IF(A19="","",VLOOKUP(A19,$V:$Z,3,FALSE))</f>
        <v>テニス de D</v>
      </c>
      <c r="E19" s="95"/>
      <c r="F19" s="150"/>
      <c r="G19" s="151">
        <v>82</v>
      </c>
      <c r="H19" s="152"/>
      <c r="I19" s="144"/>
      <c r="J19" s="180"/>
      <c r="K19" s="135"/>
      <c r="L19" s="139"/>
      <c r="M19" s="181"/>
      <c r="N19" s="182">
        <v>82</v>
      </c>
      <c r="O19" s="171"/>
      <c r="P19" s="120"/>
      <c r="Q19" s="120">
        <v>6</v>
      </c>
      <c r="R19" s="118" t="str">
        <f>IF(T19="","",VLOOKUP(T19,$V:$Z,2,FALSE))</f>
        <v>浅尾　健二</v>
      </c>
      <c r="S19" s="116" t="str">
        <f>IF(T19="","",VLOOKUP(T19,$V:$Z,3,FALSE))</f>
        <v>テニス de D</v>
      </c>
      <c r="T19" s="117">
        <v>26</v>
      </c>
      <c r="U19" s="93"/>
      <c r="V19" s="17">
        <v>23</v>
      </c>
      <c r="W19" s="17" t="s">
        <v>57</v>
      </c>
      <c r="X19" s="17" t="s">
        <v>58</v>
      </c>
    </row>
    <row r="20" spans="1:25" s="17" customFormat="1" ht="15" customHeight="1" thickTop="1" thickBot="1">
      <c r="A20" s="117"/>
      <c r="B20" s="117"/>
      <c r="C20" s="118"/>
      <c r="D20" s="116"/>
      <c r="E20" s="95"/>
      <c r="F20" s="135"/>
      <c r="G20" s="136"/>
      <c r="H20" s="152"/>
      <c r="I20" s="143" t="s">
        <v>206</v>
      </c>
      <c r="J20" s="183"/>
      <c r="K20" s="184"/>
      <c r="L20" s="185" t="s">
        <v>198</v>
      </c>
      <c r="M20" s="186"/>
      <c r="N20" s="139"/>
      <c r="O20" s="140"/>
      <c r="P20" s="120"/>
      <c r="Q20" s="120"/>
      <c r="R20" s="118"/>
      <c r="S20" s="116"/>
      <c r="T20" s="117"/>
      <c r="U20" s="93"/>
      <c r="V20" s="17">
        <v>24</v>
      </c>
      <c r="W20" s="17" t="s">
        <v>123</v>
      </c>
      <c r="X20" s="17" t="s">
        <v>0</v>
      </c>
    </row>
    <row r="21" spans="1:25" s="17" customFormat="1" ht="15" customHeight="1" thickTop="1">
      <c r="A21" s="117">
        <v>24</v>
      </c>
      <c r="B21" s="117">
        <v>3</v>
      </c>
      <c r="C21" s="118" t="str">
        <f>IF(A21="","",VLOOKUP(A21,$V:$Z,2,FALSE))</f>
        <v>鶴田　幸市</v>
      </c>
      <c r="D21" s="116" t="str">
        <f>IF(A21="","",VLOOKUP(A21,$V:$Z,3,FALSE))</f>
        <v>ファイナル</v>
      </c>
      <c r="E21" s="119"/>
      <c r="F21" s="184"/>
      <c r="G21" s="136"/>
      <c r="H21" s="144"/>
      <c r="I21" s="146">
        <v>80</v>
      </c>
      <c r="J21" s="145"/>
      <c r="K21" s="135"/>
      <c r="L21" s="168">
        <v>97</v>
      </c>
      <c r="M21" s="154"/>
      <c r="N21" s="139"/>
      <c r="O21" s="164"/>
      <c r="P21" s="120"/>
      <c r="Q21" s="120">
        <v>7</v>
      </c>
      <c r="R21" s="118" t="str">
        <f>IF(T21="","",VLOOKUP(T21,$V:$Z,2,FALSE))</f>
        <v>新地　良仁</v>
      </c>
      <c r="S21" s="116" t="str">
        <f>IF(T21="","",VLOOKUP(T21,$V:$Z,3,FALSE))</f>
        <v>二代目村雲</v>
      </c>
      <c r="T21" s="117">
        <v>25</v>
      </c>
      <c r="U21" s="93"/>
      <c r="V21" s="17">
        <v>25</v>
      </c>
      <c r="W21" s="17" t="s">
        <v>64</v>
      </c>
      <c r="X21" s="17" t="s">
        <v>58</v>
      </c>
    </row>
    <row r="22" spans="1:25" ht="15" customHeight="1" thickBot="1">
      <c r="A22" s="117"/>
      <c r="B22" s="117"/>
      <c r="C22" s="118"/>
      <c r="D22" s="116"/>
      <c r="E22" s="119"/>
      <c r="F22" s="135"/>
      <c r="G22" s="187" t="s">
        <v>206</v>
      </c>
      <c r="H22" s="144"/>
      <c r="I22" s="146"/>
      <c r="J22" s="145"/>
      <c r="K22" s="135"/>
      <c r="L22" s="168"/>
      <c r="M22" s="154"/>
      <c r="N22" s="166" t="s">
        <v>211</v>
      </c>
      <c r="O22" s="140"/>
      <c r="P22" s="120"/>
      <c r="Q22" s="120"/>
      <c r="R22" s="118"/>
      <c r="S22" s="116"/>
      <c r="T22" s="117"/>
      <c r="U22" s="93"/>
      <c r="V22" s="1">
        <v>26</v>
      </c>
      <c r="W22" s="1" t="s">
        <v>59</v>
      </c>
      <c r="X22" s="1" t="s">
        <v>126</v>
      </c>
    </row>
    <row r="23" spans="1:25" s="31" customFormat="1" ht="15" customHeight="1" thickTop="1" thickBot="1">
      <c r="A23" s="117">
        <v>28</v>
      </c>
      <c r="B23" s="117">
        <v>4</v>
      </c>
      <c r="C23" s="118" t="str">
        <f>IF(A23="","",VLOOKUP(A23,$V:$Z,2,FALSE))</f>
        <v>本田　充生</v>
      </c>
      <c r="D23" s="116" t="str">
        <f>IF(A23="","",VLOOKUP(A23,$V:$Z,3,FALSE))</f>
        <v>MTF</v>
      </c>
      <c r="E23" s="119"/>
      <c r="F23" s="188"/>
      <c r="G23" s="189">
        <v>81</v>
      </c>
      <c r="H23" s="190"/>
      <c r="I23" s="144"/>
      <c r="J23" s="145"/>
      <c r="K23" s="135"/>
      <c r="L23" s="168"/>
      <c r="M23" s="169"/>
      <c r="N23" s="182">
        <v>97</v>
      </c>
      <c r="O23" s="171"/>
      <c r="P23" s="93"/>
      <c r="Q23" s="120">
        <v>8</v>
      </c>
      <c r="R23" s="118" t="str">
        <f>IF(T23="","",VLOOKUP(T23,$V:$Z,2,FALSE))</f>
        <v>村雲　未知夫</v>
      </c>
      <c r="S23" s="116" t="str">
        <f>IF(T23="","",VLOOKUP(T23,$V:$Z,3,FALSE))</f>
        <v>二代目村雲</v>
      </c>
      <c r="T23" s="117">
        <v>22</v>
      </c>
      <c r="U23" s="93"/>
      <c r="V23" s="31">
        <v>27</v>
      </c>
      <c r="W23" s="31" t="s">
        <v>130</v>
      </c>
      <c r="X23" s="31" t="s">
        <v>126</v>
      </c>
    </row>
    <row r="24" spans="1:25" s="17" customFormat="1" ht="15" customHeight="1" thickTop="1">
      <c r="A24" s="117"/>
      <c r="B24" s="117"/>
      <c r="C24" s="118"/>
      <c r="D24" s="116"/>
      <c r="E24" s="119"/>
      <c r="F24" s="135"/>
      <c r="G24" s="136"/>
      <c r="H24" s="137"/>
      <c r="I24" s="144"/>
      <c r="J24" s="145"/>
      <c r="K24" s="135"/>
      <c r="L24" s="168"/>
      <c r="M24" s="168"/>
      <c r="N24" s="139"/>
      <c r="O24" s="140"/>
      <c r="P24" s="93"/>
      <c r="Q24" s="120"/>
      <c r="R24" s="118"/>
      <c r="S24" s="116"/>
      <c r="T24" s="117"/>
      <c r="U24" s="93"/>
      <c r="V24" s="17">
        <v>28</v>
      </c>
      <c r="W24" s="17" t="s">
        <v>134</v>
      </c>
      <c r="X24" s="17" t="s">
        <v>2</v>
      </c>
    </row>
    <row r="25" spans="1:25" s="17" customFormat="1" ht="7.5" customHeight="1">
      <c r="A25" s="92"/>
      <c r="B25" s="15"/>
      <c r="C25" s="42"/>
      <c r="D25" s="44"/>
      <c r="E25" s="16"/>
      <c r="F25" s="177"/>
      <c r="G25" s="136"/>
      <c r="H25" s="144"/>
      <c r="I25" s="144"/>
      <c r="J25" s="145"/>
      <c r="K25" s="191"/>
      <c r="L25" s="139"/>
      <c r="M25" s="139"/>
      <c r="N25" s="168"/>
      <c r="O25" s="192"/>
      <c r="P25" s="18"/>
      <c r="Q25" s="18"/>
      <c r="R25" s="42"/>
      <c r="S25" s="44"/>
      <c r="T25" s="93"/>
      <c r="U25" s="93"/>
    </row>
    <row r="26" spans="1:25" s="17" customFormat="1" ht="16.5" customHeight="1">
      <c r="A26" s="9"/>
      <c r="B26" s="9"/>
      <c r="C26" s="38"/>
      <c r="D26" s="10"/>
      <c r="E26" s="11"/>
      <c r="F26" s="121"/>
      <c r="G26" s="126" t="s">
        <v>33</v>
      </c>
      <c r="H26" s="123"/>
      <c r="I26" s="123"/>
      <c r="J26" s="124"/>
      <c r="K26" s="124"/>
      <c r="L26" s="125"/>
      <c r="M26" s="125"/>
      <c r="N26" s="127"/>
      <c r="O26" s="128"/>
      <c r="P26" s="13"/>
      <c r="Q26" s="14"/>
      <c r="R26" s="38"/>
      <c r="S26" s="10"/>
      <c r="T26" s="14"/>
      <c r="U26" s="14"/>
    </row>
    <row r="27" spans="1:25" s="17" customFormat="1" ht="16.5" customHeight="1">
      <c r="A27" s="28"/>
      <c r="B27" s="28"/>
      <c r="C27" s="39"/>
      <c r="D27" s="29"/>
      <c r="E27" s="19"/>
      <c r="F27" s="129"/>
      <c r="G27" s="130"/>
      <c r="H27" s="131"/>
      <c r="I27" s="131"/>
      <c r="J27" s="134"/>
      <c r="K27" s="134"/>
      <c r="L27" s="133"/>
      <c r="M27" s="133"/>
      <c r="N27" s="133"/>
      <c r="O27" s="134"/>
      <c r="P27" s="21"/>
      <c r="Q27" s="30"/>
      <c r="R27" s="39"/>
      <c r="S27" s="29"/>
      <c r="T27" s="30"/>
      <c r="U27" s="30"/>
      <c r="V27" s="17" t="s">
        <v>137</v>
      </c>
    </row>
    <row r="28" spans="1:25" s="17" customFormat="1" ht="15" customHeight="1" thickBot="1">
      <c r="A28" s="117">
        <v>31</v>
      </c>
      <c r="B28" s="117">
        <v>1</v>
      </c>
      <c r="C28" s="118" t="str">
        <f>IF(A28="","",VLOOKUP(A28,$V:$Z,2,FALSE))</f>
        <v>田中　秀樹</v>
      </c>
      <c r="D28" s="116" t="str">
        <f>IF(A28="","",VLOOKUP(A28,$V:$Z,3,FALSE))</f>
        <v>ファイナル</v>
      </c>
      <c r="E28" s="117"/>
      <c r="F28" s="135"/>
      <c r="G28" s="136"/>
      <c r="H28" s="137"/>
      <c r="I28" s="193" t="s">
        <v>146</v>
      </c>
      <c r="J28" s="193"/>
      <c r="K28" s="193"/>
      <c r="L28" s="193"/>
      <c r="M28" s="139"/>
      <c r="N28" s="139"/>
      <c r="O28" s="140"/>
      <c r="P28" s="120"/>
      <c r="Q28" s="120">
        <v>5</v>
      </c>
      <c r="R28" s="118" t="str">
        <f>IF(T28="","",VLOOKUP(T28,$V:$Z,2,FALSE))</f>
        <v>後藤　洋二郎</v>
      </c>
      <c r="S28" s="116" t="str">
        <f>IF(T28="","",VLOOKUP(T28,$V:$Z,3,FALSE))</f>
        <v>チームセルベッサ</v>
      </c>
      <c r="T28" s="120">
        <v>36</v>
      </c>
      <c r="U28" s="93"/>
      <c r="V28" s="17">
        <v>31</v>
      </c>
      <c r="W28" s="17" t="s">
        <v>44</v>
      </c>
      <c r="X28" s="17" t="s">
        <v>0</v>
      </c>
    </row>
    <row r="29" spans="1:25" s="17" customFormat="1" ht="15" customHeight="1" thickTop="1" thickBot="1">
      <c r="A29" s="117"/>
      <c r="B29" s="117"/>
      <c r="C29" s="118"/>
      <c r="D29" s="116"/>
      <c r="E29" s="117"/>
      <c r="F29" s="141"/>
      <c r="G29" s="142"/>
      <c r="H29" s="137"/>
      <c r="I29" s="144"/>
      <c r="J29" s="145">
        <v>7</v>
      </c>
      <c r="K29" s="153">
        <v>9</v>
      </c>
      <c r="L29" s="139"/>
      <c r="M29" s="147"/>
      <c r="N29" s="160" t="s">
        <v>191</v>
      </c>
      <c r="O29" s="149"/>
      <c r="P29" s="120"/>
      <c r="Q29" s="120"/>
      <c r="R29" s="118"/>
      <c r="S29" s="116"/>
      <c r="T29" s="120"/>
      <c r="U29" s="93"/>
      <c r="V29" s="17">
        <v>32</v>
      </c>
      <c r="W29" s="17" t="s">
        <v>85</v>
      </c>
      <c r="X29" s="17" t="s">
        <v>5</v>
      </c>
    </row>
    <row r="30" spans="1:25" s="17" customFormat="1" ht="15" customHeight="1" thickTop="1">
      <c r="A30" s="117">
        <v>38</v>
      </c>
      <c r="B30" s="117">
        <v>2</v>
      </c>
      <c r="C30" s="118" t="str">
        <f>IF(A30="","",VLOOKUP(A30,$V:$Z,2,FALSE))</f>
        <v>BYE</v>
      </c>
      <c r="D30" s="116" t="str">
        <f>IF(A30="","",VLOOKUP(A30,$V:$Z,3,FALSE))</f>
        <v xml:space="preserve"> </v>
      </c>
      <c r="E30" s="95"/>
      <c r="F30" s="150"/>
      <c r="G30" s="194"/>
      <c r="H30" s="195"/>
      <c r="I30" s="144"/>
      <c r="J30" s="145"/>
      <c r="K30" s="153"/>
      <c r="L30" s="139"/>
      <c r="M30" s="181"/>
      <c r="N30" s="196">
        <v>80</v>
      </c>
      <c r="O30" s="156"/>
      <c r="P30" s="120"/>
      <c r="Q30" s="120">
        <v>6</v>
      </c>
      <c r="R30" s="118" t="str">
        <f>IF(T30="","",VLOOKUP(T30,$V:$Z,2,FALSE))</f>
        <v>窪田　徳郎</v>
      </c>
      <c r="S30" s="116" t="str">
        <f>IF(T30="","",VLOOKUP(T30,$V:$Z,3,FALSE))</f>
        <v>テイクオフ</v>
      </c>
      <c r="T30" s="120">
        <v>34</v>
      </c>
      <c r="U30" s="93"/>
      <c r="V30" s="17">
        <v>33</v>
      </c>
      <c r="W30" s="17" t="s">
        <v>143</v>
      </c>
      <c r="X30" s="17" t="s">
        <v>144</v>
      </c>
    </row>
    <row r="31" spans="1:25" s="17" customFormat="1" ht="15" customHeight="1" thickBot="1">
      <c r="A31" s="117"/>
      <c r="B31" s="117"/>
      <c r="C31" s="118"/>
      <c r="D31" s="116"/>
      <c r="E31" s="95"/>
      <c r="F31" s="135"/>
      <c r="G31" s="136"/>
      <c r="H31" s="197"/>
      <c r="I31" s="198" t="s">
        <v>195</v>
      </c>
      <c r="J31" s="158"/>
      <c r="K31" s="159"/>
      <c r="L31" s="160" t="s">
        <v>191</v>
      </c>
      <c r="M31" s="186"/>
      <c r="N31" s="139"/>
      <c r="O31" s="140"/>
      <c r="P31" s="120"/>
      <c r="Q31" s="120"/>
      <c r="R31" s="118"/>
      <c r="S31" s="116"/>
      <c r="T31" s="120"/>
      <c r="U31" s="93"/>
      <c r="V31" s="17">
        <v>34</v>
      </c>
      <c r="W31" s="17" t="s">
        <v>19</v>
      </c>
      <c r="X31" s="17" t="s">
        <v>45</v>
      </c>
    </row>
    <row r="32" spans="1:25" s="23" customFormat="1" ht="15" customHeight="1" thickTop="1" thickBot="1">
      <c r="A32" s="117">
        <v>33</v>
      </c>
      <c r="B32" s="117">
        <v>3</v>
      </c>
      <c r="C32" s="118" t="str">
        <f>IF(A32="","",VLOOKUP(A32,$V:$Z,2,FALSE))</f>
        <v>末藤　智史</v>
      </c>
      <c r="D32" s="116" t="str">
        <f>IF(A32="","",VLOOKUP(A32,$V:$Z,3,FALSE))</f>
        <v>テニスｄｅＤ</v>
      </c>
      <c r="E32" s="119"/>
      <c r="F32" s="135"/>
      <c r="G32" s="136"/>
      <c r="H32" s="199"/>
      <c r="I32" s="200">
        <v>81</v>
      </c>
      <c r="J32" s="145"/>
      <c r="K32" s="135"/>
      <c r="L32" s="168">
        <v>83</v>
      </c>
      <c r="M32" s="154"/>
      <c r="N32" s="139"/>
      <c r="O32" s="164"/>
      <c r="P32" s="120"/>
      <c r="Q32" s="120">
        <v>7</v>
      </c>
      <c r="R32" s="118" t="str">
        <f>IF(T32="","",VLOOKUP(T32,$V:$Z,2,FALSE))</f>
        <v>BYE</v>
      </c>
      <c r="S32" s="116" t="str">
        <f>IF(T32="","",VLOOKUP(T32,$V:$Z,3,FALSE))</f>
        <v xml:space="preserve"> </v>
      </c>
      <c r="T32" s="120">
        <v>37</v>
      </c>
      <c r="U32" s="93"/>
      <c r="V32" s="17">
        <v>35</v>
      </c>
      <c r="W32" s="17" t="s">
        <v>145</v>
      </c>
      <c r="X32" s="17" t="s">
        <v>5</v>
      </c>
      <c r="Y32" s="17"/>
    </row>
    <row r="33" spans="1:25" ht="15" customHeight="1" thickTop="1" thickBot="1">
      <c r="A33" s="117"/>
      <c r="B33" s="117"/>
      <c r="C33" s="118"/>
      <c r="D33" s="116"/>
      <c r="E33" s="119"/>
      <c r="F33" s="141"/>
      <c r="G33" s="142" t="s">
        <v>192</v>
      </c>
      <c r="H33" s="201"/>
      <c r="I33" s="144"/>
      <c r="J33" s="145"/>
      <c r="K33" s="135"/>
      <c r="L33" s="168"/>
      <c r="M33" s="202"/>
      <c r="N33" s="203"/>
      <c r="O33" s="140"/>
      <c r="P33" s="120"/>
      <c r="Q33" s="120"/>
      <c r="R33" s="118"/>
      <c r="S33" s="116"/>
      <c r="T33" s="120"/>
      <c r="U33" s="93"/>
      <c r="V33" s="17">
        <v>36</v>
      </c>
      <c r="W33" s="17" t="s">
        <v>146</v>
      </c>
      <c r="X33" s="17" t="s">
        <v>11</v>
      </c>
      <c r="Y33" s="17"/>
    </row>
    <row r="34" spans="1:25" s="31" customFormat="1" ht="15" customHeight="1" thickTop="1">
      <c r="A34" s="117">
        <v>35</v>
      </c>
      <c r="B34" s="117">
        <v>4</v>
      </c>
      <c r="C34" s="118" t="str">
        <f>IF(A34="","",VLOOKUP(A34,$V:$Z,2,FALSE))</f>
        <v>濱村　和広</v>
      </c>
      <c r="D34" s="116" t="str">
        <f>IF(A34="","",VLOOKUP(A34,$V:$Z,3,FALSE))</f>
        <v>シーガイア</v>
      </c>
      <c r="E34" s="119"/>
      <c r="F34" s="150"/>
      <c r="G34" s="136">
        <v>82</v>
      </c>
      <c r="H34" s="137"/>
      <c r="I34" s="144"/>
      <c r="J34" s="145"/>
      <c r="K34" s="135"/>
      <c r="L34" s="168"/>
      <c r="M34" s="139"/>
      <c r="N34" s="139"/>
      <c r="O34" s="156"/>
      <c r="P34" s="93"/>
      <c r="Q34" s="120">
        <v>8</v>
      </c>
      <c r="R34" s="118" t="str">
        <f>IF(T34="","",VLOOKUP(T34,$V:$Z,2,FALSE))</f>
        <v>押川　康成</v>
      </c>
      <c r="S34" s="116" t="str">
        <f>IF(T34="","",VLOOKUP(T34,$V:$Z,3,FALSE))</f>
        <v>シーガイア</v>
      </c>
      <c r="T34" s="120">
        <v>32</v>
      </c>
      <c r="U34" s="93"/>
      <c r="V34" s="17">
        <v>37</v>
      </c>
      <c r="W34" s="17" t="s">
        <v>182</v>
      </c>
      <c r="X34" s="17" t="s">
        <v>183</v>
      </c>
      <c r="Y34" s="17"/>
    </row>
    <row r="35" spans="1:25" s="17" customFormat="1" ht="15" customHeight="1">
      <c r="A35" s="117"/>
      <c r="B35" s="117"/>
      <c r="C35" s="118"/>
      <c r="D35" s="116"/>
      <c r="E35" s="119"/>
      <c r="F35" s="135"/>
      <c r="G35" s="136"/>
      <c r="H35" s="137"/>
      <c r="I35" s="144"/>
      <c r="J35" s="145"/>
      <c r="K35" s="135"/>
      <c r="L35" s="168"/>
      <c r="M35" s="168"/>
      <c r="N35" s="139"/>
      <c r="O35" s="140"/>
      <c r="P35" s="93"/>
      <c r="Q35" s="120"/>
      <c r="R35" s="118"/>
      <c r="S35" s="116"/>
      <c r="T35" s="120"/>
      <c r="U35" s="93"/>
      <c r="V35" s="17">
        <v>38</v>
      </c>
      <c r="W35" s="17" t="s">
        <v>182</v>
      </c>
      <c r="X35" s="17" t="s">
        <v>183</v>
      </c>
    </row>
    <row r="36" spans="1:25" s="17" customFormat="1" ht="7.5" customHeight="1">
      <c r="A36" s="93"/>
      <c r="B36" s="18"/>
      <c r="C36" s="40"/>
      <c r="D36" s="24"/>
      <c r="E36" s="24"/>
      <c r="F36" s="172"/>
      <c r="G36" s="173"/>
      <c r="H36" s="174"/>
      <c r="I36" s="174"/>
      <c r="J36" s="175"/>
      <c r="K36" s="175"/>
      <c r="L36" s="176"/>
      <c r="M36" s="176"/>
      <c r="N36" s="176"/>
      <c r="O36" s="175"/>
      <c r="P36" s="5"/>
      <c r="Q36" s="12"/>
      <c r="R36" s="43"/>
      <c r="S36" s="4"/>
      <c r="T36" s="12"/>
      <c r="U36" s="12"/>
    </row>
    <row r="37" spans="1:25" s="17" customFormat="1" ht="16.5" customHeight="1">
      <c r="A37" s="9"/>
      <c r="B37" s="9"/>
      <c r="C37" s="38"/>
      <c r="D37" s="10"/>
      <c r="E37" s="11"/>
      <c r="F37" s="121"/>
      <c r="G37" s="126" t="s">
        <v>34</v>
      </c>
      <c r="H37" s="123"/>
      <c r="I37" s="123"/>
      <c r="J37" s="124"/>
      <c r="K37" s="124"/>
      <c r="L37" s="125"/>
      <c r="M37" s="125"/>
      <c r="N37" s="127"/>
      <c r="O37" s="128"/>
      <c r="P37" s="13"/>
      <c r="Q37" s="14"/>
      <c r="R37" s="38"/>
      <c r="S37" s="10"/>
      <c r="T37" s="14"/>
      <c r="U37" s="14"/>
    </row>
    <row r="38" spans="1:25" s="17" customFormat="1" ht="16.5" customHeight="1">
      <c r="A38" s="28"/>
      <c r="B38" s="28"/>
      <c r="C38" s="39"/>
      <c r="D38" s="29"/>
      <c r="E38" s="19"/>
      <c r="F38" s="129"/>
      <c r="G38" s="130"/>
      <c r="H38" s="131"/>
      <c r="I38" s="131"/>
      <c r="J38" s="134"/>
      <c r="K38" s="134"/>
      <c r="L38" s="133"/>
      <c r="M38" s="133"/>
      <c r="N38" s="133"/>
      <c r="O38" s="134"/>
      <c r="P38" s="21"/>
      <c r="Q38" s="30"/>
      <c r="R38" s="39"/>
      <c r="S38" s="29"/>
      <c r="T38" s="30"/>
      <c r="U38" s="30"/>
      <c r="V38" s="17" t="s">
        <v>185</v>
      </c>
      <c r="W38" s="23"/>
      <c r="X38" s="23"/>
      <c r="Y38" s="23"/>
    </row>
    <row r="39" spans="1:25" s="17" customFormat="1" ht="15" customHeight="1">
      <c r="A39" s="117">
        <v>41</v>
      </c>
      <c r="B39" s="117">
        <v>1</v>
      </c>
      <c r="C39" s="118" t="str">
        <f>IF(A39="","",VLOOKUP(A39,$V:$Z,2,FALSE))</f>
        <v>高田　信史</v>
      </c>
      <c r="D39" s="116" t="str">
        <f>IF(A39="","",VLOOKUP(A39,$V:$Z,3,FALSE))</f>
        <v>ファイナル</v>
      </c>
      <c r="E39" s="117"/>
      <c r="F39" s="135"/>
      <c r="G39" s="136"/>
      <c r="H39" s="137"/>
      <c r="I39" s="138" t="s">
        <v>209</v>
      </c>
      <c r="J39" s="138"/>
      <c r="K39" s="138"/>
      <c r="L39" s="138"/>
      <c r="M39" s="139"/>
      <c r="N39" s="139"/>
      <c r="O39" s="164"/>
      <c r="P39" s="120"/>
      <c r="Q39" s="120">
        <v>5</v>
      </c>
      <c r="R39" s="118" t="str">
        <f>IF(T39="","",VLOOKUP(T39,$V:$Z,2,FALSE))</f>
        <v>原田　聖一</v>
      </c>
      <c r="S39" s="116" t="str">
        <f>IF(T39="","",VLOOKUP(T39,$V:$Z,3,FALSE))</f>
        <v>日向グリーンTC</v>
      </c>
      <c r="T39" s="120">
        <v>46</v>
      </c>
      <c r="U39" s="93"/>
      <c r="V39" s="1">
        <v>41</v>
      </c>
      <c r="W39" s="1" t="s">
        <v>47</v>
      </c>
      <c r="X39" s="1" t="s">
        <v>0</v>
      </c>
      <c r="Y39" s="1"/>
    </row>
    <row r="40" spans="1:25" s="17" customFormat="1" ht="15" customHeight="1" thickBot="1">
      <c r="A40" s="117"/>
      <c r="B40" s="117"/>
      <c r="C40" s="118"/>
      <c r="D40" s="116"/>
      <c r="E40" s="117"/>
      <c r="F40" s="204"/>
      <c r="G40" s="136" t="s">
        <v>199</v>
      </c>
      <c r="H40" s="137"/>
      <c r="I40" s="144"/>
      <c r="J40" s="139" t="s">
        <v>210</v>
      </c>
      <c r="K40" s="153"/>
      <c r="L40" s="139"/>
      <c r="M40" s="178"/>
      <c r="N40" s="166" t="s">
        <v>201</v>
      </c>
      <c r="O40" s="140"/>
      <c r="P40" s="120"/>
      <c r="Q40" s="120"/>
      <c r="R40" s="118"/>
      <c r="S40" s="116"/>
      <c r="T40" s="120"/>
      <c r="U40" s="93"/>
      <c r="V40" s="31">
        <v>42</v>
      </c>
      <c r="W40" s="31" t="s">
        <v>21</v>
      </c>
      <c r="X40" s="31" t="s">
        <v>0</v>
      </c>
      <c r="Y40" s="31"/>
    </row>
    <row r="41" spans="1:25" s="17" customFormat="1" ht="15" customHeight="1" thickTop="1" thickBot="1">
      <c r="A41" s="117">
        <v>44</v>
      </c>
      <c r="B41" s="117">
        <v>2</v>
      </c>
      <c r="C41" s="118" t="str">
        <f>IF(A41="","",VLOOKUP(A41,$V:$Z,2,FALSE))</f>
        <v>木下　勝広</v>
      </c>
      <c r="D41" s="116" t="str">
        <f>IF(A41="","",VLOOKUP(A41,$V:$Z,3,FALSE))</f>
        <v>KTC</v>
      </c>
      <c r="E41" s="95"/>
      <c r="F41" s="188"/>
      <c r="G41" s="189">
        <v>85</v>
      </c>
      <c r="H41" s="190"/>
      <c r="I41" s="146"/>
      <c r="J41" s="145"/>
      <c r="K41" s="153"/>
      <c r="L41" s="139"/>
      <c r="M41" s="181"/>
      <c r="N41" s="182" t="s">
        <v>200</v>
      </c>
      <c r="O41" s="171"/>
      <c r="P41" s="120"/>
      <c r="Q41" s="120">
        <v>6</v>
      </c>
      <c r="R41" s="118" t="str">
        <f>IF(T41="","",VLOOKUP(T41,$V:$Z,2,FALSE))</f>
        <v>横山　茂</v>
      </c>
      <c r="S41" s="116" t="str">
        <f>IF(T41="","",VLOOKUP(T41,$V:$Z,3,FALSE))</f>
        <v>ファイナル</v>
      </c>
      <c r="T41" s="120">
        <v>43</v>
      </c>
      <c r="U41" s="93"/>
      <c r="V41" s="17">
        <v>43</v>
      </c>
      <c r="W41" s="17" t="s">
        <v>209</v>
      </c>
      <c r="X41" s="17" t="s">
        <v>0</v>
      </c>
    </row>
    <row r="42" spans="1:25" s="17" customFormat="1" ht="15" customHeight="1" thickTop="1" thickBot="1">
      <c r="A42" s="117"/>
      <c r="B42" s="117"/>
      <c r="C42" s="118"/>
      <c r="D42" s="116"/>
      <c r="E42" s="95"/>
      <c r="F42" s="135"/>
      <c r="G42" s="136"/>
      <c r="H42" s="144"/>
      <c r="I42" s="198" t="s">
        <v>199</v>
      </c>
      <c r="J42" s="158"/>
      <c r="K42" s="159"/>
      <c r="L42" s="160" t="s">
        <v>201</v>
      </c>
      <c r="M42" s="186"/>
      <c r="N42" s="139"/>
      <c r="O42" s="140"/>
      <c r="P42" s="120"/>
      <c r="Q42" s="120"/>
      <c r="R42" s="118"/>
      <c r="S42" s="116"/>
      <c r="T42" s="120"/>
      <c r="U42" s="93"/>
      <c r="V42" s="17">
        <v>44</v>
      </c>
      <c r="W42" s="17" t="s">
        <v>159</v>
      </c>
      <c r="X42" s="17" t="s">
        <v>15</v>
      </c>
    </row>
    <row r="43" spans="1:25" s="23" customFormat="1" ht="15" customHeight="1" thickTop="1">
      <c r="A43" s="117">
        <v>47</v>
      </c>
      <c r="B43" s="117">
        <v>3</v>
      </c>
      <c r="C43" s="118" t="str">
        <f>IF(A43="","",VLOOKUP(A43,$V:$Z,2,FALSE))</f>
        <v>水尾　訓和</v>
      </c>
      <c r="D43" s="116" t="str">
        <f>IF(A43="","",VLOOKUP(A43,$V:$Z,3,FALSE))</f>
        <v>チームセルベッサ</v>
      </c>
      <c r="E43" s="119"/>
      <c r="F43" s="184"/>
      <c r="G43" s="136"/>
      <c r="H43" s="152"/>
      <c r="I43" s="144">
        <v>81</v>
      </c>
      <c r="J43" s="145"/>
      <c r="K43" s="135"/>
      <c r="L43" s="168">
        <v>82</v>
      </c>
      <c r="M43" s="154"/>
      <c r="N43" s="139"/>
      <c r="O43" s="164"/>
      <c r="P43" s="120"/>
      <c r="Q43" s="120">
        <v>7</v>
      </c>
      <c r="R43" s="118" t="str">
        <f>IF(T43="","",VLOOKUP(T43,$V:$Z,2,FALSE))</f>
        <v>森　弘</v>
      </c>
      <c r="S43" s="116" t="str">
        <f>IF(T43="","",VLOOKUP(T43,$V:$Z,3,FALSE))</f>
        <v>都城ローン</v>
      </c>
      <c r="T43" s="120">
        <v>48</v>
      </c>
      <c r="U43" s="93"/>
      <c r="V43" s="17">
        <v>45</v>
      </c>
      <c r="W43" s="17" t="s">
        <v>161</v>
      </c>
      <c r="X43" s="17" t="s">
        <v>162</v>
      </c>
      <c r="Y43" s="17"/>
    </row>
    <row r="44" spans="1:25" ht="15" customHeight="1" thickBot="1">
      <c r="A44" s="117"/>
      <c r="B44" s="117"/>
      <c r="C44" s="118"/>
      <c r="D44" s="116"/>
      <c r="E44" s="119"/>
      <c r="F44" s="135"/>
      <c r="G44" s="187" t="s">
        <v>196</v>
      </c>
      <c r="H44" s="152"/>
      <c r="I44" s="144"/>
      <c r="J44" s="145"/>
      <c r="K44" s="135"/>
      <c r="L44" s="168"/>
      <c r="M44" s="154"/>
      <c r="N44" s="166" t="s">
        <v>190</v>
      </c>
      <c r="O44" s="140"/>
      <c r="P44" s="120"/>
      <c r="Q44" s="120"/>
      <c r="R44" s="118"/>
      <c r="S44" s="116"/>
      <c r="T44" s="120"/>
      <c r="U44" s="93"/>
      <c r="V44" s="17">
        <v>46</v>
      </c>
      <c r="W44" s="17" t="s">
        <v>51</v>
      </c>
      <c r="X44" s="17" t="s">
        <v>52</v>
      </c>
      <c r="Y44" s="17"/>
    </row>
    <row r="45" spans="1:25" s="17" customFormat="1" ht="15" customHeight="1" thickTop="1" thickBot="1">
      <c r="A45" s="117">
        <v>45</v>
      </c>
      <c r="B45" s="117">
        <v>4</v>
      </c>
      <c r="C45" s="118" t="str">
        <f>IF(A45="","",VLOOKUP(A45,$V:$Z,2,FALSE))</f>
        <v>西本　憲昭</v>
      </c>
      <c r="D45" s="116" t="str">
        <f>IF(A45="","",VLOOKUP(A45,$V:$Z,3,FALSE))</f>
        <v>テニス日和</v>
      </c>
      <c r="E45" s="119"/>
      <c r="F45" s="188"/>
      <c r="G45" s="189">
        <v>83</v>
      </c>
      <c r="H45" s="190"/>
      <c r="I45" s="144"/>
      <c r="J45" s="145"/>
      <c r="K45" s="135"/>
      <c r="L45" s="168"/>
      <c r="M45" s="169"/>
      <c r="N45" s="182">
        <v>82</v>
      </c>
      <c r="O45" s="171"/>
      <c r="P45" s="93"/>
      <c r="Q45" s="120">
        <v>8</v>
      </c>
      <c r="R45" s="118" t="str">
        <f>IF(T45="","",VLOOKUP(T45,$V:$Z,2,FALSE))</f>
        <v>伊東　隆</v>
      </c>
      <c r="S45" s="116" t="str">
        <f>IF(T45="","",VLOOKUP(T45,$V:$Z,3,FALSE))</f>
        <v>ファイナル</v>
      </c>
      <c r="T45" s="120">
        <v>42</v>
      </c>
      <c r="U45" s="93"/>
      <c r="V45" s="17">
        <v>47</v>
      </c>
      <c r="W45" s="17" t="s">
        <v>20</v>
      </c>
      <c r="X45" s="17" t="s">
        <v>11</v>
      </c>
    </row>
    <row r="46" spans="1:25" s="17" customFormat="1" ht="15" customHeight="1" thickTop="1">
      <c r="A46" s="117"/>
      <c r="B46" s="117"/>
      <c r="C46" s="118"/>
      <c r="D46" s="116"/>
      <c r="E46" s="119"/>
      <c r="F46" s="135"/>
      <c r="G46" s="136"/>
      <c r="H46" s="137"/>
      <c r="I46" s="144"/>
      <c r="J46" s="145"/>
      <c r="K46" s="135"/>
      <c r="L46" s="168"/>
      <c r="M46" s="168"/>
      <c r="N46" s="139"/>
      <c r="O46" s="140"/>
      <c r="P46" s="93"/>
      <c r="Q46" s="120"/>
      <c r="R46" s="118"/>
      <c r="S46" s="116"/>
      <c r="T46" s="120"/>
      <c r="U46" s="93"/>
      <c r="V46" s="17">
        <v>48</v>
      </c>
      <c r="W46" s="17" t="s">
        <v>49</v>
      </c>
      <c r="X46" s="17" t="s">
        <v>50</v>
      </c>
    </row>
    <row r="47" spans="1:25" s="17" customFormat="1" ht="7" customHeight="1">
      <c r="A47" s="93"/>
      <c r="B47" s="18"/>
      <c r="C47" s="40"/>
      <c r="D47" s="24"/>
      <c r="E47" s="24"/>
      <c r="F47" s="172"/>
      <c r="G47" s="173"/>
      <c r="H47" s="174"/>
      <c r="I47" s="174"/>
      <c r="J47" s="175"/>
      <c r="K47" s="175"/>
      <c r="L47" s="176"/>
      <c r="M47" s="176"/>
      <c r="N47" s="176"/>
      <c r="O47" s="175"/>
      <c r="P47" s="5"/>
      <c r="Q47" s="12"/>
      <c r="R47" s="43"/>
      <c r="S47" s="4"/>
      <c r="T47" s="12"/>
      <c r="U47" s="12"/>
    </row>
    <row r="48" spans="1:25" s="17" customFormat="1" ht="16.5" customHeight="1">
      <c r="A48" s="9"/>
      <c r="B48" s="9"/>
      <c r="C48" s="38"/>
      <c r="D48" s="10"/>
      <c r="E48" s="11"/>
      <c r="F48" s="121"/>
      <c r="G48" s="126" t="s">
        <v>181</v>
      </c>
      <c r="H48" s="123"/>
      <c r="I48" s="123"/>
      <c r="J48" s="124"/>
      <c r="K48" s="124"/>
      <c r="L48" s="125"/>
      <c r="M48" s="125"/>
      <c r="N48" s="127"/>
      <c r="O48" s="128"/>
      <c r="P48" s="13"/>
      <c r="Q48" s="14"/>
      <c r="R48" s="38"/>
      <c r="S48" s="10"/>
      <c r="T48" s="14"/>
      <c r="U48" s="14"/>
    </row>
    <row r="49" spans="1:25" s="17" customFormat="1" ht="16.5" customHeight="1">
      <c r="C49" s="41"/>
      <c r="D49" s="20"/>
      <c r="F49" s="177"/>
      <c r="G49" s="136"/>
      <c r="H49" s="144"/>
      <c r="I49" s="144"/>
      <c r="J49" s="134"/>
      <c r="K49" s="134"/>
      <c r="L49" s="168"/>
      <c r="M49" s="178"/>
      <c r="N49" s="178"/>
      <c r="O49" s="179"/>
      <c r="P49" s="22"/>
      <c r="R49" s="41"/>
      <c r="S49" s="20"/>
      <c r="V49" s="17" t="s">
        <v>166</v>
      </c>
      <c r="Y49" s="23"/>
    </row>
    <row r="50" spans="1:25" s="17" customFormat="1" ht="15" customHeight="1" thickBot="1">
      <c r="A50" s="117">
        <v>51</v>
      </c>
      <c r="B50" s="117">
        <v>1</v>
      </c>
      <c r="C50" s="118" t="str">
        <f>IF(A50="","",VLOOKUP(A50,$V:$Z,2,FALSE))</f>
        <v>高田　朋実</v>
      </c>
      <c r="D50" s="116" t="str">
        <f>IF(A50="","",VLOOKUP(A50,$V:$Z,3,FALSE))</f>
        <v>宮崎学園高校</v>
      </c>
      <c r="E50" s="117"/>
      <c r="F50" s="135"/>
      <c r="G50" s="136"/>
      <c r="H50" s="137"/>
      <c r="I50" s="138" t="s">
        <v>208</v>
      </c>
      <c r="J50" s="138"/>
      <c r="K50" s="138"/>
      <c r="L50" s="138"/>
      <c r="M50" s="139"/>
      <c r="N50" s="139"/>
      <c r="O50" s="164"/>
      <c r="P50" s="120"/>
      <c r="Q50" s="120">
        <v>5</v>
      </c>
      <c r="R50" s="118" t="str">
        <f>IF(T50="","",VLOOKUP(T50,$V:$Z,2,FALSE))</f>
        <v>井上　菜央</v>
      </c>
      <c r="S50" s="116" t="str">
        <f>IF(T50="","",VLOOKUP(T50,$V:$Z,3,FALSE))</f>
        <v>宮崎南高校</v>
      </c>
      <c r="T50" s="120">
        <v>54</v>
      </c>
      <c r="U50" s="93"/>
      <c r="V50" s="17">
        <v>51</v>
      </c>
      <c r="W50" s="17" t="s">
        <v>169</v>
      </c>
      <c r="X50" s="17" t="s">
        <v>170</v>
      </c>
      <c r="Y50" s="1"/>
    </row>
    <row r="51" spans="1:25" s="17" customFormat="1" ht="15" customHeight="1" thickTop="1" thickBot="1">
      <c r="A51" s="117"/>
      <c r="B51" s="117"/>
      <c r="C51" s="118"/>
      <c r="D51" s="116"/>
      <c r="E51" s="117"/>
      <c r="F51" s="141"/>
      <c r="G51" s="136"/>
      <c r="H51" s="137"/>
      <c r="I51" s="144"/>
      <c r="J51" s="145">
        <v>4</v>
      </c>
      <c r="K51" s="146">
        <v>8</v>
      </c>
      <c r="L51" s="139"/>
      <c r="M51" s="178"/>
      <c r="N51" s="166" t="s">
        <v>198</v>
      </c>
      <c r="O51" s="140"/>
      <c r="P51" s="120"/>
      <c r="Q51" s="120"/>
      <c r="R51" s="118"/>
      <c r="S51" s="116"/>
      <c r="T51" s="120"/>
      <c r="U51" s="93"/>
      <c r="V51" s="23">
        <v>52</v>
      </c>
      <c r="W51" s="23" t="s">
        <v>208</v>
      </c>
      <c r="X51" s="23" t="s">
        <v>5</v>
      </c>
    </row>
    <row r="52" spans="1:25" s="17" customFormat="1" ht="15" customHeight="1" thickTop="1" thickBot="1">
      <c r="A52" s="117">
        <v>58</v>
      </c>
      <c r="B52" s="117">
        <v>2</v>
      </c>
      <c r="C52" s="118" t="str">
        <f>IF(A52="","",VLOOKUP(A52,$V:$Z,2,FALSE))</f>
        <v>BYE</v>
      </c>
      <c r="D52" s="116" t="str">
        <f>IF(A52="","",VLOOKUP(A52,$V:$Z,3,FALSE))</f>
        <v xml:space="preserve"> </v>
      </c>
      <c r="E52" s="95"/>
      <c r="F52" s="150"/>
      <c r="G52" s="205"/>
      <c r="H52" s="195"/>
      <c r="I52" s="144"/>
      <c r="J52" s="145"/>
      <c r="K52" s="153"/>
      <c r="L52" s="139"/>
      <c r="M52" s="206"/>
      <c r="N52" s="182">
        <v>86</v>
      </c>
      <c r="O52" s="171"/>
      <c r="P52" s="120"/>
      <c r="Q52" s="120">
        <v>6</v>
      </c>
      <c r="R52" s="118" t="str">
        <f>IF(T52="","",VLOOKUP(T52,$V:$Z,2,FALSE))</f>
        <v>浅尾　沙千代</v>
      </c>
      <c r="S52" s="116" t="str">
        <f>IF(T52="","",VLOOKUP(T52,$V:$Z,3,FALSE))</f>
        <v>ファイナル</v>
      </c>
      <c r="T52" s="120">
        <v>53</v>
      </c>
      <c r="U52" s="93"/>
      <c r="V52" s="1">
        <v>53</v>
      </c>
      <c r="W52" s="1" t="s">
        <v>69</v>
      </c>
      <c r="X52" s="1" t="s">
        <v>0</v>
      </c>
    </row>
    <row r="53" spans="1:25" s="17" customFormat="1" ht="15" customHeight="1" thickTop="1" thickBot="1">
      <c r="A53" s="117"/>
      <c r="B53" s="117"/>
      <c r="C53" s="118"/>
      <c r="D53" s="116"/>
      <c r="E53" s="95"/>
      <c r="F53" s="135"/>
      <c r="G53" s="136"/>
      <c r="H53" s="161"/>
      <c r="I53" s="157" t="s">
        <v>203</v>
      </c>
      <c r="J53" s="158"/>
      <c r="K53" s="159"/>
      <c r="L53" s="160" t="s">
        <v>202</v>
      </c>
      <c r="M53" s="154"/>
      <c r="N53" s="139"/>
      <c r="O53" s="140"/>
      <c r="P53" s="120"/>
      <c r="Q53" s="120"/>
      <c r="R53" s="118"/>
      <c r="S53" s="116"/>
      <c r="T53" s="120"/>
      <c r="U53" s="93"/>
      <c r="V53" s="17">
        <v>54</v>
      </c>
      <c r="W53" s="17" t="s">
        <v>127</v>
      </c>
      <c r="X53" s="17" t="s">
        <v>128</v>
      </c>
    </row>
    <row r="54" spans="1:25" s="17" customFormat="1" ht="15" customHeight="1" thickTop="1" thickBot="1">
      <c r="A54" s="117">
        <v>55</v>
      </c>
      <c r="B54" s="117">
        <v>3</v>
      </c>
      <c r="C54" s="118" t="str">
        <f>IF(A54="","",VLOOKUP(A54,$V:$Z,2,FALSE))</f>
        <v>川越　ゆうり</v>
      </c>
      <c r="D54" s="116" t="str">
        <f>IF(A54="","",VLOOKUP(A54,$V:$Z,3,FALSE))</f>
        <v>宮崎南高校</v>
      </c>
      <c r="E54" s="119"/>
      <c r="F54" s="135"/>
      <c r="G54" s="136"/>
      <c r="H54" s="152"/>
      <c r="I54" s="144">
        <v>83</v>
      </c>
      <c r="J54" s="145"/>
      <c r="K54" s="135"/>
      <c r="L54" s="168">
        <v>80</v>
      </c>
      <c r="M54" s="186"/>
      <c r="N54" s="139"/>
      <c r="O54" s="164"/>
      <c r="P54" s="120"/>
      <c r="Q54" s="120">
        <v>7</v>
      </c>
      <c r="R54" s="118" t="str">
        <f>IF(T54="","",VLOOKUP(T54,$V:$Z,2,FALSE))</f>
        <v>BYE</v>
      </c>
      <c r="S54" s="116" t="str">
        <f>IF(T54="","",VLOOKUP(T54,$V:$Z,3,FALSE))</f>
        <v xml:space="preserve"> </v>
      </c>
      <c r="T54" s="120">
        <v>57</v>
      </c>
      <c r="U54" s="93"/>
      <c r="V54" s="17">
        <v>55</v>
      </c>
      <c r="W54" s="17" t="s">
        <v>129</v>
      </c>
      <c r="X54" s="17" t="s">
        <v>128</v>
      </c>
    </row>
    <row r="55" spans="1:25" ht="15" customHeight="1" thickTop="1" thickBot="1">
      <c r="A55" s="117"/>
      <c r="B55" s="117"/>
      <c r="C55" s="118"/>
      <c r="D55" s="116"/>
      <c r="E55" s="119"/>
      <c r="F55" s="141"/>
      <c r="G55" s="142" t="s">
        <v>197</v>
      </c>
      <c r="H55" s="201"/>
      <c r="I55" s="144"/>
      <c r="J55" s="145"/>
      <c r="K55" s="135"/>
      <c r="L55" s="168"/>
      <c r="M55" s="207"/>
      <c r="N55" s="208"/>
      <c r="O55" s="140"/>
      <c r="P55" s="120"/>
      <c r="Q55" s="120"/>
      <c r="R55" s="118"/>
      <c r="S55" s="116"/>
      <c r="T55" s="120"/>
      <c r="U55" s="93"/>
      <c r="V55" s="17">
        <v>56</v>
      </c>
      <c r="W55" s="17" t="s">
        <v>140</v>
      </c>
      <c r="X55" s="17" t="s">
        <v>128</v>
      </c>
      <c r="Y55" s="17"/>
    </row>
    <row r="56" spans="1:25" s="17" customFormat="1" ht="15" customHeight="1" thickTop="1" thickBot="1">
      <c r="A56" s="117">
        <v>56</v>
      </c>
      <c r="B56" s="117">
        <v>4</v>
      </c>
      <c r="C56" s="118" t="str">
        <f>IF(A56="","",VLOOKUP(A56,$V:$Z,2,FALSE))</f>
        <v>脇田　美宇</v>
      </c>
      <c r="D56" s="116" t="str">
        <f>IF(A56="","",VLOOKUP(A56,$V:$Z,3,FALSE))</f>
        <v>宮崎南高校</v>
      </c>
      <c r="E56" s="119"/>
      <c r="F56" s="150"/>
      <c r="G56" s="136">
        <v>82</v>
      </c>
      <c r="H56" s="137"/>
      <c r="I56" s="144"/>
      <c r="J56" s="145"/>
      <c r="K56" s="135"/>
      <c r="L56" s="168"/>
      <c r="M56" s="139"/>
      <c r="N56" s="139"/>
      <c r="O56" s="171"/>
      <c r="P56" s="93"/>
      <c r="Q56" s="120">
        <v>8</v>
      </c>
      <c r="R56" s="118" t="str">
        <f>IF(T56="","",VLOOKUP(T56,$V:$Z,2,FALSE))</f>
        <v>前原　唯乃</v>
      </c>
      <c r="S56" s="116" t="str">
        <f>IF(T56="","",VLOOKUP(T56,$V:$Z,3,FALSE))</f>
        <v>シーガイア</v>
      </c>
      <c r="T56" s="120">
        <v>52</v>
      </c>
      <c r="U56" s="93"/>
      <c r="V56" s="17">
        <v>57</v>
      </c>
      <c r="W56" s="17" t="s">
        <v>182</v>
      </c>
      <c r="X56" s="17" t="s">
        <v>183</v>
      </c>
    </row>
    <row r="57" spans="1:25" s="17" customFormat="1" ht="15" customHeight="1" thickTop="1">
      <c r="A57" s="117"/>
      <c r="B57" s="117"/>
      <c r="C57" s="118"/>
      <c r="D57" s="116"/>
      <c r="E57" s="119"/>
      <c r="F57" s="135"/>
      <c r="G57" s="136"/>
      <c r="H57" s="137"/>
      <c r="I57" s="144"/>
      <c r="J57" s="145"/>
      <c r="K57" s="135"/>
      <c r="L57" s="168"/>
      <c r="M57" s="168"/>
      <c r="N57" s="139"/>
      <c r="O57" s="140"/>
      <c r="P57" s="93"/>
      <c r="Q57" s="120"/>
      <c r="R57" s="118"/>
      <c r="S57" s="116"/>
      <c r="T57" s="120"/>
      <c r="U57" s="93"/>
      <c r="V57" s="17">
        <v>58</v>
      </c>
      <c r="W57" s="17" t="s">
        <v>182</v>
      </c>
      <c r="X57" s="17" t="s">
        <v>183</v>
      </c>
    </row>
    <row r="58" spans="1:25" s="17" customFormat="1" ht="15" customHeight="1">
      <c r="A58" s="111"/>
      <c r="B58" s="111"/>
      <c r="C58" s="108"/>
      <c r="D58" s="109"/>
      <c r="E58" s="112"/>
      <c r="F58" s="135"/>
      <c r="G58" s="136"/>
      <c r="H58" s="137"/>
      <c r="I58" s="144"/>
      <c r="J58" s="145"/>
      <c r="K58" s="135"/>
      <c r="L58" s="168"/>
      <c r="M58" s="168"/>
      <c r="N58" s="139"/>
      <c r="O58" s="140"/>
      <c r="P58" s="110"/>
      <c r="Q58" s="110"/>
      <c r="R58" s="108"/>
      <c r="S58" s="109"/>
      <c r="T58" s="110"/>
      <c r="U58" s="110"/>
    </row>
    <row r="59" spans="1:25" s="17" customFormat="1" ht="15" customHeight="1">
      <c r="C59" s="41"/>
      <c r="D59" s="20"/>
      <c r="F59" s="177"/>
      <c r="G59" s="136"/>
      <c r="H59" s="144"/>
      <c r="I59" s="144"/>
      <c r="J59" s="209"/>
      <c r="K59" s="209"/>
      <c r="L59" s="168"/>
      <c r="M59" s="178"/>
      <c r="N59" s="178"/>
      <c r="O59" s="179"/>
      <c r="P59" s="22"/>
      <c r="R59" s="41"/>
      <c r="S59" s="20"/>
    </row>
    <row r="60" spans="1:25" s="17" customFormat="1" ht="16.5" customHeight="1">
      <c r="A60" s="9"/>
      <c r="B60" s="9"/>
      <c r="C60" s="38"/>
      <c r="D60" s="10"/>
      <c r="E60" s="11"/>
      <c r="F60" s="121"/>
      <c r="G60" s="126" t="s">
        <v>180</v>
      </c>
      <c r="H60" s="123"/>
      <c r="I60" s="123"/>
      <c r="J60" s="124"/>
      <c r="K60" s="124"/>
      <c r="L60" s="125"/>
      <c r="M60" s="125"/>
      <c r="N60" s="127"/>
      <c r="O60" s="128"/>
      <c r="P60" s="13"/>
      <c r="Q60" s="14"/>
      <c r="R60" s="38"/>
      <c r="S60" s="10"/>
      <c r="T60" s="14"/>
      <c r="U60" s="14"/>
    </row>
    <row r="61" spans="1:25" s="17" customFormat="1" ht="16.5" customHeight="1">
      <c r="C61" s="41"/>
      <c r="D61" s="20"/>
      <c r="F61" s="177"/>
      <c r="G61" s="136"/>
      <c r="H61" s="144"/>
      <c r="I61" s="144"/>
      <c r="J61" s="134"/>
      <c r="K61" s="134"/>
      <c r="L61" s="168"/>
      <c r="M61" s="178"/>
      <c r="N61" s="178"/>
      <c r="O61" s="179"/>
      <c r="P61" s="22"/>
      <c r="R61" s="41"/>
      <c r="S61" s="20"/>
      <c r="V61" s="17" t="s">
        <v>174</v>
      </c>
    </row>
    <row r="62" spans="1:25" s="17" customFormat="1" ht="15" customHeight="1">
      <c r="A62" s="117">
        <v>62</v>
      </c>
      <c r="B62" s="117">
        <v>1</v>
      </c>
      <c r="C62" s="118" t="str">
        <f>IF(A62="","",VLOOKUP(A62,$V:$Z,2,FALSE))</f>
        <v>迫田　晶子</v>
      </c>
      <c r="D62" s="116" t="str">
        <f>IF(A62="","",VLOOKUP(A62,$V:$Z,3,FALSE))</f>
        <v>CHイワキリ</v>
      </c>
      <c r="E62" s="117"/>
      <c r="F62" s="135"/>
      <c r="G62" s="136"/>
      <c r="H62" s="137"/>
      <c r="I62" s="193" t="s">
        <v>204</v>
      </c>
      <c r="J62" s="193"/>
      <c r="K62" s="193"/>
      <c r="L62" s="193"/>
      <c r="M62" s="139"/>
      <c r="N62" s="139"/>
      <c r="O62" s="164"/>
      <c r="P62" s="120"/>
      <c r="Q62" s="120">
        <v>5</v>
      </c>
      <c r="R62" s="118" t="str">
        <f>IF(T62="","",VLOOKUP(T62,$V:$Z,2,FALSE))</f>
        <v>森　賛喜</v>
      </c>
      <c r="S62" s="116" t="str">
        <f>IF(T62="","",VLOOKUP(T62,$V:$Z,3,FALSE))</f>
        <v>ブルドック</v>
      </c>
      <c r="T62" s="120">
        <v>66</v>
      </c>
      <c r="U62" s="93"/>
      <c r="V62" s="17">
        <v>61</v>
      </c>
      <c r="W62" s="17" t="s">
        <v>175</v>
      </c>
      <c r="X62" s="17" t="s">
        <v>5</v>
      </c>
    </row>
    <row r="63" spans="1:25" s="17" customFormat="1" ht="15" customHeight="1" thickBot="1">
      <c r="A63" s="117"/>
      <c r="B63" s="117"/>
      <c r="C63" s="118"/>
      <c r="D63" s="116"/>
      <c r="E63" s="117"/>
      <c r="F63" s="204"/>
      <c r="G63" s="136"/>
      <c r="H63" s="137"/>
      <c r="I63" s="144"/>
      <c r="J63" s="180">
        <v>9</v>
      </c>
      <c r="K63" s="145" t="s">
        <v>205</v>
      </c>
      <c r="L63" s="168"/>
      <c r="M63" s="178"/>
      <c r="N63" s="166" t="s">
        <v>194</v>
      </c>
      <c r="O63" s="140"/>
      <c r="P63" s="120"/>
      <c r="Q63" s="120"/>
      <c r="R63" s="118"/>
      <c r="S63" s="116"/>
      <c r="T63" s="120"/>
      <c r="U63" s="93"/>
      <c r="V63" s="17">
        <v>62</v>
      </c>
      <c r="W63" s="17" t="s">
        <v>176</v>
      </c>
      <c r="X63" s="17" t="s">
        <v>4</v>
      </c>
    </row>
    <row r="64" spans="1:25" s="17" customFormat="1" ht="15" customHeight="1" thickTop="1" thickBot="1">
      <c r="A64" s="117">
        <v>68</v>
      </c>
      <c r="B64" s="117">
        <v>2</v>
      </c>
      <c r="C64" s="118" t="str">
        <f>IF(A64="","",VLOOKUP(A64,$V:$Z,2,FALSE))</f>
        <v>BYE</v>
      </c>
      <c r="D64" s="116" t="str">
        <f>IF(A64="","",VLOOKUP(A64,$V:$Z,3,FALSE))</f>
        <v xml:space="preserve"> </v>
      </c>
      <c r="E64" s="95"/>
      <c r="F64" s="150"/>
      <c r="G64" s="194"/>
      <c r="H64" s="210"/>
      <c r="I64" s="144"/>
      <c r="J64" s="180"/>
      <c r="K64" s="135"/>
      <c r="L64" s="139"/>
      <c r="M64" s="181"/>
      <c r="N64" s="169">
        <v>81</v>
      </c>
      <c r="O64" s="171"/>
      <c r="P64" s="120"/>
      <c r="Q64" s="120">
        <v>6</v>
      </c>
      <c r="R64" s="118" t="str">
        <f>IF(T64="","",VLOOKUP(T64,$V:$Z,2,FALSE))</f>
        <v>大山　智子</v>
      </c>
      <c r="S64" s="116" t="str">
        <f>IF(T64="","",VLOOKUP(T64,$V:$Z,3,FALSE))</f>
        <v>C.フォレスト</v>
      </c>
      <c r="T64" s="120">
        <v>65</v>
      </c>
      <c r="U64" s="93"/>
      <c r="V64" s="17">
        <v>63</v>
      </c>
      <c r="W64" s="17" t="s">
        <v>13</v>
      </c>
      <c r="X64" s="17" t="s">
        <v>4</v>
      </c>
      <c r="Y64" s="1"/>
    </row>
    <row r="65" spans="1:27" s="17" customFormat="1" ht="15" customHeight="1" thickTop="1" thickBot="1">
      <c r="A65" s="117"/>
      <c r="B65" s="117"/>
      <c r="C65" s="118"/>
      <c r="D65" s="116"/>
      <c r="E65" s="95"/>
      <c r="F65" s="135"/>
      <c r="G65" s="136"/>
      <c r="H65" s="152"/>
      <c r="I65" s="143" t="s">
        <v>193</v>
      </c>
      <c r="J65" s="183"/>
      <c r="K65" s="184"/>
      <c r="L65" s="185" t="s">
        <v>194</v>
      </c>
      <c r="M65" s="186"/>
      <c r="N65" s="139"/>
      <c r="O65" s="140"/>
      <c r="P65" s="120"/>
      <c r="Q65" s="120"/>
      <c r="R65" s="118"/>
      <c r="S65" s="116"/>
      <c r="T65" s="120"/>
      <c r="U65" s="93"/>
      <c r="V65" s="17">
        <v>64</v>
      </c>
      <c r="W65" s="17" t="s">
        <v>204</v>
      </c>
      <c r="X65" s="17" t="s">
        <v>9</v>
      </c>
    </row>
    <row r="66" spans="1:27" s="17" customFormat="1" ht="15" customHeight="1" thickTop="1" thickBot="1">
      <c r="A66" s="117">
        <v>64</v>
      </c>
      <c r="B66" s="117">
        <v>3</v>
      </c>
      <c r="C66" s="118" t="str">
        <f>IF(A66="","",VLOOKUP(A66,$V:$Z,2,FALSE))</f>
        <v>井上　伊久美</v>
      </c>
      <c r="D66" s="116" t="str">
        <f>IF(A66="","",VLOOKUP(A66,$V:$Z,3,FALSE))</f>
        <v>C.フォレスト</v>
      </c>
      <c r="E66" s="119"/>
      <c r="F66" s="135"/>
      <c r="G66" s="136"/>
      <c r="H66" s="144"/>
      <c r="I66" s="146">
        <v>82</v>
      </c>
      <c r="J66" s="145"/>
      <c r="K66" s="135"/>
      <c r="L66" s="168">
        <v>80</v>
      </c>
      <c r="M66" s="154"/>
      <c r="N66" s="139"/>
      <c r="O66" s="164"/>
      <c r="P66" s="120"/>
      <c r="Q66" s="120">
        <v>7</v>
      </c>
      <c r="R66" s="118" t="str">
        <f>IF(T66="","",VLOOKUP(T66,$V:$Z,2,FALSE))</f>
        <v>BYE</v>
      </c>
      <c r="S66" s="116" t="str">
        <f>IF(T66="","",VLOOKUP(T66,$V:$Z,3,FALSE))</f>
        <v xml:space="preserve"> </v>
      </c>
      <c r="T66" s="120">
        <v>67</v>
      </c>
      <c r="U66" s="93"/>
      <c r="V66" s="17">
        <v>65</v>
      </c>
      <c r="W66" s="17" t="s">
        <v>78</v>
      </c>
      <c r="X66" s="17" t="s">
        <v>9</v>
      </c>
    </row>
    <row r="67" spans="1:27" ht="15" customHeight="1" thickTop="1" thickBot="1">
      <c r="A67" s="117"/>
      <c r="B67" s="117"/>
      <c r="C67" s="118"/>
      <c r="D67" s="116"/>
      <c r="E67" s="119"/>
      <c r="F67" s="141"/>
      <c r="G67" s="142" t="s">
        <v>193</v>
      </c>
      <c r="H67" s="143"/>
      <c r="I67" s="146"/>
      <c r="J67" s="145"/>
      <c r="K67" s="135"/>
      <c r="L67" s="168"/>
      <c r="M67" s="202"/>
      <c r="N67" s="203"/>
      <c r="O67" s="140"/>
      <c r="P67" s="120"/>
      <c r="Q67" s="120"/>
      <c r="R67" s="118"/>
      <c r="S67" s="116"/>
      <c r="T67" s="120"/>
      <c r="U67" s="93"/>
      <c r="V67" s="17">
        <v>66</v>
      </c>
      <c r="W67" s="17" t="s">
        <v>178</v>
      </c>
      <c r="X67" s="17" t="s">
        <v>179</v>
      </c>
      <c r="Y67" s="17"/>
    </row>
    <row r="68" spans="1:27" s="17" customFormat="1" ht="15" customHeight="1" thickTop="1">
      <c r="A68" s="117">
        <v>61</v>
      </c>
      <c r="B68" s="117">
        <v>4</v>
      </c>
      <c r="C68" s="118" t="str">
        <f>IF(A68="","",VLOOKUP(A68,$V:$Z,2,FALSE))</f>
        <v>小間　道子</v>
      </c>
      <c r="D68" s="116" t="str">
        <f>IF(A68="","",VLOOKUP(A68,$V:$Z,3,FALSE))</f>
        <v>シーガイア</v>
      </c>
      <c r="E68" s="119"/>
      <c r="F68" s="150"/>
      <c r="G68" s="136">
        <v>80</v>
      </c>
      <c r="H68" s="137"/>
      <c r="I68" s="144"/>
      <c r="J68" s="145"/>
      <c r="K68" s="135"/>
      <c r="L68" s="168"/>
      <c r="M68" s="139"/>
      <c r="N68" s="139"/>
      <c r="O68" s="156"/>
      <c r="P68" s="93"/>
      <c r="Q68" s="120">
        <v>8</v>
      </c>
      <c r="R68" s="118" t="str">
        <f>IF(T68="","",VLOOKUP(T68,$V:$Z,2,FALSE))</f>
        <v>山元　友子</v>
      </c>
      <c r="S68" s="116" t="str">
        <f>IF(T68="","",VLOOKUP(T68,$V:$Z,3,FALSE))</f>
        <v>CHイワキリ</v>
      </c>
      <c r="T68" s="120">
        <v>63</v>
      </c>
      <c r="U68" s="93"/>
      <c r="V68" s="17">
        <v>67</v>
      </c>
      <c r="W68" s="17" t="s">
        <v>182</v>
      </c>
      <c r="X68" s="1" t="s">
        <v>183</v>
      </c>
    </row>
    <row r="69" spans="1:27" s="17" customFormat="1" ht="15" customHeight="1">
      <c r="A69" s="117"/>
      <c r="B69" s="117"/>
      <c r="C69" s="118"/>
      <c r="D69" s="116"/>
      <c r="E69" s="119"/>
      <c r="F69" s="135"/>
      <c r="G69" s="136"/>
      <c r="H69" s="137"/>
      <c r="I69" s="144"/>
      <c r="J69" s="145"/>
      <c r="K69" s="135"/>
      <c r="L69" s="168"/>
      <c r="M69" s="168"/>
      <c r="N69" s="139"/>
      <c r="O69" s="140"/>
      <c r="P69" s="93"/>
      <c r="Q69" s="120"/>
      <c r="R69" s="118"/>
      <c r="S69" s="116"/>
      <c r="T69" s="120"/>
      <c r="U69" s="93"/>
      <c r="V69" s="17">
        <v>68</v>
      </c>
      <c r="W69" s="17" t="s">
        <v>182</v>
      </c>
      <c r="X69" s="17" t="s">
        <v>183</v>
      </c>
    </row>
    <row r="70" spans="1:27" s="17" customFormat="1" ht="7" customHeight="1">
      <c r="C70" s="41"/>
      <c r="D70" s="20"/>
      <c r="F70" s="177"/>
      <c r="G70" s="136"/>
      <c r="H70" s="144"/>
      <c r="I70" s="144"/>
      <c r="J70" s="209"/>
      <c r="K70" s="209"/>
      <c r="L70" s="168"/>
      <c r="M70" s="178"/>
      <c r="N70" s="178"/>
      <c r="O70" s="179"/>
      <c r="P70" s="22"/>
      <c r="R70" s="41"/>
      <c r="S70" s="20"/>
    </row>
    <row r="71" spans="1:27" s="17" customFormat="1" ht="16.5" customHeight="1">
      <c r="A71" s="9"/>
      <c r="B71" s="9"/>
      <c r="C71" s="38"/>
      <c r="D71" s="10"/>
      <c r="E71" s="11"/>
      <c r="F71" s="121"/>
      <c r="G71" s="126" t="s">
        <v>32</v>
      </c>
      <c r="H71" s="123"/>
      <c r="I71" s="123"/>
      <c r="J71" s="124"/>
      <c r="K71" s="124"/>
      <c r="L71" s="125"/>
      <c r="M71" s="125"/>
      <c r="N71" s="127"/>
      <c r="O71" s="128"/>
      <c r="P71" s="13"/>
      <c r="Q71" s="14"/>
      <c r="R71" s="38"/>
      <c r="S71" s="10"/>
      <c r="T71" s="14"/>
      <c r="U71" s="14"/>
    </row>
    <row r="72" spans="1:27" s="17" customFormat="1" ht="7.5" customHeight="1">
      <c r="C72" s="41"/>
      <c r="D72" s="20"/>
      <c r="F72" s="177"/>
      <c r="G72" s="136"/>
      <c r="H72" s="144"/>
      <c r="I72" s="144"/>
      <c r="J72" s="134"/>
      <c r="K72" s="134"/>
      <c r="L72" s="168"/>
      <c r="M72" s="168"/>
      <c r="N72" s="178"/>
      <c r="O72" s="179"/>
      <c r="P72" s="22"/>
      <c r="R72" s="41"/>
      <c r="S72" s="20"/>
    </row>
    <row r="73" spans="1:27" s="17" customFormat="1" ht="15" customHeight="1">
      <c r="C73" s="41"/>
      <c r="D73" s="20"/>
      <c r="F73" s="177"/>
      <c r="G73" s="136"/>
      <c r="H73" s="144"/>
      <c r="I73" s="211" t="s">
        <v>244</v>
      </c>
      <c r="J73" s="211"/>
      <c r="K73" s="211"/>
      <c r="L73" s="211"/>
      <c r="M73" s="168"/>
      <c r="N73" s="178"/>
      <c r="O73" s="179"/>
      <c r="P73" s="22"/>
      <c r="R73" s="41"/>
      <c r="S73" s="20"/>
      <c r="V73" s="17" t="s">
        <v>186</v>
      </c>
    </row>
    <row r="74" spans="1:27" s="17" customFormat="1" ht="15" customHeight="1" thickBot="1">
      <c r="A74" s="117">
        <v>101</v>
      </c>
      <c r="B74" s="117">
        <v>1</v>
      </c>
      <c r="C74" s="94" t="str">
        <f>IF(A74="","",VLOOKUP(A74,$V:$Z,2,FALSE))</f>
        <v>重山　裕紀</v>
      </c>
      <c r="D74" s="94" t="str">
        <f>IF(A74="","",VLOOKUP(A74,$V:$Z,3,FALSE))</f>
        <v>RSTennis</v>
      </c>
      <c r="E74" s="117"/>
      <c r="F74" s="135"/>
      <c r="G74" s="136" t="s">
        <v>214</v>
      </c>
      <c r="H74" s="137"/>
      <c r="I74" s="138" t="s">
        <v>212</v>
      </c>
      <c r="J74" s="138"/>
      <c r="K74" s="138"/>
      <c r="L74" s="138"/>
      <c r="M74" s="139"/>
      <c r="N74" s="139" t="s">
        <v>216</v>
      </c>
      <c r="O74" s="140"/>
      <c r="P74" s="120"/>
      <c r="Q74" s="120">
        <v>5</v>
      </c>
      <c r="R74" s="94" t="str">
        <f>IF(T74="","",VLOOKUP(T74,$V:$Z,2,FALSE))</f>
        <v>大神　澄南海</v>
      </c>
      <c r="S74" s="94" t="str">
        <f>IF(T74="","",VLOOKUP(T74,$V:$Z,3,FALSE))</f>
        <v>KTC</v>
      </c>
      <c r="T74" s="120">
        <v>106</v>
      </c>
      <c r="U74" s="93"/>
      <c r="V74" s="17">
        <v>101</v>
      </c>
      <c r="W74" s="17" t="s">
        <v>244</v>
      </c>
      <c r="X74" s="17" t="s">
        <v>18</v>
      </c>
      <c r="Y74" s="17" t="s">
        <v>212</v>
      </c>
      <c r="Z74" s="17" t="s">
        <v>97</v>
      </c>
    </row>
    <row r="75" spans="1:27" s="17" customFormat="1" ht="15" customHeight="1" thickTop="1" thickBot="1">
      <c r="A75" s="117"/>
      <c r="B75" s="117"/>
      <c r="C75" s="94" t="str">
        <f>IF(A74="","",VLOOKUP(A74,$V:$Z,4,FALSE))</f>
        <v>矢野　雄祐</v>
      </c>
      <c r="D75" s="94" t="str">
        <f>IF(A74="","",VLOOKUP(A74,$V:$Z,5,FALSE))</f>
        <v>MRTグループ</v>
      </c>
      <c r="E75" s="117"/>
      <c r="F75" s="141"/>
      <c r="G75" s="142" t="s">
        <v>189</v>
      </c>
      <c r="H75" s="143"/>
      <c r="I75" s="144"/>
      <c r="J75" s="180">
        <v>8</v>
      </c>
      <c r="K75" s="144">
        <v>5</v>
      </c>
      <c r="L75" s="168"/>
      <c r="M75" s="147"/>
      <c r="N75" s="148" t="s">
        <v>217</v>
      </c>
      <c r="O75" s="149"/>
      <c r="P75" s="120"/>
      <c r="Q75" s="120"/>
      <c r="R75" s="94" t="str">
        <f>IF(T74="","",VLOOKUP(T74,$V:$Z,4,FALSE))</f>
        <v>財部　比呂史</v>
      </c>
      <c r="S75" s="94" t="str">
        <f>IF(T74="","",VLOOKUP(T74,$V:$Z,5,FALSE))</f>
        <v>橘</v>
      </c>
      <c r="T75" s="120"/>
      <c r="U75" s="93"/>
      <c r="V75" s="17">
        <v>102</v>
      </c>
      <c r="W75" s="17" t="s">
        <v>3</v>
      </c>
      <c r="X75" s="17" t="s">
        <v>16</v>
      </c>
      <c r="Y75" s="17" t="s">
        <v>14</v>
      </c>
      <c r="Z75" s="17" t="s">
        <v>46</v>
      </c>
    </row>
    <row r="76" spans="1:27" s="17" customFormat="1" ht="15" customHeight="1" thickTop="1">
      <c r="A76" s="117">
        <v>105</v>
      </c>
      <c r="B76" s="117">
        <v>2</v>
      </c>
      <c r="C76" s="94" t="str">
        <f>IF(A76="","",VLOOKUP(A76,$V:$Z,2,FALSE))</f>
        <v>甲斐　亮平</v>
      </c>
      <c r="D76" s="94" t="str">
        <f>IF(A76="","",VLOOKUP(A76,$V:$Z,3,FALSE))</f>
        <v>二代目村雲</v>
      </c>
      <c r="E76" s="16"/>
      <c r="F76" s="150"/>
      <c r="G76" s="187">
        <v>84</v>
      </c>
      <c r="H76" s="195"/>
      <c r="I76" s="144" t="s">
        <v>214</v>
      </c>
      <c r="J76" s="180"/>
      <c r="K76" s="135"/>
      <c r="L76" s="139" t="s">
        <v>190</v>
      </c>
      <c r="M76" s="206"/>
      <c r="N76" s="139" t="s">
        <v>218</v>
      </c>
      <c r="O76" s="156"/>
      <c r="P76" s="120"/>
      <c r="Q76" s="120">
        <v>6</v>
      </c>
      <c r="R76" s="94" t="str">
        <f>IF(T76="","",VLOOKUP(T76,$V:$Z,2,FALSE))</f>
        <v>梯　隼人</v>
      </c>
      <c r="S76" s="94" t="str">
        <f>IF(T76="","",VLOOKUP(T76,$V:$Z,3,FALSE))</f>
        <v>二代目村雲</v>
      </c>
      <c r="T76" s="120">
        <v>104</v>
      </c>
      <c r="U76" s="93"/>
      <c r="V76" s="17">
        <v>103</v>
      </c>
      <c r="W76" s="17" t="s">
        <v>39</v>
      </c>
      <c r="X76" s="17" t="s">
        <v>22</v>
      </c>
      <c r="Y76" s="17" t="s">
        <v>61</v>
      </c>
      <c r="Z76" s="17" t="s">
        <v>22</v>
      </c>
    </row>
    <row r="77" spans="1:27" s="17" customFormat="1" ht="15" customHeight="1" thickBot="1">
      <c r="A77" s="117"/>
      <c r="B77" s="117"/>
      <c r="C77" s="94" t="str">
        <f>IF(A76="","",VLOOKUP(A76,$V:$Z,4,FALSE))</f>
        <v>福田　雄資</v>
      </c>
      <c r="D77" s="94" t="str">
        <f>IF(A76="","",VLOOKUP(A76,$V:$Z,5,FALSE))</f>
        <v xml:space="preserve">ルネサンス </v>
      </c>
      <c r="E77" s="16"/>
      <c r="F77" s="135"/>
      <c r="G77" s="136"/>
      <c r="H77" s="161"/>
      <c r="I77" s="143" t="s">
        <v>189</v>
      </c>
      <c r="J77" s="183"/>
      <c r="K77" s="184"/>
      <c r="L77" s="139" t="s">
        <v>219</v>
      </c>
      <c r="M77" s="154"/>
      <c r="N77" s="139"/>
      <c r="O77" s="140"/>
      <c r="P77" s="120"/>
      <c r="Q77" s="120"/>
      <c r="R77" s="94" t="str">
        <f>IF(T76="","",VLOOKUP(T76,$V:$Z,4,FALSE))</f>
        <v>中村　優臣</v>
      </c>
      <c r="S77" s="94" t="str">
        <f>IF(T76="","",VLOOKUP(T76,$V:$Z,5,FALSE))</f>
        <v>二代目村雲</v>
      </c>
      <c r="T77" s="120"/>
      <c r="U77" s="93"/>
      <c r="V77" s="17">
        <v>104</v>
      </c>
      <c r="W77" s="17" t="s">
        <v>87</v>
      </c>
      <c r="X77" s="17" t="s">
        <v>58</v>
      </c>
      <c r="Y77" s="17" t="s">
        <v>62</v>
      </c>
      <c r="Z77" s="17" t="s">
        <v>58</v>
      </c>
    </row>
    <row r="78" spans="1:27" s="17" customFormat="1" ht="15" customHeight="1" thickTop="1" thickBot="1">
      <c r="A78" s="117">
        <v>108</v>
      </c>
      <c r="B78" s="117">
        <v>3</v>
      </c>
      <c r="C78" s="94" t="str">
        <f>IF(A78="","",VLOOKUP(A78,$V:$Z,2,FALSE))</f>
        <v>井野　篤太朗</v>
      </c>
      <c r="D78" s="94" t="str">
        <f>IF(A78="","",VLOOKUP(A78,$V:$Z,3,FALSE))</f>
        <v>ＫＴＣ</v>
      </c>
      <c r="E78" s="119"/>
      <c r="F78" s="135"/>
      <c r="G78" s="136" t="s">
        <v>188</v>
      </c>
      <c r="H78" s="152"/>
      <c r="I78" s="144">
        <v>81</v>
      </c>
      <c r="J78" s="145"/>
      <c r="K78" s="135"/>
      <c r="L78" s="212">
        <v>83</v>
      </c>
      <c r="M78" s="139"/>
      <c r="N78" s="139" t="s">
        <v>190</v>
      </c>
      <c r="O78" s="140"/>
      <c r="P78" s="120"/>
      <c r="Q78" s="120">
        <v>7</v>
      </c>
      <c r="R78" s="94" t="str">
        <f>IF(T78="","",VLOOKUP(T78,$V:$Z,2,FALSE))</f>
        <v>伊東　直哉</v>
      </c>
      <c r="S78" s="94" t="str">
        <f>IF(T78="","",VLOOKUP(T78,$V:$Z,3,FALSE))</f>
        <v>Medical Team</v>
      </c>
      <c r="T78" s="120">
        <v>103</v>
      </c>
      <c r="U78" s="93"/>
      <c r="V78" s="17">
        <v>105</v>
      </c>
      <c r="W78" s="17" t="s">
        <v>103</v>
      </c>
      <c r="X78" s="17" t="s">
        <v>58</v>
      </c>
      <c r="Y78" s="17" t="s">
        <v>104</v>
      </c>
      <c r="Z78" s="17" t="s">
        <v>105</v>
      </c>
    </row>
    <row r="79" spans="1:27" ht="15" customHeight="1" thickTop="1" thickBot="1">
      <c r="A79" s="117"/>
      <c r="B79" s="117"/>
      <c r="C79" s="94" t="str">
        <f>IF(A78="","",VLOOKUP(A78,$V:$Z,4,FALSE))</f>
        <v>那須　涼平</v>
      </c>
      <c r="D79" s="94" t="str">
        <f>IF(A78="","",VLOOKUP(A78,$V:$Z,5,FALSE))</f>
        <v>ライジングサンＨＪＣ</v>
      </c>
      <c r="E79" s="119"/>
      <c r="F79" s="141"/>
      <c r="G79" s="142" t="s">
        <v>215</v>
      </c>
      <c r="H79" s="201"/>
      <c r="I79" s="144"/>
      <c r="J79" s="145"/>
      <c r="K79" s="135"/>
      <c r="L79" s="163"/>
      <c r="M79" s="160"/>
      <c r="N79" s="148" t="s">
        <v>219</v>
      </c>
      <c r="O79" s="149"/>
      <c r="P79" s="120"/>
      <c r="Q79" s="120"/>
      <c r="R79" s="94" t="str">
        <f>IF(T78="","",VLOOKUP(T78,$V:$Z,4,FALSE))</f>
        <v>西田　翔貴</v>
      </c>
      <c r="S79" s="94" t="str">
        <f>IF(T78="","",VLOOKUP(T78,$V:$Z,5,FALSE))</f>
        <v>Medical Team</v>
      </c>
      <c r="T79" s="120"/>
      <c r="U79" s="93"/>
      <c r="V79" s="17">
        <v>106</v>
      </c>
      <c r="W79" s="17" t="s">
        <v>6</v>
      </c>
      <c r="X79" s="17" t="s">
        <v>15</v>
      </c>
      <c r="Y79" s="1" t="s">
        <v>17</v>
      </c>
      <c r="Z79" s="1" t="s">
        <v>65</v>
      </c>
      <c r="AA79" s="17"/>
    </row>
    <row r="80" spans="1:27" s="17" customFormat="1" ht="15" customHeight="1" thickTop="1">
      <c r="A80" s="117">
        <v>107</v>
      </c>
      <c r="B80" s="117">
        <v>4</v>
      </c>
      <c r="C80" s="94" t="str">
        <f>IF(A80="","",VLOOKUP(A80,$V:$Z,2,FALSE))</f>
        <v>嶽　直樹</v>
      </c>
      <c r="D80" s="94" t="str">
        <f>IF(A80="","",VLOOKUP(A80,$V:$Z,3,FALSE))</f>
        <v>二代目村雲</v>
      </c>
      <c r="E80" s="119"/>
      <c r="F80" s="150"/>
      <c r="G80" s="136">
        <v>81</v>
      </c>
      <c r="H80" s="137"/>
      <c r="I80" s="144"/>
      <c r="J80" s="145"/>
      <c r="K80" s="135"/>
      <c r="L80" s="168"/>
      <c r="M80" s="139"/>
      <c r="N80" s="139" t="s">
        <v>218</v>
      </c>
      <c r="O80" s="156"/>
      <c r="P80" s="18"/>
      <c r="Q80" s="120">
        <v>8</v>
      </c>
      <c r="R80" s="94" t="str">
        <f>IF(T80="","",VLOOKUP(T80,$V:$Z,2,FALSE))</f>
        <v>石堂　勇真</v>
      </c>
      <c r="S80" s="94" t="str">
        <f>IF(T80="","",VLOOKUP(T80,$V:$Z,3,FALSE))</f>
        <v>ルネサンス</v>
      </c>
      <c r="T80" s="120">
        <v>102</v>
      </c>
      <c r="U80" s="93"/>
      <c r="V80" s="17">
        <v>107</v>
      </c>
      <c r="W80" s="17" t="s">
        <v>63</v>
      </c>
      <c r="X80" s="17" t="s">
        <v>58</v>
      </c>
      <c r="Y80" s="17" t="s">
        <v>108</v>
      </c>
      <c r="Z80" s="17" t="s">
        <v>58</v>
      </c>
    </row>
    <row r="81" spans="1:27" s="17" customFormat="1" ht="15" customHeight="1">
      <c r="A81" s="117"/>
      <c r="B81" s="117"/>
      <c r="C81" s="94" t="str">
        <f>IF(A80="","",VLOOKUP(A80,$V:$Z,4,FALSE))</f>
        <v>嶽　友博</v>
      </c>
      <c r="D81" s="94" t="str">
        <f>IF(A80="","",VLOOKUP(A80,$V:$Z,5,FALSE))</f>
        <v>二代目村雲</v>
      </c>
      <c r="E81" s="119"/>
      <c r="F81" s="135"/>
      <c r="G81" s="136"/>
      <c r="H81" s="137"/>
      <c r="I81" s="144"/>
      <c r="J81" s="145"/>
      <c r="K81" s="135"/>
      <c r="L81" s="168"/>
      <c r="M81" s="168"/>
      <c r="N81" s="139"/>
      <c r="O81" s="140"/>
      <c r="P81" s="18"/>
      <c r="Q81" s="120"/>
      <c r="R81" s="94" t="str">
        <f>IF(T80="","",VLOOKUP(T80,$V:$Z,4,FALSE))</f>
        <v>石井　智久</v>
      </c>
      <c r="S81" s="94" t="str">
        <f>IF(T80="","",VLOOKUP(T80,$V:$Z,5,FALSE))</f>
        <v>MCO</v>
      </c>
      <c r="T81" s="120"/>
      <c r="U81" s="93"/>
      <c r="V81" s="17">
        <v>108</v>
      </c>
      <c r="W81" s="17" t="s">
        <v>40</v>
      </c>
      <c r="X81" s="17" t="s">
        <v>112</v>
      </c>
      <c r="Y81" s="17" t="s">
        <v>98</v>
      </c>
      <c r="Z81" s="17" t="s">
        <v>60</v>
      </c>
    </row>
    <row r="82" spans="1:27" s="17" customFormat="1" ht="7.5" customHeight="1">
      <c r="A82" s="92"/>
      <c r="B82" s="15"/>
      <c r="C82" s="91"/>
      <c r="D82" s="44"/>
      <c r="E82" s="16"/>
      <c r="F82" s="177"/>
      <c r="G82" s="136"/>
      <c r="H82" s="137"/>
      <c r="I82" s="144"/>
      <c r="J82" s="145"/>
      <c r="K82" s="177"/>
      <c r="L82" s="168"/>
      <c r="M82" s="168"/>
      <c r="N82" s="139"/>
      <c r="O82" s="192"/>
      <c r="P82" s="18"/>
      <c r="Q82" s="18"/>
      <c r="R82" s="91"/>
      <c r="S82" s="44"/>
      <c r="T82" s="93"/>
      <c r="U82" s="93"/>
      <c r="AA82" s="1"/>
    </row>
    <row r="83" spans="1:27" s="17" customFormat="1" ht="16.5" customHeight="1">
      <c r="A83" s="9"/>
      <c r="B83" s="9"/>
      <c r="C83" s="38"/>
      <c r="D83" s="10"/>
      <c r="E83" s="11"/>
      <c r="F83" s="121"/>
      <c r="G83" s="126" t="s">
        <v>55</v>
      </c>
      <c r="H83" s="123"/>
      <c r="I83" s="123"/>
      <c r="J83" s="124"/>
      <c r="K83" s="124"/>
      <c r="L83" s="125"/>
      <c r="M83" s="125"/>
      <c r="N83" s="127"/>
      <c r="O83" s="128"/>
      <c r="P83" s="13"/>
      <c r="Q83" s="14"/>
      <c r="R83" s="38"/>
      <c r="S83" s="10"/>
      <c r="T83" s="14"/>
      <c r="U83" s="14"/>
      <c r="V83" s="1"/>
      <c r="W83" s="1"/>
      <c r="X83" s="1"/>
    </row>
    <row r="84" spans="1:27" s="17" customFormat="1" ht="7.5" customHeight="1">
      <c r="C84" s="41"/>
      <c r="D84" s="20"/>
      <c r="F84" s="177"/>
      <c r="G84" s="136"/>
      <c r="H84" s="144"/>
      <c r="I84" s="144"/>
      <c r="J84" s="134"/>
      <c r="K84" s="134"/>
      <c r="L84" s="168"/>
      <c r="M84" s="168"/>
      <c r="N84" s="178"/>
      <c r="O84" s="179"/>
      <c r="P84" s="22"/>
      <c r="R84" s="41"/>
      <c r="S84" s="20"/>
    </row>
    <row r="85" spans="1:27" s="17" customFormat="1" ht="15" customHeight="1">
      <c r="C85" s="41"/>
      <c r="D85" s="20"/>
      <c r="F85" s="177"/>
      <c r="G85" s="136"/>
      <c r="H85" s="144"/>
      <c r="I85" s="211" t="s">
        <v>233</v>
      </c>
      <c r="J85" s="211"/>
      <c r="K85" s="211"/>
      <c r="L85" s="211"/>
      <c r="M85" s="168"/>
      <c r="N85" s="178"/>
      <c r="O85" s="179"/>
      <c r="P85" s="22"/>
      <c r="R85" s="41"/>
      <c r="S85" s="20"/>
      <c r="V85" s="17" t="s">
        <v>84</v>
      </c>
    </row>
    <row r="86" spans="1:27" s="17" customFormat="1" ht="15" customHeight="1" thickBot="1">
      <c r="A86" s="117">
        <v>121</v>
      </c>
      <c r="B86" s="117">
        <v>1</v>
      </c>
      <c r="C86" s="94" t="str">
        <f>IF(A86="","",VLOOKUP(A86,$V:$Z,2,FALSE))</f>
        <v>甲斐　海帆</v>
      </c>
      <c r="D86" s="94" t="str">
        <f>IF(A86="","",VLOOKUP(A86,$V:$Z,3,FALSE))</f>
        <v>ETC</v>
      </c>
      <c r="E86" s="117"/>
      <c r="F86" s="135"/>
      <c r="G86" s="136" t="s">
        <v>213</v>
      </c>
      <c r="H86" s="137"/>
      <c r="I86" s="138" t="s">
        <v>234</v>
      </c>
      <c r="J86" s="138"/>
      <c r="K86" s="138"/>
      <c r="L86" s="138"/>
      <c r="M86" s="139"/>
      <c r="N86" s="139" t="s">
        <v>221</v>
      </c>
      <c r="O86" s="164"/>
      <c r="P86" s="120"/>
      <c r="Q86" s="120">
        <v>5</v>
      </c>
      <c r="R86" s="94" t="str">
        <f>IF(T86="","",VLOOKUP(T86,$V:$Z,2,FALSE))</f>
        <v>松浦　玲菜</v>
      </c>
      <c r="S86" s="94" t="str">
        <f>IF(T86="","",VLOOKUP(T86,$V:$Z,3,FALSE))</f>
        <v>セントジェームス</v>
      </c>
      <c r="T86" s="120">
        <v>127</v>
      </c>
      <c r="U86" s="93"/>
      <c r="V86" s="17">
        <v>121</v>
      </c>
      <c r="W86" s="17" t="s">
        <v>233</v>
      </c>
      <c r="X86" s="17" t="s">
        <v>66</v>
      </c>
      <c r="Y86" s="17" t="s">
        <v>234</v>
      </c>
      <c r="Z86" s="17" t="s">
        <v>122</v>
      </c>
    </row>
    <row r="87" spans="1:27" s="17" customFormat="1" ht="15" customHeight="1" thickTop="1" thickBot="1">
      <c r="A87" s="117"/>
      <c r="B87" s="117"/>
      <c r="C87" s="94" t="str">
        <f>IF(A86="","",VLOOKUP(A86,$V:$Z,4,FALSE))</f>
        <v>横山　奈美</v>
      </c>
      <c r="D87" s="94" t="str">
        <f>IF(A86="","",VLOOKUP(A86,$V:$Z,5,FALSE))</f>
        <v>TEAM HALIS</v>
      </c>
      <c r="E87" s="117"/>
      <c r="F87" s="141" t="s">
        <v>183</v>
      </c>
      <c r="G87" s="142" t="s">
        <v>201</v>
      </c>
      <c r="H87" s="143"/>
      <c r="I87" s="144"/>
      <c r="J87" s="180">
        <v>8</v>
      </c>
      <c r="K87" s="144">
        <v>4</v>
      </c>
      <c r="L87" s="168"/>
      <c r="M87" s="178"/>
      <c r="N87" s="166" t="s">
        <v>222</v>
      </c>
      <c r="O87" s="140"/>
      <c r="P87" s="120"/>
      <c r="Q87" s="120"/>
      <c r="R87" s="94" t="str">
        <f>IF(T86="","",VLOOKUP(T86,$V:$Z,4,FALSE))</f>
        <v>藤田　真由子</v>
      </c>
      <c r="S87" s="94" t="str">
        <f>IF(T86="","",VLOOKUP(T86,$V:$Z,5,FALSE))</f>
        <v>セントジェームス</v>
      </c>
      <c r="T87" s="120"/>
      <c r="U87" s="93"/>
      <c r="V87" s="17">
        <v>122</v>
      </c>
      <c r="W87" s="17" t="s">
        <v>67</v>
      </c>
      <c r="X87" s="17" t="s">
        <v>58</v>
      </c>
      <c r="Y87" s="17" t="s">
        <v>124</v>
      </c>
      <c r="Z87" s="17" t="s">
        <v>125</v>
      </c>
    </row>
    <row r="88" spans="1:27" s="17" customFormat="1" ht="15" customHeight="1" thickTop="1" thickBot="1">
      <c r="A88" s="117">
        <v>124</v>
      </c>
      <c r="B88" s="117">
        <v>2</v>
      </c>
      <c r="C88" s="94" t="str">
        <f>IF(A88="","",VLOOKUP(A88,$V:$Z,2,FALSE))</f>
        <v>井上　菜央</v>
      </c>
      <c r="D88" s="94" t="str">
        <f>IF(A88="","",VLOOKUP(A88,$V:$Z,3,FALSE))</f>
        <v>宮崎南高校</v>
      </c>
      <c r="E88" s="95"/>
      <c r="F88" s="150"/>
      <c r="G88" s="187">
        <v>83</v>
      </c>
      <c r="H88" s="195"/>
      <c r="I88" s="144" t="s">
        <v>213</v>
      </c>
      <c r="J88" s="180"/>
      <c r="K88" s="135"/>
      <c r="L88" s="139" t="s">
        <v>214</v>
      </c>
      <c r="M88" s="206"/>
      <c r="N88" s="182">
        <v>84</v>
      </c>
      <c r="O88" s="171"/>
      <c r="P88" s="120"/>
      <c r="Q88" s="120">
        <v>6</v>
      </c>
      <c r="R88" s="94" t="str">
        <f>IF(T88="","",VLOOKUP(T88,$V:$Z,2,FALSE))</f>
        <v>大高　綾香</v>
      </c>
      <c r="S88" s="94" t="str">
        <f>IF(T88="","",VLOOKUP(T88,$V:$Z,3,FALSE))</f>
        <v>CHイワキリ</v>
      </c>
      <c r="T88" s="120">
        <v>125</v>
      </c>
      <c r="U88" s="93"/>
      <c r="V88" s="17">
        <v>123</v>
      </c>
      <c r="W88" s="17" t="s">
        <v>68</v>
      </c>
      <c r="X88" s="17" t="s">
        <v>15</v>
      </c>
      <c r="Y88" s="17" t="s">
        <v>69</v>
      </c>
      <c r="Z88" s="17" t="s">
        <v>0</v>
      </c>
    </row>
    <row r="89" spans="1:27" s="17" customFormat="1" ht="15" customHeight="1" thickTop="1" thickBot="1">
      <c r="A89" s="117"/>
      <c r="B89" s="117"/>
      <c r="C89" s="94" t="str">
        <f>IF(A88="","",VLOOKUP(A88,$V:$Z,4,FALSE))</f>
        <v>川越　ゆうり</v>
      </c>
      <c r="D89" s="94" t="str">
        <f>IF(A88="","",VLOOKUP(A88,$V:$Z,5,FALSE))</f>
        <v>宮崎南高校</v>
      </c>
      <c r="E89" s="95"/>
      <c r="F89" s="135"/>
      <c r="G89" s="136"/>
      <c r="H89" s="161"/>
      <c r="I89" s="143" t="s">
        <v>201</v>
      </c>
      <c r="J89" s="183"/>
      <c r="K89" s="184"/>
      <c r="L89" s="185" t="s">
        <v>223</v>
      </c>
      <c r="M89" s="154"/>
      <c r="N89" s="139"/>
      <c r="O89" s="140"/>
      <c r="P89" s="120"/>
      <c r="Q89" s="120"/>
      <c r="R89" s="94" t="str">
        <f>IF(T88="","",VLOOKUP(T88,$V:$Z,4,FALSE))</f>
        <v>馬場　汐梨</v>
      </c>
      <c r="S89" s="94" t="str">
        <f>IF(T88="","",VLOOKUP(T88,$V:$Z,5,FALSE))</f>
        <v>日向倶楽部</v>
      </c>
      <c r="T89" s="120"/>
      <c r="U89" s="93"/>
      <c r="V89" s="17">
        <v>124</v>
      </c>
      <c r="W89" s="17" t="s">
        <v>127</v>
      </c>
      <c r="X89" s="17" t="s">
        <v>128</v>
      </c>
      <c r="Y89" s="17" t="s">
        <v>129</v>
      </c>
      <c r="Z89" s="17" t="s">
        <v>128</v>
      </c>
    </row>
    <row r="90" spans="1:27" s="17" customFormat="1" ht="15" customHeight="1" thickTop="1" thickBot="1">
      <c r="A90" s="117">
        <v>123</v>
      </c>
      <c r="B90" s="117">
        <v>3</v>
      </c>
      <c r="C90" s="94" t="str">
        <f>IF(A90="","",VLOOKUP(A90,$V:$Z,2,FALSE))</f>
        <v>岩切　曜子</v>
      </c>
      <c r="D90" s="94" t="str">
        <f>IF(A90="","",VLOOKUP(A90,$V:$Z,3,FALSE))</f>
        <v>KTC</v>
      </c>
      <c r="E90" s="119"/>
      <c r="F90" s="184"/>
      <c r="G90" s="136" t="s">
        <v>220</v>
      </c>
      <c r="H90" s="152"/>
      <c r="I90" s="144">
        <v>81</v>
      </c>
      <c r="J90" s="145"/>
      <c r="K90" s="135"/>
      <c r="L90" s="168">
        <v>84</v>
      </c>
      <c r="M90" s="186"/>
      <c r="N90" s="139" t="s">
        <v>214</v>
      </c>
      <c r="O90" s="164"/>
      <c r="P90" s="120"/>
      <c r="Q90" s="120">
        <v>7</v>
      </c>
      <c r="R90" s="94" t="str">
        <f>IF(T90="","",VLOOKUP(T90,$V:$Z,2,FALSE))</f>
        <v>矢野　優子</v>
      </c>
      <c r="S90" s="94" t="str">
        <f>IF(T90="","",VLOOKUP(T90,$V:$Z,3,FALSE))</f>
        <v>Medical team</v>
      </c>
      <c r="T90" s="120">
        <v>126</v>
      </c>
      <c r="U90" s="93"/>
      <c r="V90" s="17">
        <v>125</v>
      </c>
      <c r="W90" s="17" t="s">
        <v>132</v>
      </c>
      <c r="X90" s="17" t="s">
        <v>4</v>
      </c>
      <c r="Y90" s="17" t="s">
        <v>133</v>
      </c>
      <c r="Z90" s="17" t="s">
        <v>26</v>
      </c>
    </row>
    <row r="91" spans="1:27" ht="15" customHeight="1" thickTop="1" thickBot="1">
      <c r="A91" s="117"/>
      <c r="B91" s="117"/>
      <c r="C91" s="94" t="str">
        <f>IF(A90="","",VLOOKUP(A90,$V:$Z,4,FALSE))</f>
        <v>浅尾　沙千代</v>
      </c>
      <c r="D91" s="94" t="str">
        <f>IF(A90="","",VLOOKUP(A90,$V:$Z,5,FALSE))</f>
        <v>ファイナル</v>
      </c>
      <c r="E91" s="119"/>
      <c r="F91" s="141" t="s">
        <v>183</v>
      </c>
      <c r="G91" s="142" t="s">
        <v>198</v>
      </c>
      <c r="H91" s="201"/>
      <c r="I91" s="144"/>
      <c r="J91" s="145"/>
      <c r="K91" s="135"/>
      <c r="L91" s="168"/>
      <c r="M91" s="207"/>
      <c r="N91" s="208" t="s">
        <v>223</v>
      </c>
      <c r="O91" s="140"/>
      <c r="P91" s="120"/>
      <c r="Q91" s="120"/>
      <c r="R91" s="94" t="str">
        <f>IF(T90="","",VLOOKUP(T90,$V:$Z,4,FALSE))</f>
        <v>松尾　彩美</v>
      </c>
      <c r="S91" s="94" t="str">
        <f>IF(T90="","",VLOOKUP(T90,$V:$Z,5,FALSE))</f>
        <v>Medical team</v>
      </c>
      <c r="T91" s="120"/>
      <c r="U91" s="93"/>
      <c r="V91" s="17">
        <v>126</v>
      </c>
      <c r="W91" s="17" t="s">
        <v>135</v>
      </c>
      <c r="X91" s="17" t="s">
        <v>83</v>
      </c>
      <c r="Y91" s="1" t="s">
        <v>136</v>
      </c>
      <c r="Z91" s="1" t="s">
        <v>83</v>
      </c>
      <c r="AA91" s="17"/>
    </row>
    <row r="92" spans="1:27" s="17" customFormat="1" ht="15" customHeight="1" thickTop="1" thickBot="1">
      <c r="A92" s="117">
        <v>128</v>
      </c>
      <c r="B92" s="117">
        <v>4</v>
      </c>
      <c r="C92" s="94" t="str">
        <f>IF(A92="","",VLOOKUP(A92,$V:$Z,2,FALSE))</f>
        <v>脇田　美宇</v>
      </c>
      <c r="D92" s="94" t="str">
        <f>IF(A92="","",VLOOKUP(A92,$V:$Z,3,FALSE))</f>
        <v>宮崎南高校</v>
      </c>
      <c r="E92" s="119"/>
      <c r="F92" s="150"/>
      <c r="G92" s="136">
        <v>81</v>
      </c>
      <c r="H92" s="137"/>
      <c r="I92" s="144"/>
      <c r="J92" s="145"/>
      <c r="K92" s="135"/>
      <c r="L92" s="168"/>
      <c r="M92" s="139"/>
      <c r="N92" s="139">
        <v>82</v>
      </c>
      <c r="O92" s="171"/>
      <c r="P92" s="93"/>
      <c r="Q92" s="120">
        <v>8</v>
      </c>
      <c r="R92" s="94" t="str">
        <f>IF(T92="","",VLOOKUP(T92,$V:$Z,2,FALSE))</f>
        <v>重山　奈穂</v>
      </c>
      <c r="S92" s="94" t="str">
        <f>IF(T92="","",VLOOKUP(T92,$V:$Z,3,FALSE))</f>
        <v>二代目村雲</v>
      </c>
      <c r="T92" s="120">
        <v>122</v>
      </c>
      <c r="U92" s="93"/>
      <c r="V92" s="17">
        <v>127</v>
      </c>
      <c r="W92" s="17" t="s">
        <v>138</v>
      </c>
      <c r="X92" s="17" t="s">
        <v>110</v>
      </c>
      <c r="Y92" s="17" t="s">
        <v>139</v>
      </c>
      <c r="Z92" s="17" t="s">
        <v>110</v>
      </c>
    </row>
    <row r="93" spans="1:27" s="17" customFormat="1" ht="15" customHeight="1" thickTop="1">
      <c r="A93" s="117"/>
      <c r="B93" s="117"/>
      <c r="C93" s="94" t="str">
        <f>IF(A92="","",VLOOKUP(A92,$V:$Z,4,FALSE))</f>
        <v>藤崎　七緒</v>
      </c>
      <c r="D93" s="94" t="str">
        <f>IF(A92="","",VLOOKUP(A92,$V:$Z,5,FALSE))</f>
        <v>宮崎南高校</v>
      </c>
      <c r="E93" s="119"/>
      <c r="F93" s="135"/>
      <c r="G93" s="136"/>
      <c r="H93" s="137"/>
      <c r="I93" s="144"/>
      <c r="J93" s="145"/>
      <c r="K93" s="135"/>
      <c r="L93" s="168"/>
      <c r="M93" s="168"/>
      <c r="N93" s="139"/>
      <c r="O93" s="140"/>
      <c r="P93" s="93"/>
      <c r="Q93" s="120"/>
      <c r="R93" s="94" t="str">
        <f>IF(T92="","",VLOOKUP(T92,$V:$Z,4,FALSE))</f>
        <v>大塚　可奈子</v>
      </c>
      <c r="S93" s="94" t="str">
        <f>IF(T92="","",VLOOKUP(T92,$V:$Z,5,FALSE))</f>
        <v>KKIT</v>
      </c>
      <c r="T93" s="120"/>
      <c r="U93" s="93"/>
      <c r="V93" s="17">
        <v>128</v>
      </c>
      <c r="W93" s="17" t="s">
        <v>140</v>
      </c>
      <c r="X93" s="17" t="s">
        <v>128</v>
      </c>
      <c r="Y93" s="17" t="s">
        <v>141</v>
      </c>
      <c r="Z93" s="17" t="s">
        <v>128</v>
      </c>
    </row>
    <row r="94" spans="1:27" s="17" customFormat="1" ht="7.5" customHeight="1">
      <c r="A94" s="92"/>
      <c r="B94" s="15"/>
      <c r="C94" s="91"/>
      <c r="D94" s="44"/>
      <c r="E94" s="16"/>
      <c r="F94" s="177"/>
      <c r="G94" s="136"/>
      <c r="H94" s="137"/>
      <c r="I94" s="144"/>
      <c r="J94" s="145"/>
      <c r="K94" s="177"/>
      <c r="L94" s="168"/>
      <c r="M94" s="168"/>
      <c r="N94" s="139"/>
      <c r="O94" s="192"/>
      <c r="P94" s="18"/>
      <c r="Q94" s="18"/>
      <c r="R94" s="91"/>
      <c r="S94" s="44"/>
      <c r="T94" s="93"/>
      <c r="U94" s="93"/>
    </row>
    <row r="95" spans="1:27" s="17" customFormat="1" ht="16.5" customHeight="1">
      <c r="A95" s="9"/>
      <c r="B95" s="9"/>
      <c r="C95" s="38"/>
      <c r="D95" s="10"/>
      <c r="E95" s="11"/>
      <c r="F95" s="121"/>
      <c r="G95" s="126" t="s">
        <v>36</v>
      </c>
      <c r="H95" s="123"/>
      <c r="I95" s="123"/>
      <c r="J95" s="124"/>
      <c r="K95" s="124"/>
      <c r="L95" s="125"/>
      <c r="M95" s="125"/>
      <c r="N95" s="127"/>
      <c r="O95" s="128"/>
      <c r="P95" s="13"/>
      <c r="Q95" s="14"/>
      <c r="R95" s="38"/>
      <c r="S95" s="10"/>
      <c r="T95" s="14"/>
      <c r="U95" s="14"/>
      <c r="AA95" s="1"/>
    </row>
    <row r="96" spans="1:27" s="17" customFormat="1" ht="7.5" customHeight="1">
      <c r="C96" s="41"/>
      <c r="D96" s="20"/>
      <c r="F96" s="177"/>
      <c r="G96" s="136"/>
      <c r="H96" s="144"/>
      <c r="I96" s="144"/>
      <c r="J96" s="134"/>
      <c r="K96" s="134"/>
      <c r="L96" s="168"/>
      <c r="M96" s="168"/>
      <c r="N96" s="178"/>
      <c r="O96" s="179"/>
      <c r="P96" s="22"/>
      <c r="R96" s="41"/>
      <c r="S96" s="20"/>
    </row>
    <row r="97" spans="1:27" s="17" customFormat="1" ht="15" customHeight="1">
      <c r="C97" s="41"/>
      <c r="D97" s="20"/>
      <c r="F97" s="177"/>
      <c r="G97" s="136"/>
      <c r="H97" s="144"/>
      <c r="I97" s="211" t="s">
        <v>243</v>
      </c>
      <c r="J97" s="211"/>
      <c r="K97" s="211"/>
      <c r="L97" s="211"/>
      <c r="M97" s="168"/>
      <c r="N97" s="178"/>
      <c r="O97" s="179"/>
      <c r="P97" s="22"/>
      <c r="R97" s="41"/>
      <c r="S97" s="20"/>
      <c r="V97" s="17" t="s">
        <v>142</v>
      </c>
    </row>
    <row r="98" spans="1:27" s="17" customFormat="1" ht="15" customHeight="1" thickBot="1">
      <c r="A98" s="117">
        <v>131</v>
      </c>
      <c r="B98" s="117">
        <v>1</v>
      </c>
      <c r="C98" s="94" t="str">
        <f>IF(A98="","",VLOOKUP(A98,$V:$Z,2,FALSE))</f>
        <v>栗山　和子</v>
      </c>
      <c r="D98" s="94" t="str">
        <f>IF(A98="","",VLOOKUP(A98,$V:$Z,3,FALSE))</f>
        <v>てげなテニス部</v>
      </c>
      <c r="E98" s="117"/>
      <c r="F98" s="135"/>
      <c r="G98" s="136" t="s">
        <v>227</v>
      </c>
      <c r="H98" s="137"/>
      <c r="I98" s="138" t="s">
        <v>242</v>
      </c>
      <c r="J98" s="138"/>
      <c r="K98" s="138"/>
      <c r="L98" s="138"/>
      <c r="M98" s="144"/>
      <c r="N98" s="139" t="s">
        <v>237</v>
      </c>
      <c r="O98" s="164"/>
      <c r="P98" s="120"/>
      <c r="Q98" s="120">
        <v>5</v>
      </c>
      <c r="R98" s="94" t="str">
        <f>IF(T98="","",VLOOKUP(T98,$V:$Z,2,FALSE))</f>
        <v>杉田　直子</v>
      </c>
      <c r="S98" s="94" t="str">
        <f>IF(T98="","",VLOOKUP(T98,$V:$Z,3,FALSE))</f>
        <v>レインボー・A</v>
      </c>
      <c r="T98" s="120">
        <v>134</v>
      </c>
      <c r="U98" s="93"/>
      <c r="V98" s="1">
        <v>131</v>
      </c>
      <c r="W98" s="1" t="s">
        <v>74</v>
      </c>
      <c r="X98" s="1" t="s">
        <v>12</v>
      </c>
      <c r="Y98" s="17" t="s">
        <v>73</v>
      </c>
      <c r="Z98" s="17" t="s">
        <v>12</v>
      </c>
    </row>
    <row r="99" spans="1:27" s="17" customFormat="1" ht="15" customHeight="1" thickTop="1" thickBot="1">
      <c r="A99" s="117"/>
      <c r="B99" s="117"/>
      <c r="C99" s="94" t="str">
        <f>IF(A98="","",VLOOKUP(A98,$V:$Z,4,FALSE))</f>
        <v>大野　知子</v>
      </c>
      <c r="D99" s="94" t="str">
        <f>IF(A98="","",VLOOKUP(A98,$V:$Z,5,FALSE))</f>
        <v>てげなテニス部</v>
      </c>
      <c r="E99" s="117"/>
      <c r="F99" s="141"/>
      <c r="G99" s="142" t="s">
        <v>228</v>
      </c>
      <c r="H99" s="143"/>
      <c r="I99" s="144"/>
      <c r="J99" s="180">
        <v>9</v>
      </c>
      <c r="K99" s="145" t="s">
        <v>241</v>
      </c>
      <c r="L99" s="168"/>
      <c r="M99" s="213"/>
      <c r="N99" s="166" t="s">
        <v>238</v>
      </c>
      <c r="O99" s="140"/>
      <c r="P99" s="120"/>
      <c r="Q99" s="120"/>
      <c r="R99" s="94" t="str">
        <f>IF(T98="","",VLOOKUP(T98,$V:$Z,4,FALSE))</f>
        <v>姫野　明美</v>
      </c>
      <c r="S99" s="94" t="str">
        <f>IF(T98="","",VLOOKUP(T98,$V:$Z,5,FALSE))</f>
        <v>レインボー・A</v>
      </c>
      <c r="T99" s="120"/>
      <c r="U99" s="93"/>
      <c r="V99" s="17">
        <v>132</v>
      </c>
      <c r="W99" s="17" t="s">
        <v>28</v>
      </c>
      <c r="X99" s="17" t="s">
        <v>71</v>
      </c>
      <c r="Y99" s="17" t="s">
        <v>10</v>
      </c>
      <c r="Z99" s="17" t="s">
        <v>8</v>
      </c>
    </row>
    <row r="100" spans="1:27" s="17" customFormat="1" ht="15" customHeight="1" thickTop="1" thickBot="1">
      <c r="A100" s="117">
        <v>138</v>
      </c>
      <c r="B100" s="117">
        <v>2</v>
      </c>
      <c r="C100" s="94" t="str">
        <f>IF(A100="","",VLOOKUP(A100,$V:$Z,2,FALSE))</f>
        <v>白石　由美</v>
      </c>
      <c r="D100" s="94" t="str">
        <f>IF(A100="","",VLOOKUP(A100,$V:$Z,3,FALSE))</f>
        <v>TEAM　p`s</v>
      </c>
      <c r="E100" s="95"/>
      <c r="F100" s="150"/>
      <c r="G100" s="187">
        <v>83</v>
      </c>
      <c r="H100" s="152"/>
      <c r="I100" s="144" t="s">
        <v>215</v>
      </c>
      <c r="J100" s="180"/>
      <c r="K100" s="135"/>
      <c r="L100" s="139" t="s">
        <v>235</v>
      </c>
      <c r="M100" s="214"/>
      <c r="N100" s="182">
        <v>86</v>
      </c>
      <c r="O100" s="156"/>
      <c r="P100" s="120"/>
      <c r="Q100" s="120">
        <v>6</v>
      </c>
      <c r="R100" s="94" t="str">
        <f>IF(T100="","",VLOOKUP(T100,$V:$Z,2,FALSE))</f>
        <v>塗木　和江</v>
      </c>
      <c r="S100" s="94" t="str">
        <f>IF(T100="","",VLOOKUP(T100,$V:$Z,3,FALSE))</f>
        <v>公立SNTC</v>
      </c>
      <c r="T100" s="120">
        <v>135</v>
      </c>
      <c r="U100" s="93"/>
      <c r="V100" s="17">
        <v>133</v>
      </c>
      <c r="W100" s="17" t="s">
        <v>243</v>
      </c>
      <c r="X100" s="17" t="s">
        <v>11</v>
      </c>
      <c r="Y100" s="17" t="s">
        <v>242</v>
      </c>
      <c r="Z100" s="17" t="s">
        <v>26</v>
      </c>
    </row>
    <row r="101" spans="1:27" s="17" customFormat="1" ht="15" customHeight="1" thickTop="1" thickBot="1">
      <c r="A101" s="117"/>
      <c r="B101" s="117"/>
      <c r="C101" s="94" t="str">
        <f>IF(A100="","",VLOOKUP(A100,$V:$Z,4,FALSE))</f>
        <v>三浦　美和</v>
      </c>
      <c r="D101" s="94" t="str">
        <f>IF(A100="","",VLOOKUP(A100,$V:$Z,5,FALSE))</f>
        <v>MTF</v>
      </c>
      <c r="E101" s="95"/>
      <c r="F101" s="135"/>
      <c r="G101" s="136"/>
      <c r="H101" s="152"/>
      <c r="I101" s="143" t="s">
        <v>226</v>
      </c>
      <c r="J101" s="183"/>
      <c r="K101" s="184"/>
      <c r="L101" s="185" t="s">
        <v>236</v>
      </c>
      <c r="M101" s="154"/>
      <c r="N101" s="139"/>
      <c r="O101" s="169"/>
      <c r="P101" s="120"/>
      <c r="Q101" s="120"/>
      <c r="R101" s="94" t="str">
        <f>IF(T100="","",VLOOKUP(T100,$V:$Z,4,FALSE))</f>
        <v>原田　優江</v>
      </c>
      <c r="S101" s="94" t="str">
        <f>IF(T100="","",VLOOKUP(T100,$V:$Z,5,FALSE))</f>
        <v>TEAM HARISU</v>
      </c>
      <c r="T101" s="120"/>
      <c r="U101" s="93"/>
      <c r="V101" s="17">
        <v>134</v>
      </c>
      <c r="W101" s="17" t="s">
        <v>23</v>
      </c>
      <c r="X101" s="17" t="s">
        <v>147</v>
      </c>
      <c r="Y101" s="17" t="s">
        <v>76</v>
      </c>
      <c r="Z101" s="17" t="s">
        <v>147</v>
      </c>
    </row>
    <row r="102" spans="1:27" s="17" customFormat="1" ht="15" customHeight="1" thickTop="1" thickBot="1">
      <c r="A102" s="117">
        <v>133</v>
      </c>
      <c r="B102" s="117">
        <v>3</v>
      </c>
      <c r="C102" s="94" t="str">
        <f>IF(A102="","",VLOOKUP(A102,$V:$Z,2,FALSE))</f>
        <v>那須　輝美</v>
      </c>
      <c r="D102" s="94" t="str">
        <f>IF(A102="","",VLOOKUP(A102,$V:$Z,3,FALSE))</f>
        <v>チームセルベッサ</v>
      </c>
      <c r="E102" s="119"/>
      <c r="F102" s="184"/>
      <c r="G102" s="136" t="s">
        <v>215</v>
      </c>
      <c r="H102" s="161"/>
      <c r="I102" s="144">
        <v>97</v>
      </c>
      <c r="J102" s="145"/>
      <c r="K102" s="135"/>
      <c r="L102" s="168">
        <v>97</v>
      </c>
      <c r="M102" s="186"/>
      <c r="N102" s="139" t="s">
        <v>235</v>
      </c>
      <c r="O102" s="164"/>
      <c r="P102" s="120"/>
      <c r="Q102" s="120">
        <v>7</v>
      </c>
      <c r="R102" s="94" t="str">
        <f>IF(T102="","",VLOOKUP(T102,$V:$Z,2,FALSE))</f>
        <v>藤江　暁美</v>
      </c>
      <c r="S102" s="94" t="str">
        <f>IF(T102="","",VLOOKUP(T102,$V:$Z,3,FALSE))</f>
        <v>公立SNTC</v>
      </c>
      <c r="T102" s="120">
        <v>136</v>
      </c>
      <c r="U102" s="93"/>
      <c r="V102" s="17">
        <v>135</v>
      </c>
      <c r="W102" s="17" t="s">
        <v>86</v>
      </c>
      <c r="X102" s="17" t="s">
        <v>71</v>
      </c>
      <c r="Y102" s="17" t="s">
        <v>149</v>
      </c>
      <c r="Z102" s="17" t="s">
        <v>150</v>
      </c>
    </row>
    <row r="103" spans="1:27" s="17" customFormat="1" ht="15" customHeight="1" thickTop="1" thickBot="1">
      <c r="A103" s="117"/>
      <c r="B103" s="117"/>
      <c r="C103" s="94" t="str">
        <f>IF(A102="","",VLOOKUP(A102,$V:$Z,4,FALSE))</f>
        <v>小牧　礼</v>
      </c>
      <c r="D103" s="94" t="str">
        <f>IF(A102="","",VLOOKUP(A102,$V:$Z,5,FALSE))</f>
        <v>日向倶楽部</v>
      </c>
      <c r="E103" s="119"/>
      <c r="F103" s="141" t="s">
        <v>183</v>
      </c>
      <c r="G103" s="142" t="s">
        <v>226</v>
      </c>
      <c r="H103" s="165"/>
      <c r="I103" s="144"/>
      <c r="J103" s="145"/>
      <c r="K103" s="135"/>
      <c r="L103" s="168"/>
      <c r="M103" s="207"/>
      <c r="N103" s="166" t="s">
        <v>236</v>
      </c>
      <c r="O103" s="140"/>
      <c r="P103" s="120"/>
      <c r="Q103" s="120"/>
      <c r="R103" s="94" t="str">
        <f>IF(T102="","",VLOOKUP(T102,$V:$Z,4,FALSE))</f>
        <v>富山　典子</v>
      </c>
      <c r="S103" s="94" t="str">
        <f>IF(T102="","",VLOOKUP(T102,$V:$Z,5,FALSE))</f>
        <v>スイング</v>
      </c>
      <c r="T103" s="120"/>
      <c r="U103" s="93"/>
      <c r="V103" s="17">
        <v>136</v>
      </c>
      <c r="W103" s="17" t="s">
        <v>72</v>
      </c>
      <c r="X103" s="17" t="s">
        <v>71</v>
      </c>
      <c r="Y103" s="17" t="s">
        <v>154</v>
      </c>
      <c r="Z103" s="17" t="s">
        <v>155</v>
      </c>
    </row>
    <row r="104" spans="1:27" ht="15" customHeight="1" thickTop="1" thickBot="1">
      <c r="A104" s="117">
        <v>137</v>
      </c>
      <c r="B104" s="117">
        <v>4</v>
      </c>
      <c r="C104" s="94" t="str">
        <f>IF(A104="","",VLOOKUP(A104,$V:$Z,2,FALSE))</f>
        <v>三隅　由美</v>
      </c>
      <c r="D104" s="94" t="str">
        <f>IF(A104="","",VLOOKUP(A104,$V:$Z,3,FALSE))</f>
        <v>C.フォレスト</v>
      </c>
      <c r="E104" s="119"/>
      <c r="F104" s="150"/>
      <c r="G104" s="136">
        <v>83</v>
      </c>
      <c r="H104" s="137"/>
      <c r="I104" s="144"/>
      <c r="J104" s="145"/>
      <c r="K104" s="135"/>
      <c r="L104" s="168"/>
      <c r="M104" s="169"/>
      <c r="N104" s="182">
        <v>86</v>
      </c>
      <c r="O104" s="171"/>
      <c r="P104" s="93"/>
      <c r="Q104" s="120">
        <v>8</v>
      </c>
      <c r="R104" s="94" t="str">
        <f>IF(T104="","",VLOOKUP(T104,$V:$Z,2,FALSE))</f>
        <v>池田　朋美</v>
      </c>
      <c r="S104" s="94" t="str">
        <f>IF(T104="","",VLOOKUP(T104,$V:$Z,3,FALSE))</f>
        <v>公立SNTC</v>
      </c>
      <c r="T104" s="120">
        <v>132</v>
      </c>
      <c r="U104" s="93"/>
      <c r="V104" s="17">
        <v>137</v>
      </c>
      <c r="W104" s="17" t="s">
        <v>1</v>
      </c>
      <c r="X104" s="17" t="s">
        <v>9</v>
      </c>
      <c r="Y104" s="17" t="s">
        <v>156</v>
      </c>
      <c r="Z104" s="17" t="s">
        <v>9</v>
      </c>
      <c r="AA104" s="17"/>
    </row>
    <row r="105" spans="1:27" s="17" customFormat="1" ht="15" customHeight="1" thickTop="1">
      <c r="A105" s="117"/>
      <c r="B105" s="117"/>
      <c r="C105" s="94" t="str">
        <f>IF(A104="","",VLOOKUP(A104,$V:$Z,4,FALSE))</f>
        <v>青木　尚子</v>
      </c>
      <c r="D105" s="94" t="str">
        <f>IF(A104="","",VLOOKUP(A104,$V:$Z,5,FALSE))</f>
        <v>C.フォレスト</v>
      </c>
      <c r="E105" s="119"/>
      <c r="F105" s="135"/>
      <c r="G105" s="136"/>
      <c r="H105" s="137"/>
      <c r="I105" s="144"/>
      <c r="J105" s="145"/>
      <c r="K105" s="135"/>
      <c r="L105" s="168"/>
      <c r="M105" s="168"/>
      <c r="N105" s="139"/>
      <c r="O105" s="140"/>
      <c r="P105" s="93"/>
      <c r="Q105" s="120"/>
      <c r="R105" s="94" t="str">
        <f>IF(T104="","",VLOOKUP(T104,$V:$Z,4,FALSE))</f>
        <v>大川　友香</v>
      </c>
      <c r="S105" s="94" t="str">
        <f>IF(T104="","",VLOOKUP(T104,$V:$Z,5,FALSE))</f>
        <v>新田原TC</v>
      </c>
      <c r="T105" s="120"/>
      <c r="U105" s="93"/>
      <c r="V105" s="17">
        <v>138</v>
      </c>
      <c r="W105" s="17" t="s">
        <v>75</v>
      </c>
      <c r="X105" s="17" t="s">
        <v>157</v>
      </c>
      <c r="Y105" s="17" t="s">
        <v>158</v>
      </c>
      <c r="Z105" s="17" t="s">
        <v>2</v>
      </c>
    </row>
    <row r="106" spans="1:27" s="17" customFormat="1" ht="7.5" customHeight="1">
      <c r="A106" s="92"/>
      <c r="B106" s="15"/>
      <c r="C106" s="91"/>
      <c r="D106" s="44"/>
      <c r="E106" s="16"/>
      <c r="F106" s="177"/>
      <c r="G106" s="136"/>
      <c r="H106" s="137"/>
      <c r="I106" s="144"/>
      <c r="J106" s="145"/>
      <c r="K106" s="177"/>
      <c r="L106" s="168"/>
      <c r="M106" s="168"/>
      <c r="N106" s="139"/>
      <c r="O106" s="192"/>
      <c r="P106" s="18"/>
      <c r="Q106" s="18"/>
      <c r="R106" s="91"/>
      <c r="S106" s="44"/>
      <c r="T106" s="93"/>
      <c r="U106" s="93"/>
    </row>
    <row r="107" spans="1:27" s="17" customFormat="1" ht="16.5" customHeight="1">
      <c r="A107" s="9"/>
      <c r="B107" s="9"/>
      <c r="C107" s="38"/>
      <c r="D107" s="10"/>
      <c r="E107" s="11"/>
      <c r="F107" s="121"/>
      <c r="G107" s="126" t="s">
        <v>54</v>
      </c>
      <c r="H107" s="123"/>
      <c r="I107" s="123"/>
      <c r="J107" s="124"/>
      <c r="K107" s="124"/>
      <c r="L107" s="125"/>
      <c r="M107" s="125"/>
      <c r="N107" s="127"/>
      <c r="O107" s="128"/>
      <c r="P107" s="13"/>
      <c r="Q107" s="14"/>
      <c r="R107" s="38"/>
      <c r="S107" s="10"/>
      <c r="T107" s="14"/>
      <c r="U107" s="14"/>
      <c r="AA107" s="23"/>
    </row>
    <row r="108" spans="1:27" s="17" customFormat="1" ht="7.5" customHeight="1">
      <c r="C108" s="41"/>
      <c r="D108" s="20"/>
      <c r="F108" s="177"/>
      <c r="G108" s="136"/>
      <c r="H108" s="144"/>
      <c r="I108" s="144"/>
      <c r="J108" s="134"/>
      <c r="K108" s="134"/>
      <c r="L108" s="168"/>
      <c r="M108" s="168"/>
      <c r="N108" s="178"/>
      <c r="O108" s="179"/>
      <c r="P108" s="22"/>
      <c r="R108" s="41"/>
      <c r="S108" s="20"/>
      <c r="AA108" s="23"/>
    </row>
    <row r="109" spans="1:27" s="17" customFormat="1" ht="15" customHeight="1">
      <c r="C109" s="41"/>
      <c r="D109" s="20"/>
      <c r="F109" s="177"/>
      <c r="G109" s="136"/>
      <c r="H109" s="144"/>
      <c r="I109" s="215" t="s">
        <v>239</v>
      </c>
      <c r="J109" s="215"/>
      <c r="K109" s="215"/>
      <c r="L109" s="215"/>
      <c r="M109" s="168"/>
      <c r="N109" s="178"/>
      <c r="O109" s="179"/>
      <c r="P109" s="22"/>
      <c r="R109" s="41"/>
      <c r="S109" s="20"/>
      <c r="V109" s="17" t="s">
        <v>160</v>
      </c>
      <c r="AA109" s="23"/>
    </row>
    <row r="110" spans="1:27" s="17" customFormat="1" ht="15" customHeight="1" thickBot="1">
      <c r="A110" s="117">
        <v>141</v>
      </c>
      <c r="B110" s="117">
        <v>1</v>
      </c>
      <c r="C110" s="94" t="str">
        <f>IF(A110="","",VLOOKUP(A110,$V:$Z,2,FALSE))</f>
        <v>鬼塚　いづみ</v>
      </c>
      <c r="D110" s="94" t="str">
        <f>IF(A110="","",VLOOKUP(A110,$V:$Z,3,FALSE))</f>
        <v>ファイナル</v>
      </c>
      <c r="E110" s="117"/>
      <c r="F110" s="135"/>
      <c r="G110" s="136"/>
      <c r="H110" s="137"/>
      <c r="I110" s="138" t="s">
        <v>240</v>
      </c>
      <c r="J110" s="138"/>
      <c r="K110" s="138"/>
      <c r="L110" s="138"/>
      <c r="M110" s="139"/>
      <c r="N110" s="139"/>
      <c r="O110" s="164"/>
      <c r="P110" s="120"/>
      <c r="Q110" s="120">
        <v>5</v>
      </c>
      <c r="R110" s="94" t="str">
        <f>IF(T110="","",VLOOKUP(T110,$V:$Z,2,FALSE))</f>
        <v>黒木　和美</v>
      </c>
      <c r="S110" s="94" t="str">
        <f>IF(T110="","",VLOOKUP(T110,$V:$Z,3,FALSE))</f>
        <v>公立SNTC</v>
      </c>
      <c r="T110" s="120">
        <v>144</v>
      </c>
      <c r="U110" s="93"/>
      <c r="V110" s="17">
        <v>141</v>
      </c>
      <c r="W110" s="17" t="s">
        <v>29</v>
      </c>
      <c r="X110" s="17" t="s">
        <v>0</v>
      </c>
      <c r="Y110" s="1" t="s">
        <v>24</v>
      </c>
      <c r="Z110" s="1" t="s">
        <v>9</v>
      </c>
      <c r="AA110" s="23"/>
    </row>
    <row r="111" spans="1:27" s="17" customFormat="1" ht="15" customHeight="1" thickTop="1" thickBot="1">
      <c r="A111" s="117"/>
      <c r="B111" s="117"/>
      <c r="C111" s="94" t="str">
        <f>IF(A110="","",VLOOKUP(A110,$V:$Z,4,FALSE))</f>
        <v>安藤　由子</v>
      </c>
      <c r="D111" s="94" t="str">
        <f>IF(A110="","",VLOOKUP(A110,$V:$Z,5,FALSE))</f>
        <v>C.フォレスト</v>
      </c>
      <c r="E111" s="117"/>
      <c r="F111" s="141"/>
      <c r="G111" s="136"/>
      <c r="H111" s="137"/>
      <c r="I111" s="144"/>
      <c r="J111" s="145">
        <v>6</v>
      </c>
      <c r="K111" s="146">
        <v>8</v>
      </c>
      <c r="L111" s="139"/>
      <c r="M111" s="178"/>
      <c r="N111" s="166"/>
      <c r="O111" s="140"/>
      <c r="P111" s="120"/>
      <c r="Q111" s="120"/>
      <c r="R111" s="94" t="str">
        <f>IF(T110="","",VLOOKUP(T110,$V:$Z,4,FALSE))</f>
        <v>春成　恵子</v>
      </c>
      <c r="S111" s="94" t="str">
        <f>IF(T110="","",VLOOKUP(T110,$V:$Z,5,FALSE))</f>
        <v>公立SNTC</v>
      </c>
      <c r="T111" s="120"/>
      <c r="U111" s="93"/>
      <c r="V111" s="17">
        <v>142</v>
      </c>
      <c r="W111" s="17" t="s">
        <v>239</v>
      </c>
      <c r="X111" s="17" t="s">
        <v>4</v>
      </c>
      <c r="Y111" s="17" t="s">
        <v>240</v>
      </c>
      <c r="Z111" s="17" t="s">
        <v>4</v>
      </c>
      <c r="AA111" s="23"/>
    </row>
    <row r="112" spans="1:27" s="17" customFormat="1" ht="15" customHeight="1" thickTop="1">
      <c r="A112" s="117"/>
      <c r="B112" s="117">
        <v>2</v>
      </c>
      <c r="C112" s="115" t="s">
        <v>35</v>
      </c>
      <c r="D112" s="116"/>
      <c r="E112" s="95"/>
      <c r="F112" s="150"/>
      <c r="G112" s="205"/>
      <c r="H112" s="216"/>
      <c r="I112" s="144" t="s">
        <v>231</v>
      </c>
      <c r="J112" s="145"/>
      <c r="K112" s="153"/>
      <c r="L112" s="139" t="s">
        <v>229</v>
      </c>
      <c r="M112" s="217"/>
      <c r="N112" s="218"/>
      <c r="O112" s="156"/>
      <c r="P112" s="120"/>
      <c r="Q112" s="120">
        <v>6</v>
      </c>
      <c r="R112" s="115" t="s">
        <v>35</v>
      </c>
      <c r="S112" s="116"/>
      <c r="T112" s="120"/>
      <c r="U112" s="93"/>
      <c r="V112" s="17">
        <v>143</v>
      </c>
      <c r="W112" s="17" t="s">
        <v>163</v>
      </c>
      <c r="X112" s="17" t="s">
        <v>9</v>
      </c>
      <c r="Y112" s="17" t="s">
        <v>164</v>
      </c>
      <c r="Z112" s="17" t="s">
        <v>4</v>
      </c>
      <c r="AA112" s="23"/>
    </row>
    <row r="113" spans="1:27" s="17" customFormat="1" ht="15" customHeight="1" thickBot="1">
      <c r="A113" s="117"/>
      <c r="B113" s="117"/>
      <c r="C113" s="115"/>
      <c r="D113" s="116"/>
      <c r="E113" s="95"/>
      <c r="F113" s="135"/>
      <c r="G113" s="136"/>
      <c r="H113" s="152"/>
      <c r="I113" s="157" t="s">
        <v>232</v>
      </c>
      <c r="J113" s="158"/>
      <c r="K113" s="159"/>
      <c r="L113" s="160" t="s">
        <v>230</v>
      </c>
      <c r="M113" s="154"/>
      <c r="N113" s="139"/>
      <c r="O113" s="140"/>
      <c r="P113" s="120"/>
      <c r="Q113" s="120"/>
      <c r="R113" s="115"/>
      <c r="S113" s="116"/>
      <c r="T113" s="120"/>
      <c r="U113" s="93"/>
      <c r="V113" s="17">
        <v>144</v>
      </c>
      <c r="W113" s="17" t="s">
        <v>77</v>
      </c>
      <c r="X113" s="17" t="s">
        <v>71</v>
      </c>
      <c r="Y113" s="17" t="s">
        <v>165</v>
      </c>
      <c r="Z113" s="17" t="s">
        <v>71</v>
      </c>
      <c r="AA113" s="23"/>
    </row>
    <row r="114" spans="1:27" s="17" customFormat="1" ht="15" customHeight="1" thickTop="1">
      <c r="A114" s="117">
        <v>145</v>
      </c>
      <c r="B114" s="117">
        <v>3</v>
      </c>
      <c r="C114" s="94" t="str">
        <f>IF(A114="","",VLOOKUP(A114,$V:$Z,2,FALSE))</f>
        <v>木下　浩子</v>
      </c>
      <c r="D114" s="94" t="str">
        <f>IF(A114="","",VLOOKUP(A114,$V:$Z,3,FALSE))</f>
        <v>MTF</v>
      </c>
      <c r="E114" s="119"/>
      <c r="F114" s="184"/>
      <c r="G114" s="136" t="s">
        <v>224</v>
      </c>
      <c r="H114" s="161"/>
      <c r="I114" s="144">
        <v>86</v>
      </c>
      <c r="J114" s="145"/>
      <c r="K114" s="135"/>
      <c r="L114" s="139" t="s">
        <v>218</v>
      </c>
      <c r="M114" s="186"/>
      <c r="N114" s="139"/>
      <c r="O114" s="164"/>
      <c r="P114" s="120"/>
      <c r="Q114" s="120">
        <v>7</v>
      </c>
      <c r="R114" s="115" t="s">
        <v>35</v>
      </c>
      <c r="S114" s="116"/>
      <c r="T114" s="120"/>
      <c r="U114" s="93"/>
      <c r="V114" s="1">
        <v>145</v>
      </c>
      <c r="W114" s="1" t="s">
        <v>167</v>
      </c>
      <c r="X114" s="1" t="s">
        <v>2</v>
      </c>
      <c r="Y114" s="17" t="s">
        <v>168</v>
      </c>
      <c r="Z114" s="17" t="s">
        <v>2</v>
      </c>
      <c r="AA114" s="23"/>
    </row>
    <row r="115" spans="1:27" s="17" customFormat="1" ht="15" customHeight="1" thickBot="1">
      <c r="A115" s="117"/>
      <c r="B115" s="117"/>
      <c r="C115" s="94" t="str">
        <f>IF(A114="","",VLOOKUP(A114,$V:$Z,4,FALSE))</f>
        <v>高野　直美</v>
      </c>
      <c r="D115" s="94" t="str">
        <f>IF(A114="","",VLOOKUP(A114,$V:$Z,5,FALSE))</f>
        <v>MTF</v>
      </c>
      <c r="E115" s="119"/>
      <c r="F115" s="135"/>
      <c r="G115" s="187" t="s">
        <v>225</v>
      </c>
      <c r="H115" s="165"/>
      <c r="I115" s="144"/>
      <c r="J115" s="145"/>
      <c r="K115" s="135"/>
      <c r="L115" s="139"/>
      <c r="M115" s="207"/>
      <c r="N115" s="166"/>
      <c r="O115" s="140"/>
      <c r="P115" s="120"/>
      <c r="Q115" s="120"/>
      <c r="R115" s="115"/>
      <c r="S115" s="116"/>
      <c r="T115" s="120"/>
      <c r="U115" s="93"/>
      <c r="AA115" s="25"/>
    </row>
    <row r="116" spans="1:27" s="23" customFormat="1" ht="15" customHeight="1" thickTop="1" thickBot="1">
      <c r="A116" s="117">
        <v>143</v>
      </c>
      <c r="B116" s="117">
        <v>4</v>
      </c>
      <c r="C116" s="94" t="str">
        <f>IF(A116="","",VLOOKUP(A116,$V:$Z,2,FALSE))</f>
        <v>鈴木　美代子</v>
      </c>
      <c r="D116" s="94" t="str">
        <f>IF(A116="","",VLOOKUP(A116,$V:$Z,3,FALSE))</f>
        <v>C.フォレスト</v>
      </c>
      <c r="E116" s="119"/>
      <c r="F116" s="188"/>
      <c r="G116" s="189">
        <v>83</v>
      </c>
      <c r="H116" s="190"/>
      <c r="I116" s="144"/>
      <c r="J116" s="145"/>
      <c r="K116" s="135"/>
      <c r="L116" s="168"/>
      <c r="M116" s="169"/>
      <c r="N116" s="182"/>
      <c r="O116" s="219"/>
      <c r="P116" s="93"/>
      <c r="Q116" s="120">
        <v>8</v>
      </c>
      <c r="R116" s="94" t="str">
        <f>IF(T116="","",VLOOKUP(T116,$V:$Z,2,FALSE))</f>
        <v>今村　千穂美</v>
      </c>
      <c r="S116" s="94" t="str">
        <f>IF(T116="","",VLOOKUP(T116,$V:$Z,3,FALSE))</f>
        <v>CHイワキリ</v>
      </c>
      <c r="T116" s="120">
        <v>142</v>
      </c>
      <c r="U116" s="93"/>
      <c r="V116" s="17"/>
      <c r="W116" s="17"/>
      <c r="X116" s="17"/>
      <c r="Y116" s="17"/>
      <c r="Z116" s="17"/>
    </row>
    <row r="117" spans="1:27" s="23" customFormat="1" ht="15" customHeight="1" thickTop="1">
      <c r="A117" s="117"/>
      <c r="B117" s="117"/>
      <c r="C117" s="94" t="str">
        <f>IF(A116="","",VLOOKUP(A116,$V:$Z,4,FALSE))</f>
        <v>本　智美</v>
      </c>
      <c r="D117" s="94" t="str">
        <f>IF(A116="","",VLOOKUP(A116,$V:$Z,5,FALSE))</f>
        <v>CHイワキリ</v>
      </c>
      <c r="E117" s="119"/>
      <c r="F117" s="135"/>
      <c r="G117" s="136"/>
      <c r="H117" s="137"/>
      <c r="I117" s="144"/>
      <c r="J117" s="145"/>
      <c r="K117" s="135"/>
      <c r="L117" s="168"/>
      <c r="M117" s="168"/>
      <c r="N117" s="139"/>
      <c r="O117" s="220"/>
      <c r="P117" s="93"/>
      <c r="Q117" s="120"/>
      <c r="R117" s="94" t="str">
        <f>IF(T116="","",VLOOKUP(T116,$V:$Z,4,FALSE))</f>
        <v>中原　恭子</v>
      </c>
      <c r="S117" s="94" t="str">
        <f>IF(T116="","",VLOOKUP(T116,$V:$Z,5,FALSE))</f>
        <v>CHイワキリ</v>
      </c>
      <c r="T117" s="120"/>
      <c r="U117" s="93"/>
      <c r="V117" s="17"/>
      <c r="W117" s="17"/>
      <c r="X117" s="17"/>
      <c r="Y117" s="17"/>
      <c r="Z117" s="17"/>
    </row>
    <row r="118" spans="1:27" s="23" customFormat="1" ht="7.5" customHeight="1">
      <c r="A118" s="27"/>
      <c r="B118" s="27"/>
      <c r="C118" s="35"/>
      <c r="D118" s="36"/>
      <c r="E118" s="27"/>
      <c r="F118" s="179"/>
      <c r="G118" s="221"/>
      <c r="H118" s="213"/>
      <c r="I118" s="213"/>
      <c r="J118" s="222"/>
      <c r="K118" s="179"/>
      <c r="L118" s="178"/>
      <c r="M118" s="178"/>
      <c r="N118" s="178"/>
      <c r="O118" s="179"/>
      <c r="P118" s="27"/>
      <c r="Q118" s="27"/>
      <c r="R118" s="35"/>
      <c r="S118" s="36"/>
      <c r="T118" s="27"/>
      <c r="U118" s="27"/>
      <c r="V118" s="17"/>
      <c r="W118" s="17"/>
      <c r="X118" s="17"/>
      <c r="Y118" s="17"/>
      <c r="Z118" s="17"/>
    </row>
    <row r="119" spans="1:27" s="23" customFormat="1" ht="18" customHeight="1">
      <c r="A119" s="27"/>
      <c r="B119" s="27"/>
      <c r="C119" s="35"/>
      <c r="D119" s="36"/>
      <c r="E119" s="27"/>
      <c r="F119" s="179"/>
      <c r="G119" s="221"/>
      <c r="H119" s="213"/>
      <c r="I119" s="213"/>
      <c r="J119" s="222"/>
      <c r="K119" s="179"/>
      <c r="L119" s="178"/>
      <c r="M119" s="178"/>
      <c r="N119" s="178"/>
      <c r="O119" s="179"/>
      <c r="P119" s="27"/>
      <c r="Q119" s="27"/>
      <c r="R119" s="35"/>
      <c r="S119" s="36"/>
      <c r="T119" s="27"/>
      <c r="U119" s="27"/>
      <c r="V119" s="17"/>
      <c r="W119" s="17"/>
      <c r="X119" s="17"/>
      <c r="Y119" s="17"/>
      <c r="Z119" s="17"/>
    </row>
    <row r="120" spans="1:27" s="23" customFormat="1" ht="18" customHeight="1">
      <c r="A120" s="27"/>
      <c r="B120" s="27"/>
      <c r="C120" s="35"/>
      <c r="D120" s="36"/>
      <c r="E120" s="27"/>
      <c r="F120" s="179"/>
      <c r="G120" s="221"/>
      <c r="H120" s="213"/>
      <c r="I120" s="213"/>
      <c r="J120" s="222"/>
      <c r="K120" s="179"/>
      <c r="L120" s="178"/>
      <c r="M120" s="178"/>
      <c r="N120" s="178"/>
      <c r="O120" s="179"/>
      <c r="P120" s="27"/>
      <c r="Q120" s="27"/>
      <c r="R120" s="35"/>
      <c r="S120" s="36"/>
      <c r="T120" s="27"/>
      <c r="U120" s="27"/>
      <c r="V120" s="17"/>
      <c r="W120" s="17"/>
      <c r="X120" s="17"/>
      <c r="Y120" s="17"/>
      <c r="Z120" s="17"/>
    </row>
    <row r="121" spans="1:27" s="23" customFormat="1" ht="18" customHeight="1">
      <c r="A121" s="27"/>
      <c r="B121" s="27"/>
      <c r="C121" s="35"/>
      <c r="D121" s="36"/>
      <c r="E121" s="27"/>
      <c r="F121" s="179"/>
      <c r="G121" s="221"/>
      <c r="H121" s="213"/>
      <c r="I121" s="213"/>
      <c r="J121" s="222"/>
      <c r="K121" s="179"/>
      <c r="L121" s="178"/>
      <c r="M121" s="178"/>
      <c r="N121" s="178"/>
      <c r="O121" s="179"/>
      <c r="P121" s="27"/>
      <c r="Q121" s="27"/>
      <c r="R121" s="35"/>
      <c r="S121" s="36"/>
      <c r="T121" s="27"/>
      <c r="U121" s="27"/>
      <c r="V121" s="17"/>
      <c r="W121" s="17"/>
      <c r="X121" s="17"/>
      <c r="Y121" s="17"/>
    </row>
    <row r="122" spans="1:27" s="23" customFormat="1" ht="18" customHeight="1">
      <c r="A122" s="27"/>
      <c r="B122" s="27"/>
      <c r="C122" s="35"/>
      <c r="D122" s="36"/>
      <c r="E122" s="27"/>
      <c r="F122" s="179"/>
      <c r="G122" s="221"/>
      <c r="H122" s="213"/>
      <c r="I122" s="213"/>
      <c r="J122" s="222"/>
      <c r="K122" s="179"/>
      <c r="L122" s="178"/>
      <c r="M122" s="178"/>
      <c r="N122" s="178"/>
      <c r="O122" s="179"/>
      <c r="P122" s="27"/>
      <c r="Q122" s="27"/>
      <c r="R122" s="35"/>
      <c r="S122" s="36"/>
      <c r="T122" s="27"/>
      <c r="U122" s="27"/>
      <c r="V122" s="17"/>
      <c r="W122" s="17"/>
      <c r="X122" s="17"/>
      <c r="Y122" s="17"/>
    </row>
    <row r="123" spans="1:27" s="25" customFormat="1" ht="18" customHeight="1">
      <c r="A123" s="27"/>
      <c r="B123" s="27"/>
      <c r="C123" s="35"/>
      <c r="D123" s="36"/>
      <c r="E123" s="27"/>
      <c r="F123" s="179"/>
      <c r="G123" s="221"/>
      <c r="H123" s="213"/>
      <c r="I123" s="213"/>
      <c r="J123" s="222"/>
      <c r="K123" s="179"/>
      <c r="L123" s="178"/>
      <c r="M123" s="178"/>
      <c r="N123" s="178"/>
      <c r="O123" s="179"/>
      <c r="P123" s="27"/>
      <c r="Q123" s="27"/>
      <c r="R123" s="35"/>
      <c r="S123" s="36"/>
      <c r="T123" s="27"/>
      <c r="U123" s="27"/>
      <c r="V123" s="17"/>
      <c r="W123" s="17"/>
      <c r="X123" s="17"/>
      <c r="Y123" s="23"/>
      <c r="Z123" s="23"/>
    </row>
    <row r="124" spans="1:27" s="23" customFormat="1" ht="18" customHeight="1">
      <c r="A124" s="27"/>
      <c r="B124" s="27"/>
      <c r="C124" s="35"/>
      <c r="D124" s="36"/>
      <c r="E124" s="27"/>
      <c r="F124" s="179"/>
      <c r="G124" s="221"/>
      <c r="H124" s="213"/>
      <c r="I124" s="213"/>
      <c r="J124" s="222"/>
      <c r="K124" s="179"/>
      <c r="L124" s="178"/>
      <c r="M124" s="178"/>
      <c r="N124" s="178"/>
      <c r="O124" s="179"/>
      <c r="P124" s="27"/>
      <c r="Q124" s="27"/>
      <c r="R124" s="35"/>
      <c r="S124" s="36"/>
      <c r="T124" s="27"/>
      <c r="U124" s="27"/>
      <c r="V124" s="17"/>
      <c r="W124" s="17"/>
      <c r="X124" s="17"/>
    </row>
    <row r="125" spans="1:27" s="23" customFormat="1" ht="18" customHeight="1">
      <c r="A125" s="27"/>
      <c r="B125" s="27"/>
      <c r="C125" s="35"/>
      <c r="D125" s="36"/>
      <c r="E125" s="27"/>
      <c r="F125" s="179"/>
      <c r="G125" s="221"/>
      <c r="H125" s="213"/>
      <c r="I125" s="213"/>
      <c r="J125" s="222"/>
      <c r="K125" s="179"/>
      <c r="L125" s="178"/>
      <c r="M125" s="178"/>
      <c r="N125" s="178"/>
      <c r="O125" s="179"/>
      <c r="P125" s="27"/>
      <c r="Q125" s="27"/>
      <c r="R125" s="35"/>
      <c r="S125" s="36"/>
      <c r="T125" s="27"/>
      <c r="U125" s="27"/>
      <c r="AA125" s="1"/>
    </row>
    <row r="126" spans="1:27" s="23" customFormat="1" ht="18" customHeight="1">
      <c r="A126" s="27"/>
      <c r="B126" s="27"/>
      <c r="C126" s="35"/>
      <c r="D126" s="36"/>
      <c r="E126" s="27"/>
      <c r="F126" s="179"/>
      <c r="G126" s="221"/>
      <c r="H126" s="213"/>
      <c r="I126" s="213"/>
      <c r="J126" s="222"/>
      <c r="K126" s="179"/>
      <c r="L126" s="178"/>
      <c r="M126" s="178"/>
      <c r="N126" s="178"/>
      <c r="O126" s="179"/>
      <c r="P126" s="27"/>
      <c r="Q126" s="27"/>
      <c r="R126" s="35"/>
      <c r="S126" s="36"/>
      <c r="T126" s="27"/>
      <c r="U126" s="27"/>
      <c r="AA126" s="1"/>
    </row>
    <row r="127" spans="1:27" s="23" customFormat="1" ht="18" customHeight="1">
      <c r="A127" s="27"/>
      <c r="B127" s="27"/>
      <c r="C127" s="35"/>
      <c r="D127" s="36"/>
      <c r="E127" s="27"/>
      <c r="F127" s="179"/>
      <c r="G127" s="221"/>
      <c r="H127" s="213"/>
      <c r="I127" s="213"/>
      <c r="J127" s="222"/>
      <c r="K127" s="179"/>
      <c r="L127" s="178"/>
      <c r="M127" s="178"/>
      <c r="N127" s="178"/>
      <c r="O127" s="179"/>
      <c r="P127" s="27"/>
      <c r="Q127" s="27"/>
      <c r="R127" s="35"/>
      <c r="S127" s="36"/>
      <c r="T127" s="27"/>
      <c r="U127" s="27"/>
      <c r="AA127" s="1"/>
    </row>
    <row r="128" spans="1:27" s="23" customFormat="1" ht="18" customHeight="1">
      <c r="A128" s="27"/>
      <c r="B128" s="27"/>
      <c r="C128" s="35"/>
      <c r="D128" s="36"/>
      <c r="E128" s="27"/>
      <c r="F128" s="179"/>
      <c r="G128" s="221"/>
      <c r="H128" s="213"/>
      <c r="I128" s="213"/>
      <c r="J128" s="222"/>
      <c r="K128" s="179"/>
      <c r="L128" s="178"/>
      <c r="M128" s="178"/>
      <c r="N128" s="178"/>
      <c r="O128" s="179"/>
      <c r="P128" s="27"/>
      <c r="Q128" s="27"/>
      <c r="R128" s="35"/>
      <c r="S128" s="36"/>
      <c r="T128" s="27"/>
      <c r="U128" s="27"/>
      <c r="AA128" s="1"/>
    </row>
    <row r="129" spans="1:27" s="23" customFormat="1" ht="18" customHeight="1">
      <c r="A129" s="27"/>
      <c r="B129" s="27"/>
      <c r="C129" s="35"/>
      <c r="D129" s="36"/>
      <c r="E129" s="27"/>
      <c r="F129" s="179"/>
      <c r="G129" s="221"/>
      <c r="H129" s="213"/>
      <c r="I129" s="213"/>
      <c r="J129" s="222"/>
      <c r="K129" s="179"/>
      <c r="L129" s="178"/>
      <c r="M129" s="178"/>
      <c r="N129" s="178"/>
      <c r="O129" s="179"/>
      <c r="P129" s="27"/>
      <c r="Q129" s="27"/>
      <c r="R129" s="35"/>
      <c r="S129" s="36"/>
      <c r="T129" s="27"/>
      <c r="U129" s="27"/>
      <c r="Z129" s="25"/>
      <c r="AA129" s="1"/>
    </row>
    <row r="130" spans="1:27" s="23" customFormat="1" ht="18" customHeight="1">
      <c r="A130" s="27"/>
      <c r="B130" s="27"/>
      <c r="C130" s="35"/>
      <c r="D130" s="36"/>
      <c r="E130" s="27"/>
      <c r="F130" s="179"/>
      <c r="G130" s="221"/>
      <c r="H130" s="213"/>
      <c r="I130" s="213"/>
      <c r="J130" s="222"/>
      <c r="K130" s="179"/>
      <c r="L130" s="178"/>
      <c r="M130" s="178"/>
      <c r="N130" s="178"/>
      <c r="O130" s="179"/>
      <c r="P130" s="27"/>
      <c r="Q130" s="27"/>
      <c r="R130" s="35"/>
      <c r="S130" s="36"/>
      <c r="T130" s="27"/>
      <c r="U130" s="27"/>
      <c r="AA130" s="1"/>
    </row>
    <row r="131" spans="1:27" s="23" customFormat="1" ht="18" customHeight="1">
      <c r="A131" s="27"/>
      <c r="B131" s="27"/>
      <c r="C131" s="35"/>
      <c r="D131" s="36"/>
      <c r="E131" s="27"/>
      <c r="F131" s="179"/>
      <c r="G131" s="221"/>
      <c r="H131" s="213"/>
      <c r="I131" s="213"/>
      <c r="J131" s="222"/>
      <c r="K131" s="179"/>
      <c r="L131" s="178"/>
      <c r="M131" s="178"/>
      <c r="N131" s="178"/>
      <c r="O131" s="179"/>
      <c r="P131" s="27"/>
      <c r="Q131" s="27"/>
      <c r="R131" s="35"/>
      <c r="S131" s="36"/>
      <c r="T131" s="27"/>
      <c r="U131" s="27"/>
      <c r="Y131" s="25"/>
      <c r="AA131" s="1"/>
    </row>
    <row r="132" spans="1:27" s="25" customFormat="1" ht="18" customHeight="1">
      <c r="A132" s="27"/>
      <c r="B132" s="27"/>
      <c r="C132" s="35"/>
      <c r="D132" s="36"/>
      <c r="E132" s="27"/>
      <c r="F132" s="179"/>
      <c r="G132" s="221"/>
      <c r="H132" s="213"/>
      <c r="I132" s="213"/>
      <c r="J132" s="222"/>
      <c r="K132" s="179"/>
      <c r="L132" s="178"/>
      <c r="M132" s="178"/>
      <c r="N132" s="178"/>
      <c r="O132" s="179"/>
      <c r="P132" s="27"/>
      <c r="Q132" s="27"/>
      <c r="R132" s="35"/>
      <c r="S132" s="36"/>
      <c r="T132" s="27"/>
      <c r="U132" s="27"/>
      <c r="V132" s="23"/>
      <c r="W132" s="23"/>
      <c r="X132" s="23"/>
      <c r="Y132" s="23"/>
      <c r="Z132" s="23"/>
      <c r="AA132" s="1"/>
    </row>
    <row r="133" spans="1:27" s="23" customFormat="1" ht="14.25" customHeight="1">
      <c r="A133" s="27"/>
      <c r="B133" s="27"/>
      <c r="C133" s="35"/>
      <c r="D133" s="36"/>
      <c r="E133" s="27"/>
      <c r="F133" s="179"/>
      <c r="G133" s="221"/>
      <c r="H133" s="213"/>
      <c r="I133" s="213"/>
      <c r="J133" s="222"/>
      <c r="K133" s="179"/>
      <c r="L133" s="178"/>
      <c r="M133" s="178"/>
      <c r="N133" s="178"/>
      <c r="O133" s="179"/>
      <c r="P133" s="27"/>
      <c r="Q133" s="27"/>
      <c r="R133" s="35"/>
      <c r="S133" s="36"/>
      <c r="T133" s="27"/>
      <c r="U133" s="27"/>
      <c r="V133" s="25"/>
      <c r="W133" s="25"/>
      <c r="X133" s="25"/>
      <c r="AA133" s="1"/>
    </row>
    <row r="134" spans="1:27">
      <c r="A134" s="27"/>
      <c r="B134" s="27"/>
      <c r="C134" s="35"/>
      <c r="D134" s="36"/>
      <c r="E134" s="27"/>
      <c r="F134" s="179"/>
      <c r="G134" s="221"/>
      <c r="H134" s="213"/>
      <c r="I134" s="213"/>
      <c r="J134" s="222"/>
      <c r="K134" s="179"/>
      <c r="L134" s="178"/>
      <c r="M134" s="178"/>
      <c r="N134" s="178"/>
      <c r="O134" s="179"/>
      <c r="P134" s="27"/>
      <c r="Q134" s="27"/>
      <c r="R134" s="35"/>
      <c r="S134" s="36"/>
      <c r="T134" s="27"/>
      <c r="U134" s="27"/>
      <c r="V134" s="23"/>
      <c r="W134" s="23"/>
      <c r="X134" s="23"/>
      <c r="Y134" s="23"/>
      <c r="Z134" s="23"/>
    </row>
    <row r="135" spans="1:27">
      <c r="A135" s="27"/>
      <c r="B135" s="27"/>
      <c r="C135" s="35"/>
      <c r="D135" s="36"/>
      <c r="E135" s="27"/>
      <c r="F135" s="179"/>
      <c r="G135" s="221"/>
      <c r="H135" s="213"/>
      <c r="I135" s="213"/>
      <c r="J135" s="222"/>
      <c r="K135" s="179"/>
      <c r="L135" s="178"/>
      <c r="M135" s="178"/>
      <c r="N135" s="178"/>
      <c r="O135" s="179"/>
      <c r="P135" s="27"/>
      <c r="Q135" s="27"/>
      <c r="R135" s="35"/>
      <c r="S135" s="36"/>
      <c r="T135" s="27"/>
      <c r="U135" s="27"/>
      <c r="V135" s="23"/>
      <c r="W135" s="23"/>
      <c r="X135" s="23"/>
      <c r="Y135" s="23"/>
      <c r="Z135" s="23"/>
    </row>
    <row r="136" spans="1:27">
      <c r="A136" s="27"/>
      <c r="B136" s="27"/>
      <c r="C136" s="35"/>
      <c r="D136" s="36"/>
      <c r="E136" s="27"/>
      <c r="F136" s="179"/>
      <c r="G136" s="221"/>
      <c r="H136" s="213"/>
      <c r="I136" s="213"/>
      <c r="J136" s="222"/>
      <c r="K136" s="179"/>
      <c r="L136" s="178"/>
      <c r="M136" s="178"/>
      <c r="N136" s="178"/>
      <c r="O136" s="179"/>
      <c r="P136" s="27"/>
      <c r="Q136" s="27"/>
      <c r="R136" s="35"/>
      <c r="S136" s="36"/>
      <c r="T136" s="27"/>
      <c r="U136" s="27"/>
      <c r="V136" s="23"/>
      <c r="W136" s="23"/>
      <c r="X136" s="23"/>
      <c r="Y136" s="23"/>
      <c r="Z136" s="23"/>
    </row>
    <row r="137" spans="1:27">
      <c r="V137" s="23"/>
      <c r="W137" s="23"/>
      <c r="X137" s="23"/>
      <c r="Y137" s="23"/>
      <c r="Z137" s="23"/>
    </row>
    <row r="138" spans="1:27">
      <c r="V138" s="23"/>
      <c r="W138" s="23"/>
      <c r="X138" s="23"/>
      <c r="Y138" s="23"/>
      <c r="Z138" s="25"/>
    </row>
    <row r="139" spans="1:27">
      <c r="V139" s="23"/>
      <c r="W139" s="23"/>
      <c r="X139" s="23"/>
      <c r="Y139" s="23"/>
      <c r="Z139" s="23"/>
    </row>
    <row r="140" spans="1:27">
      <c r="V140" s="23"/>
      <c r="W140" s="23"/>
      <c r="X140" s="23"/>
      <c r="Y140" s="25"/>
    </row>
    <row r="141" spans="1:27">
      <c r="V141" s="23"/>
      <c r="W141" s="23"/>
      <c r="X141" s="23"/>
      <c r="Y141" s="23"/>
    </row>
    <row r="142" spans="1:27">
      <c r="V142" s="25"/>
      <c r="W142" s="25"/>
      <c r="X142" s="25"/>
    </row>
    <row r="143" spans="1:27">
      <c r="V143" s="23"/>
      <c r="W143" s="23"/>
      <c r="X143" s="23"/>
    </row>
  </sheetData>
  <mergeCells count="336">
    <mergeCell ref="C19:C20"/>
    <mergeCell ref="D19:D20"/>
    <mergeCell ref="C28:C29"/>
    <mergeCell ref="P28:P29"/>
    <mergeCell ref="E39:E40"/>
    <mergeCell ref="C30:C31"/>
    <mergeCell ref="D30:D31"/>
    <mergeCell ref="P74:P75"/>
    <mergeCell ref="Q74:Q75"/>
    <mergeCell ref="D28:D29"/>
    <mergeCell ref="Q34:Q35"/>
    <mergeCell ref="B28:B29"/>
    <mergeCell ref="C32:C33"/>
    <mergeCell ref="C34:C35"/>
    <mergeCell ref="E28:E29"/>
    <mergeCell ref="B74:B75"/>
    <mergeCell ref="B30:B31"/>
    <mergeCell ref="P30:P31"/>
    <mergeCell ref="B32:B33"/>
    <mergeCell ref="D32:D33"/>
    <mergeCell ref="P39:P40"/>
    <mergeCell ref="B41:B42"/>
    <mergeCell ref="B43:B44"/>
    <mergeCell ref="E43:E44"/>
    <mergeCell ref="P43:P44"/>
    <mergeCell ref="P41:P42"/>
    <mergeCell ref="C39:C40"/>
    <mergeCell ref="C43:C44"/>
    <mergeCell ref="D39:D40"/>
    <mergeCell ref="D43:D44"/>
    <mergeCell ref="B34:B35"/>
    <mergeCell ref="E34:E35"/>
    <mergeCell ref="R28:R29"/>
    <mergeCell ref="R30:R31"/>
    <mergeCell ref="S28:S29"/>
    <mergeCell ref="S30:S31"/>
    <mergeCell ref="E74:E75"/>
    <mergeCell ref="E80:E81"/>
    <mergeCell ref="P76:P77"/>
    <mergeCell ref="Q28:Q29"/>
    <mergeCell ref="S32:S33"/>
    <mergeCell ref="Q39:Q40"/>
    <mergeCell ref="Q43:Q44"/>
    <mergeCell ref="R43:R44"/>
    <mergeCell ref="S43:S44"/>
    <mergeCell ref="E45:E46"/>
    <mergeCell ref="Q45:Q46"/>
    <mergeCell ref="R45:R46"/>
    <mergeCell ref="Q76:Q77"/>
    <mergeCell ref="S34:S35"/>
    <mergeCell ref="E32:E33"/>
    <mergeCell ref="P32:P33"/>
    <mergeCell ref="Q32:Q33"/>
    <mergeCell ref="R32:R33"/>
    <mergeCell ref="S52:S53"/>
    <mergeCell ref="Q30:Q31"/>
    <mergeCell ref="R34:R35"/>
    <mergeCell ref="D34:D35"/>
    <mergeCell ref="B52:B53"/>
    <mergeCell ref="C52:C53"/>
    <mergeCell ref="D52:D53"/>
    <mergeCell ref="P52:P53"/>
    <mergeCell ref="Q52:Q53"/>
    <mergeCell ref="R52:R53"/>
    <mergeCell ref="B45:B46"/>
    <mergeCell ref="B39:B40"/>
    <mergeCell ref="B116:B117"/>
    <mergeCell ref="E116:E117"/>
    <mergeCell ref="Q116:Q117"/>
    <mergeCell ref="R114:R115"/>
    <mergeCell ref="C41:C42"/>
    <mergeCell ref="D41:D42"/>
    <mergeCell ref="Q41:Q42"/>
    <mergeCell ref="R41:R42"/>
    <mergeCell ref="S41:S42"/>
    <mergeCell ref="S114:S115"/>
    <mergeCell ref="B80:B81"/>
    <mergeCell ref="E78:E79"/>
    <mergeCell ref="B76:B77"/>
    <mergeCell ref="B110:B111"/>
    <mergeCell ref="E110:E111"/>
    <mergeCell ref="P110:P111"/>
    <mergeCell ref="Q110:Q111"/>
    <mergeCell ref="B112:B113"/>
    <mergeCell ref="P112:P113"/>
    <mergeCell ref="Q112:Q113"/>
    <mergeCell ref="B114:B115"/>
    <mergeCell ref="B78:B79"/>
    <mergeCell ref="E114:E115"/>
    <mergeCell ref="P114:P115"/>
    <mergeCell ref="Q114:Q115"/>
    <mergeCell ref="C112:C113"/>
    <mergeCell ref="D112:D113"/>
    <mergeCell ref="B102:B103"/>
    <mergeCell ref="E102:E103"/>
    <mergeCell ref="P102:P103"/>
    <mergeCell ref="Q102:Q103"/>
    <mergeCell ref="I109:L109"/>
    <mergeCell ref="B90:B91"/>
    <mergeCell ref="E90:E91"/>
    <mergeCell ref="P90:P91"/>
    <mergeCell ref="Q90:Q91"/>
    <mergeCell ref="B92:B93"/>
    <mergeCell ref="E92:E93"/>
    <mergeCell ref="Q92:Q93"/>
    <mergeCell ref="P100:P101"/>
    <mergeCell ref="Q100:Q101"/>
    <mergeCell ref="D17:D18"/>
    <mergeCell ref="Q6:Q7"/>
    <mergeCell ref="R6:R7"/>
    <mergeCell ref="S6:S7"/>
    <mergeCell ref="B8:B9"/>
    <mergeCell ref="C8:C9"/>
    <mergeCell ref="D8:D9"/>
    <mergeCell ref="P8:P9"/>
    <mergeCell ref="Q8:Q9"/>
    <mergeCell ref="R8:R9"/>
    <mergeCell ref="S8:S9"/>
    <mergeCell ref="B6:B7"/>
    <mergeCell ref="C6:C7"/>
    <mergeCell ref="D6:D7"/>
    <mergeCell ref="E6:E7"/>
    <mergeCell ref="P6:P7"/>
    <mergeCell ref="I6:L6"/>
    <mergeCell ref="B17:B18"/>
    <mergeCell ref="P17:P18"/>
    <mergeCell ref="Q17:Q18"/>
    <mergeCell ref="R10:R11"/>
    <mergeCell ref="S10:S11"/>
    <mergeCell ref="B12:B13"/>
    <mergeCell ref="C12:C13"/>
    <mergeCell ref="D12:D13"/>
    <mergeCell ref="E12:E13"/>
    <mergeCell ref="Q12:Q13"/>
    <mergeCell ref="R12:R13"/>
    <mergeCell ref="S12:S13"/>
    <mergeCell ref="B10:B11"/>
    <mergeCell ref="C10:C11"/>
    <mergeCell ref="D10:D11"/>
    <mergeCell ref="E10:E11"/>
    <mergeCell ref="P10:P11"/>
    <mergeCell ref="Q10:Q11"/>
    <mergeCell ref="R17:R18"/>
    <mergeCell ref="S17:S18"/>
    <mergeCell ref="R19:R20"/>
    <mergeCell ref="S19:S20"/>
    <mergeCell ref="B19:B20"/>
    <mergeCell ref="P19:P20"/>
    <mergeCell ref="Q19:Q20"/>
    <mergeCell ref="R50:R51"/>
    <mergeCell ref="S50:S51"/>
    <mergeCell ref="B50:B51"/>
    <mergeCell ref="C50:C51"/>
    <mergeCell ref="D50:D51"/>
    <mergeCell ref="E50:E51"/>
    <mergeCell ref="P50:P51"/>
    <mergeCell ref="Q50:Q51"/>
    <mergeCell ref="I28:L28"/>
    <mergeCell ref="I39:L39"/>
    <mergeCell ref="I50:L50"/>
    <mergeCell ref="S45:S46"/>
    <mergeCell ref="C45:C46"/>
    <mergeCell ref="D45:D46"/>
    <mergeCell ref="R39:R40"/>
    <mergeCell ref="S39:S40"/>
    <mergeCell ref="C17:C18"/>
    <mergeCell ref="S56:S57"/>
    <mergeCell ref="B54:B55"/>
    <mergeCell ref="C54:C55"/>
    <mergeCell ref="D54:D55"/>
    <mergeCell ref="E54:E55"/>
    <mergeCell ref="P54:P55"/>
    <mergeCell ref="Q54:Q55"/>
    <mergeCell ref="P78:P79"/>
    <mergeCell ref="Q78:Q79"/>
    <mergeCell ref="R54:R55"/>
    <mergeCell ref="I73:L73"/>
    <mergeCell ref="A6:A7"/>
    <mergeCell ref="A8:A9"/>
    <mergeCell ref="A10:A11"/>
    <mergeCell ref="A12:A13"/>
    <mergeCell ref="A17:A18"/>
    <mergeCell ref="A19:A20"/>
    <mergeCell ref="A28:A29"/>
    <mergeCell ref="A30:A31"/>
    <mergeCell ref="A32:A33"/>
    <mergeCell ref="A21:A22"/>
    <mergeCell ref="A23:A24"/>
    <mergeCell ref="A34:A35"/>
    <mergeCell ref="A39:A40"/>
    <mergeCell ref="A41:A42"/>
    <mergeCell ref="A43:A44"/>
    <mergeCell ref="A45:A46"/>
    <mergeCell ref="A50:A51"/>
    <mergeCell ref="A52:A53"/>
    <mergeCell ref="A54:A55"/>
    <mergeCell ref="A56:A57"/>
    <mergeCell ref="T54:T55"/>
    <mergeCell ref="A74:A75"/>
    <mergeCell ref="A76:A77"/>
    <mergeCell ref="A78:A79"/>
    <mergeCell ref="A80:A81"/>
    <mergeCell ref="A86:A87"/>
    <mergeCell ref="A88:A89"/>
    <mergeCell ref="A90:A91"/>
    <mergeCell ref="A92:A93"/>
    <mergeCell ref="B86:B87"/>
    <mergeCell ref="E86:E87"/>
    <mergeCell ref="P86:P87"/>
    <mergeCell ref="Q86:Q87"/>
    <mergeCell ref="B88:B89"/>
    <mergeCell ref="P88:P89"/>
    <mergeCell ref="Q88:Q89"/>
    <mergeCell ref="I85:L85"/>
    <mergeCell ref="S54:S55"/>
    <mergeCell ref="B56:B57"/>
    <mergeCell ref="C56:C57"/>
    <mergeCell ref="D56:D57"/>
    <mergeCell ref="E56:E57"/>
    <mergeCell ref="Q56:Q57"/>
    <mergeCell ref="R56:R57"/>
    <mergeCell ref="T92:T93"/>
    <mergeCell ref="A100:A101"/>
    <mergeCell ref="A102:A103"/>
    <mergeCell ref="A104:A105"/>
    <mergeCell ref="A110:A111"/>
    <mergeCell ref="A112:A113"/>
    <mergeCell ref="A114:A115"/>
    <mergeCell ref="A116:A117"/>
    <mergeCell ref="T6:T7"/>
    <mergeCell ref="T8:T9"/>
    <mergeCell ref="T10:T11"/>
    <mergeCell ref="T12:T13"/>
    <mergeCell ref="T17:T18"/>
    <mergeCell ref="T19:T20"/>
    <mergeCell ref="T28:T29"/>
    <mergeCell ref="T30:T31"/>
    <mergeCell ref="T32:T33"/>
    <mergeCell ref="T34:T35"/>
    <mergeCell ref="T39:T40"/>
    <mergeCell ref="T41:T42"/>
    <mergeCell ref="T43:T44"/>
    <mergeCell ref="T45:T46"/>
    <mergeCell ref="T50:T51"/>
    <mergeCell ref="T52:T53"/>
    <mergeCell ref="T98:T99"/>
    <mergeCell ref="T100:T101"/>
    <mergeCell ref="T102:T103"/>
    <mergeCell ref="T104:T105"/>
    <mergeCell ref="T110:T111"/>
    <mergeCell ref="T112:T113"/>
    <mergeCell ref="T114:T115"/>
    <mergeCell ref="T116:T117"/>
    <mergeCell ref="E17:E18"/>
    <mergeCell ref="I17:L17"/>
    <mergeCell ref="T23:T24"/>
    <mergeCell ref="T21:T22"/>
    <mergeCell ref="S62:S63"/>
    <mergeCell ref="T62:T63"/>
    <mergeCell ref="T66:T67"/>
    <mergeCell ref="I74:L74"/>
    <mergeCell ref="T56:T57"/>
    <mergeCell ref="T74:T75"/>
    <mergeCell ref="T76:T77"/>
    <mergeCell ref="T78:T79"/>
    <mergeCell ref="T80:T81"/>
    <mergeCell ref="T86:T87"/>
    <mergeCell ref="T88:T89"/>
    <mergeCell ref="T90:T91"/>
    <mergeCell ref="B21:B22"/>
    <mergeCell ref="C21:C22"/>
    <mergeCell ref="D21:D22"/>
    <mergeCell ref="E21:E22"/>
    <mergeCell ref="P21:P22"/>
    <mergeCell ref="Q21:Q22"/>
    <mergeCell ref="R21:R22"/>
    <mergeCell ref="S21:S22"/>
    <mergeCell ref="B23:B24"/>
    <mergeCell ref="C23:C24"/>
    <mergeCell ref="D23:D24"/>
    <mergeCell ref="E23:E24"/>
    <mergeCell ref="Q23:Q24"/>
    <mergeCell ref="R23:R24"/>
    <mergeCell ref="S23:S24"/>
    <mergeCell ref="A62:A63"/>
    <mergeCell ref="B62:B63"/>
    <mergeCell ref="C62:C63"/>
    <mergeCell ref="D62:D63"/>
    <mergeCell ref="E62:E63"/>
    <mergeCell ref="I62:L62"/>
    <mergeCell ref="P62:P63"/>
    <mergeCell ref="Q62:Q63"/>
    <mergeCell ref="R62:R63"/>
    <mergeCell ref="A64:A65"/>
    <mergeCell ref="B64:B65"/>
    <mergeCell ref="C64:C65"/>
    <mergeCell ref="D64:D65"/>
    <mergeCell ref="P64:P65"/>
    <mergeCell ref="Q64:Q65"/>
    <mergeCell ref="R64:R65"/>
    <mergeCell ref="S64:S65"/>
    <mergeCell ref="T64:T65"/>
    <mergeCell ref="T68:T69"/>
    <mergeCell ref="A66:A67"/>
    <mergeCell ref="B66:B67"/>
    <mergeCell ref="C66:C67"/>
    <mergeCell ref="D66:D67"/>
    <mergeCell ref="E66:E67"/>
    <mergeCell ref="P66:P67"/>
    <mergeCell ref="Q66:Q67"/>
    <mergeCell ref="R66:R67"/>
    <mergeCell ref="S66:S67"/>
    <mergeCell ref="R112:R113"/>
    <mergeCell ref="S112:S113"/>
    <mergeCell ref="I110:L110"/>
    <mergeCell ref="I86:L86"/>
    <mergeCell ref="I98:L98"/>
    <mergeCell ref="A68:A69"/>
    <mergeCell ref="B68:B69"/>
    <mergeCell ref="C68:C69"/>
    <mergeCell ref="D68:D69"/>
    <mergeCell ref="E68:E69"/>
    <mergeCell ref="Q68:Q69"/>
    <mergeCell ref="R68:R69"/>
    <mergeCell ref="S68:S69"/>
    <mergeCell ref="A98:A99"/>
    <mergeCell ref="B98:B99"/>
    <mergeCell ref="E98:E99"/>
    <mergeCell ref="P98:P99"/>
    <mergeCell ref="Q98:Q99"/>
    <mergeCell ref="I97:L97"/>
    <mergeCell ref="Q80:Q81"/>
    <mergeCell ref="B104:B105"/>
    <mergeCell ref="E104:E105"/>
    <mergeCell ref="Q104:Q105"/>
    <mergeCell ref="B100:B101"/>
  </mergeCells>
  <phoneticPr fontId="2"/>
  <pageMargins left="0.74803149606299213" right="0.74803149606299213" top="0.59055118110236227" bottom="0.39370078740157483" header="0.35433070866141736" footer="0.51181102362204722"/>
  <pageSetup paperSize="9" scale="92" fitToHeight="2" orientation="portrait" r:id="rId1"/>
  <headerFooter alignWithMargins="0">
    <oddHeader>&amp;L&amp;"-,太字"&amp;U令和4年度　第43回　宮崎県室内テニス選手権大会　2022/12/3,4 清武総合運動公園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R4選手</vt:lpstr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nushi</cp:lastModifiedBy>
  <cp:lastPrinted>2022-12-05T13:27:43Z</cp:lastPrinted>
  <dcterms:created xsi:type="dcterms:W3CDTF">2017-02-04T09:34:21Z</dcterms:created>
  <dcterms:modified xsi:type="dcterms:W3CDTF">2022-12-05T13:31:26Z</dcterms:modified>
</cp:coreProperties>
</file>