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ushi/projects/ken_tennis/mtennis/www/taikai/R05/Kentai/"/>
    </mc:Choice>
  </mc:AlternateContent>
  <xr:revisionPtr revIDLastSave="0" documentId="13_ncr:1_{ABC7ABD5-5944-F840-BA37-6ECECF86DD43}" xr6:coauthVersionLast="47" xr6:coauthVersionMax="47" xr10:uidLastSave="{00000000-0000-0000-0000-000000000000}"/>
  <bookViews>
    <workbookView xWindow="1080" yWindow="500" windowWidth="27720" windowHeight="15880" activeTab="2" xr2:uid="{00000000-000D-0000-FFFF-FFFF00000000}"/>
  </bookViews>
  <sheets>
    <sheet name="決勝" sheetId="2" r:id="rId1"/>
    <sheet name="男子_女子集計" sheetId="3" r:id="rId2"/>
    <sheet name="ミックス集計" sheetId="4" r:id="rId3"/>
    <sheet name="結果詳細" sheetId="6" r:id="rId4"/>
  </sheets>
  <definedNames>
    <definedName name="_xlnm.Print_Area" localSheetId="2">ミックス集計!$A$1:$U$39</definedName>
    <definedName name="_xlnm.Print_Area" localSheetId="0">決勝!$A$1:$Q$74</definedName>
    <definedName name="_xlnm.Print_Area" localSheetId="3">結果詳細!$A$1:$V$270</definedName>
    <definedName name="_xlnm.Print_Area" localSheetId="1">男子_女子集計!$A$1:$AC$135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5" i="6" l="1"/>
  <c r="P235" i="6"/>
  <c r="J236" i="6"/>
  <c r="Q236" i="6"/>
  <c r="U236" i="6"/>
  <c r="J263" i="6"/>
  <c r="Q263" i="6"/>
  <c r="U263" i="6"/>
  <c r="N192" i="6"/>
  <c r="J192" i="6"/>
  <c r="G192" i="6"/>
  <c r="C192" i="6"/>
  <c r="AA133" i="3"/>
  <c r="AA132" i="3"/>
  <c r="AB133" i="3"/>
  <c r="AB132" i="3"/>
  <c r="AB134" i="3" s="1"/>
  <c r="AA124" i="3"/>
  <c r="AA123" i="3"/>
  <c r="AB125" i="3"/>
  <c r="AB124" i="3"/>
  <c r="AB123" i="3"/>
  <c r="U254" i="6"/>
  <c r="Q254" i="6"/>
  <c r="U245" i="6"/>
  <c r="Q245" i="6"/>
  <c r="U170" i="6"/>
  <c r="Q170" i="6"/>
  <c r="U159" i="6"/>
  <c r="Q159" i="6"/>
  <c r="U68" i="6"/>
  <c r="Q68" i="6"/>
  <c r="U55" i="6"/>
  <c r="Q55" i="6"/>
  <c r="U42" i="6"/>
  <c r="Q42" i="6"/>
  <c r="U29" i="6"/>
  <c r="Q29" i="6"/>
  <c r="U16" i="6"/>
  <c r="Q16" i="6"/>
  <c r="U3" i="6"/>
  <c r="P262" i="6"/>
  <c r="I262" i="6"/>
  <c r="J254" i="6"/>
  <c r="P253" i="6"/>
  <c r="I253" i="6"/>
  <c r="J245" i="6"/>
  <c r="P244" i="6"/>
  <c r="I244" i="6"/>
  <c r="I213" i="6"/>
  <c r="I202" i="6"/>
  <c r="I132" i="6"/>
  <c r="I119" i="6"/>
  <c r="B119" i="6"/>
  <c r="I106" i="6"/>
  <c r="I93" i="6"/>
  <c r="B93" i="6"/>
  <c r="I80" i="6"/>
  <c r="I191" i="6"/>
  <c r="B191" i="6"/>
  <c r="I180" i="6"/>
  <c r="J170" i="6"/>
  <c r="P169" i="6"/>
  <c r="I169" i="6"/>
  <c r="B41" i="2"/>
  <c r="B45" i="2"/>
  <c r="B43" i="2"/>
  <c r="B49" i="2"/>
  <c r="B47" i="2"/>
  <c r="B39" i="2"/>
  <c r="B8" i="2"/>
  <c r="B22" i="2"/>
  <c r="B26" i="2"/>
  <c r="B12" i="2"/>
  <c r="B24" i="2"/>
  <c r="B16" i="2"/>
  <c r="B10" i="2"/>
  <c r="B18" i="2"/>
  <c r="B14" i="2"/>
  <c r="B28" i="2"/>
  <c r="B20" i="2"/>
  <c r="B6" i="2"/>
  <c r="B66" i="2"/>
  <c r="I59" i="2" s="1"/>
  <c r="B63" i="2"/>
  <c r="F59" i="2" s="1"/>
  <c r="B60" i="2"/>
  <c r="C59" i="2" s="1"/>
  <c r="J159" i="6"/>
  <c r="P158" i="6"/>
  <c r="I158" i="6"/>
  <c r="J68" i="6"/>
  <c r="P67" i="6"/>
  <c r="I67" i="6"/>
  <c r="J55" i="6"/>
  <c r="P54" i="6"/>
  <c r="I54" i="6"/>
  <c r="J42" i="6"/>
  <c r="P41" i="6"/>
  <c r="I41" i="6"/>
  <c r="J29" i="6"/>
  <c r="P28" i="6"/>
  <c r="I28" i="6"/>
  <c r="J16" i="6"/>
  <c r="P15" i="6"/>
  <c r="I15" i="6"/>
  <c r="P2" i="6"/>
  <c r="I2" i="6"/>
  <c r="Q3" i="6"/>
  <c r="J3" i="6"/>
  <c r="H105" i="3"/>
  <c r="K105" i="3"/>
  <c r="H68" i="2"/>
  <c r="G68" i="2"/>
  <c r="F68" i="2"/>
  <c r="E68" i="2"/>
  <c r="D68" i="2"/>
  <c r="C68" i="2"/>
  <c r="H67" i="2"/>
  <c r="G67" i="2"/>
  <c r="F67" i="2"/>
  <c r="E67" i="2"/>
  <c r="D67" i="2"/>
  <c r="C67" i="2"/>
  <c r="H66" i="2"/>
  <c r="F66" i="2"/>
  <c r="E66" i="2"/>
  <c r="C66" i="2"/>
  <c r="E65" i="2"/>
  <c r="D65" i="2"/>
  <c r="C65" i="2"/>
  <c r="E64" i="2"/>
  <c r="D64" i="2"/>
  <c r="C64" i="2"/>
  <c r="E63" i="2"/>
  <c r="C63" i="2"/>
  <c r="K35" i="4"/>
  <c r="J35" i="4"/>
  <c r="I35" i="4"/>
  <c r="H35" i="4"/>
  <c r="G35" i="4"/>
  <c r="F35" i="4"/>
  <c r="K34" i="4"/>
  <c r="J34" i="4"/>
  <c r="I34" i="4"/>
  <c r="H34" i="4"/>
  <c r="G34" i="4"/>
  <c r="F34" i="4"/>
  <c r="K33" i="4"/>
  <c r="I33" i="4"/>
  <c r="H33" i="4"/>
  <c r="F33" i="4"/>
  <c r="H32" i="4"/>
  <c r="G32" i="4"/>
  <c r="F32" i="4"/>
  <c r="H31" i="4"/>
  <c r="G31" i="4"/>
  <c r="F31" i="4"/>
  <c r="H30" i="4"/>
  <c r="F30" i="4"/>
  <c r="L26" i="4"/>
  <c r="I26" i="4"/>
  <c r="F26" i="4"/>
  <c r="K24" i="4"/>
  <c r="J24" i="4"/>
  <c r="I24" i="4"/>
  <c r="H24" i="4"/>
  <c r="G24" i="4"/>
  <c r="F24" i="4"/>
  <c r="K23" i="4"/>
  <c r="J23" i="4"/>
  <c r="I23" i="4"/>
  <c r="H23" i="4"/>
  <c r="G23" i="4"/>
  <c r="F23" i="4"/>
  <c r="K22" i="4"/>
  <c r="I22" i="4"/>
  <c r="H22" i="4"/>
  <c r="F22" i="4"/>
  <c r="H21" i="4"/>
  <c r="G21" i="4"/>
  <c r="F21" i="4"/>
  <c r="H20" i="4"/>
  <c r="G20" i="4"/>
  <c r="F20" i="4"/>
  <c r="H19" i="4"/>
  <c r="F19" i="4"/>
  <c r="L15" i="4"/>
  <c r="I15" i="4"/>
  <c r="F15" i="4"/>
  <c r="K13" i="4"/>
  <c r="J13" i="4"/>
  <c r="I13" i="4"/>
  <c r="K12" i="4"/>
  <c r="J12" i="4"/>
  <c r="I12" i="4"/>
  <c r="K11" i="4"/>
  <c r="I11" i="4"/>
  <c r="C20" i="3"/>
  <c r="K132" i="3"/>
  <c r="H132" i="3"/>
  <c r="P132" i="3"/>
  <c r="M132" i="3"/>
  <c r="M134" i="3"/>
  <c r="M133" i="3"/>
  <c r="H133" i="3"/>
  <c r="L134" i="3"/>
  <c r="K134" i="3"/>
  <c r="J134" i="3"/>
  <c r="I134" i="3"/>
  <c r="L133" i="3"/>
  <c r="K133" i="3"/>
  <c r="J133" i="3"/>
  <c r="I133" i="3"/>
  <c r="H134" i="3"/>
  <c r="F126" i="3"/>
  <c r="H117" i="3"/>
  <c r="K117" i="3"/>
  <c r="C114" i="3"/>
  <c r="C126" i="3"/>
  <c r="Q134" i="3"/>
  <c r="P134" i="3"/>
  <c r="O134" i="3"/>
  <c r="N134" i="3"/>
  <c r="Q133" i="3"/>
  <c r="P133" i="3"/>
  <c r="O133" i="3"/>
  <c r="N133" i="3"/>
  <c r="R122" i="3"/>
  <c r="G131" i="3"/>
  <c r="F131" i="3"/>
  <c r="E131" i="3"/>
  <c r="D131" i="3"/>
  <c r="C131" i="3"/>
  <c r="G130" i="3"/>
  <c r="F130" i="3"/>
  <c r="E130" i="3"/>
  <c r="D130" i="3"/>
  <c r="C130" i="3"/>
  <c r="F129" i="3"/>
  <c r="C129" i="3"/>
  <c r="G128" i="3"/>
  <c r="F128" i="3"/>
  <c r="E128" i="3"/>
  <c r="D128" i="3"/>
  <c r="C128" i="3"/>
  <c r="G127" i="3"/>
  <c r="F127" i="3"/>
  <c r="E127" i="3"/>
  <c r="D127" i="3"/>
  <c r="C127" i="3"/>
  <c r="M122" i="3"/>
  <c r="H122" i="3"/>
  <c r="C122" i="3"/>
  <c r="L119" i="3"/>
  <c r="K119" i="3"/>
  <c r="J119" i="3"/>
  <c r="I119" i="3"/>
  <c r="H119" i="3"/>
  <c r="G119" i="3"/>
  <c r="F119" i="3"/>
  <c r="E119" i="3"/>
  <c r="D119" i="3"/>
  <c r="C119" i="3"/>
  <c r="L118" i="3"/>
  <c r="K118" i="3"/>
  <c r="J118" i="3"/>
  <c r="I118" i="3"/>
  <c r="H118" i="3"/>
  <c r="G118" i="3"/>
  <c r="F118" i="3"/>
  <c r="E118" i="3"/>
  <c r="D118" i="3"/>
  <c r="C118" i="3"/>
  <c r="F117" i="3"/>
  <c r="C117" i="3"/>
  <c r="G116" i="3"/>
  <c r="F116" i="3"/>
  <c r="E116" i="3"/>
  <c r="D116" i="3"/>
  <c r="C116" i="3"/>
  <c r="G115" i="3"/>
  <c r="F115" i="3"/>
  <c r="E115" i="3"/>
  <c r="D115" i="3"/>
  <c r="C115" i="3"/>
  <c r="F114" i="3"/>
  <c r="M110" i="3"/>
  <c r="H110" i="3"/>
  <c r="C110" i="3"/>
  <c r="C106" i="3"/>
  <c r="L107" i="3"/>
  <c r="K107" i="3"/>
  <c r="J107" i="3"/>
  <c r="I107" i="3"/>
  <c r="L106" i="3"/>
  <c r="K106" i="3"/>
  <c r="J106" i="3"/>
  <c r="I106" i="3"/>
  <c r="H107" i="3"/>
  <c r="H106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N79" i="3"/>
  <c r="J79" i="3"/>
  <c r="G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G76" i="3"/>
  <c r="C76" i="3"/>
  <c r="Q72" i="3"/>
  <c r="J72" i="3"/>
  <c r="C72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N66" i="3"/>
  <c r="J66" i="3"/>
  <c r="G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G63" i="3"/>
  <c r="C63" i="3"/>
  <c r="Q59" i="3"/>
  <c r="J59" i="3"/>
  <c r="C59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N51" i="3"/>
  <c r="J51" i="3"/>
  <c r="G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G48" i="3"/>
  <c r="C48" i="3"/>
  <c r="Q44" i="3"/>
  <c r="J44" i="3"/>
  <c r="C44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N38" i="3"/>
  <c r="J38" i="3"/>
  <c r="G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G35" i="3"/>
  <c r="C35" i="3"/>
  <c r="Q31" i="3"/>
  <c r="J31" i="3"/>
  <c r="C31" i="3"/>
  <c r="C16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N23" i="3"/>
  <c r="J23" i="3"/>
  <c r="G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G20" i="3"/>
  <c r="Q16" i="3"/>
  <c r="J16" i="3"/>
  <c r="P12" i="3"/>
  <c r="P13" i="3"/>
  <c r="O13" i="3"/>
  <c r="N13" i="3"/>
  <c r="M13" i="3"/>
  <c r="L13" i="3"/>
  <c r="K13" i="3"/>
  <c r="O12" i="3"/>
  <c r="N12" i="3"/>
  <c r="M12" i="3"/>
  <c r="L12" i="3"/>
  <c r="K12" i="3"/>
  <c r="J13" i="3"/>
  <c r="J12" i="3"/>
  <c r="N11" i="3"/>
  <c r="J11" i="3"/>
  <c r="C11" i="3"/>
  <c r="H13" i="4"/>
  <c r="G13" i="4"/>
  <c r="F13" i="4"/>
  <c r="H12" i="4"/>
  <c r="G12" i="4"/>
  <c r="F12" i="4"/>
  <c r="H11" i="4"/>
  <c r="F11" i="4"/>
  <c r="H10" i="4"/>
  <c r="G10" i="4"/>
  <c r="F10" i="4"/>
  <c r="H9" i="4"/>
  <c r="G9" i="4"/>
  <c r="F9" i="4"/>
  <c r="H8" i="4"/>
  <c r="F8" i="4"/>
  <c r="G107" i="3"/>
  <c r="F107" i="3"/>
  <c r="E107" i="3"/>
  <c r="D107" i="3"/>
  <c r="C107" i="3"/>
  <c r="G106" i="3"/>
  <c r="F106" i="3"/>
  <c r="E106" i="3"/>
  <c r="D106" i="3"/>
  <c r="F105" i="3"/>
  <c r="C105" i="3"/>
  <c r="G104" i="3"/>
  <c r="F104" i="3"/>
  <c r="E104" i="3"/>
  <c r="D104" i="3"/>
  <c r="C104" i="3"/>
  <c r="G103" i="3"/>
  <c r="F103" i="3"/>
  <c r="E103" i="3"/>
  <c r="D103" i="3"/>
  <c r="C103" i="3"/>
  <c r="F102" i="3"/>
  <c r="C102" i="3"/>
  <c r="I13" i="3"/>
  <c r="H13" i="3"/>
  <c r="G13" i="3"/>
  <c r="F13" i="3"/>
  <c r="E13" i="3"/>
  <c r="D13" i="3"/>
  <c r="C13" i="3"/>
  <c r="I12" i="3"/>
  <c r="H12" i="3"/>
  <c r="G12" i="3"/>
  <c r="F12" i="3"/>
  <c r="E12" i="3"/>
  <c r="D12" i="3"/>
  <c r="C12" i="3"/>
  <c r="G11" i="3"/>
  <c r="I10" i="3"/>
  <c r="H10" i="3"/>
  <c r="G10" i="3"/>
  <c r="F10" i="3"/>
  <c r="E10" i="3"/>
  <c r="D10" i="3"/>
  <c r="C10" i="3"/>
  <c r="I9" i="3"/>
  <c r="H9" i="3"/>
  <c r="G9" i="3"/>
  <c r="F9" i="3"/>
  <c r="E9" i="3"/>
  <c r="D9" i="3"/>
  <c r="C9" i="3"/>
  <c r="G8" i="3"/>
  <c r="C8" i="3"/>
  <c r="M98" i="3"/>
  <c r="H98" i="3"/>
  <c r="C98" i="3"/>
  <c r="L4" i="4"/>
  <c r="I4" i="4"/>
  <c r="F4" i="4"/>
  <c r="Q4" i="3"/>
  <c r="J4" i="3"/>
  <c r="C4" i="3"/>
  <c r="AA125" i="3" l="1"/>
  <c r="AA134" i="3"/>
</calcChain>
</file>

<file path=xl/sharedStrings.xml><?xml version="1.0" encoding="utf-8"?>
<sst xmlns="http://schemas.openxmlformats.org/spreadsheetml/2006/main" count="2117" uniqueCount="453">
  <si>
    <t>-</t>
  </si>
  <si>
    <t>順位</t>
  </si>
  <si>
    <t>Aブロック</t>
  </si>
  <si>
    <t>市郡名</t>
  </si>
  <si>
    <t>女子  予選リーグ</t>
  </si>
  <si>
    <t>C</t>
  </si>
  <si>
    <t>B</t>
  </si>
  <si>
    <t>A</t>
  </si>
  <si>
    <t>男子  予選リーグ</t>
  </si>
  <si>
    <t>D</t>
  </si>
  <si>
    <t>Ｃ</t>
  </si>
  <si>
    <t>Ｂ</t>
  </si>
  <si>
    <t>A1</t>
  </si>
  <si>
    <t>C2</t>
  </si>
  <si>
    <t>ミックスの部</t>
  </si>
  <si>
    <t>男子の部</t>
    <rPh sb="3" eb="4">
      <t>ブ</t>
    </rPh>
    <phoneticPr fontId="8"/>
  </si>
  <si>
    <t>女子の部</t>
    <rPh sb="3" eb="4">
      <t>ブ</t>
    </rPh>
    <phoneticPr fontId="8"/>
  </si>
  <si>
    <t>A2</t>
    <phoneticPr fontId="8"/>
  </si>
  <si>
    <t>C1</t>
    <phoneticPr fontId="8"/>
  </si>
  <si>
    <t>F1</t>
    <phoneticPr fontId="8"/>
  </si>
  <si>
    <t>D2</t>
    <phoneticPr fontId="8"/>
  </si>
  <si>
    <t>B2</t>
    <phoneticPr fontId="8"/>
  </si>
  <si>
    <t>E1</t>
    <phoneticPr fontId="8"/>
  </si>
  <si>
    <t>D1</t>
    <phoneticPr fontId="8"/>
  </si>
  <si>
    <t>F2</t>
    <phoneticPr fontId="8"/>
  </si>
  <si>
    <t>E2</t>
    <phoneticPr fontId="8"/>
  </si>
  <si>
    <t>B1</t>
    <phoneticPr fontId="8"/>
  </si>
  <si>
    <t>C2</t>
    <phoneticPr fontId="8"/>
  </si>
  <si>
    <t>東臼杵郡</t>
    <rPh sb="0" eb="4">
      <t xml:space="preserve">ヒガシウスキグン </t>
    </rPh>
    <phoneticPr fontId="8"/>
  </si>
  <si>
    <t>宮崎市C</t>
    <rPh sb="0" eb="3">
      <t xml:space="preserve">ミヤザキシ </t>
    </rPh>
    <phoneticPr fontId="8"/>
  </si>
  <si>
    <t>児湯郡</t>
    <rPh sb="0" eb="3">
      <t xml:space="preserve">コユグン </t>
    </rPh>
    <phoneticPr fontId="8"/>
  </si>
  <si>
    <t>都城市B</t>
    <rPh sb="0" eb="3">
      <t xml:space="preserve">ミヤコノジョウシ </t>
    </rPh>
    <phoneticPr fontId="8"/>
  </si>
  <si>
    <t>宮崎市A</t>
    <rPh sb="0" eb="3">
      <t xml:space="preserve">ミヤザキシ </t>
    </rPh>
    <phoneticPr fontId="8"/>
  </si>
  <si>
    <t>北諸県郡</t>
    <rPh sb="0" eb="4">
      <t xml:space="preserve">キタモロカタグン </t>
    </rPh>
    <phoneticPr fontId="8"/>
  </si>
  <si>
    <t>東諸県郡</t>
    <rPh sb="0" eb="4">
      <t xml:space="preserve">ヒガシモロカタグン </t>
    </rPh>
    <phoneticPr fontId="8"/>
  </si>
  <si>
    <t>都城市A</t>
    <rPh sb="0" eb="3">
      <t xml:space="preserve">ミヤコノジョウシ </t>
    </rPh>
    <phoneticPr fontId="8"/>
  </si>
  <si>
    <t>西臼杵郡</t>
    <rPh sb="0" eb="4">
      <t xml:space="preserve">ニシウスキグン </t>
    </rPh>
    <phoneticPr fontId="8"/>
  </si>
  <si>
    <t>小林市</t>
    <rPh sb="0" eb="3">
      <t xml:space="preserve">コバヤシシ </t>
    </rPh>
    <phoneticPr fontId="8"/>
  </si>
  <si>
    <t>日向市A</t>
    <rPh sb="0" eb="3">
      <t xml:space="preserve">ヒュウガシ </t>
    </rPh>
    <phoneticPr fontId="8"/>
  </si>
  <si>
    <t>延岡市A</t>
    <rPh sb="0" eb="3">
      <t xml:space="preserve">ノベオカシ </t>
    </rPh>
    <phoneticPr fontId="8"/>
  </si>
  <si>
    <t>宮崎市B</t>
    <rPh sb="0" eb="3">
      <t xml:space="preserve">ミヤザキシ </t>
    </rPh>
    <phoneticPr fontId="8"/>
  </si>
  <si>
    <t>日南市</t>
    <rPh sb="0" eb="3">
      <t xml:space="preserve">ニチナンシ </t>
    </rPh>
    <phoneticPr fontId="8"/>
  </si>
  <si>
    <t>E</t>
    <phoneticPr fontId="8"/>
  </si>
  <si>
    <t>F</t>
    <phoneticPr fontId="8"/>
  </si>
  <si>
    <t>延岡市B</t>
    <rPh sb="0" eb="3">
      <t xml:space="preserve">ノベオカシ </t>
    </rPh>
    <phoneticPr fontId="8"/>
  </si>
  <si>
    <t>宮崎市D</t>
    <rPh sb="0" eb="3">
      <t xml:space="preserve">ミヤザキシ </t>
    </rPh>
    <phoneticPr fontId="8"/>
  </si>
  <si>
    <t>日向市B</t>
    <rPh sb="0" eb="3">
      <t xml:space="preserve">ヒュウガシ </t>
    </rPh>
    <phoneticPr fontId="8"/>
  </si>
  <si>
    <t>西都市</t>
    <rPh sb="0" eb="3">
      <t xml:space="preserve">サイトシ </t>
    </rPh>
    <phoneticPr fontId="8"/>
  </si>
  <si>
    <t>日向市</t>
    <rPh sb="0" eb="3">
      <t xml:space="preserve">ヒュウガシ </t>
    </rPh>
    <phoneticPr fontId="8"/>
  </si>
  <si>
    <t>4(5)</t>
    <phoneticPr fontId="8"/>
  </si>
  <si>
    <t>宮崎市A</t>
  </si>
  <si>
    <t>日向市A</t>
  </si>
  <si>
    <t>東諸県郡</t>
  </si>
  <si>
    <t>都城市A</t>
  </si>
  <si>
    <t>児湯郡</t>
  </si>
  <si>
    <t>宮崎市C</t>
  </si>
  <si>
    <t>延岡市A</t>
  </si>
  <si>
    <t>宮崎市B</t>
  </si>
  <si>
    <t>宮崎市D</t>
  </si>
  <si>
    <t>宮崎市D</t>
    <rPh sb="0" eb="3">
      <t xml:space="preserve">ミヤザキシ </t>
    </rPh>
    <phoneticPr fontId="10"/>
  </si>
  <si>
    <t>都城市B</t>
  </si>
  <si>
    <t>東臼杵郡</t>
  </si>
  <si>
    <t>西都市</t>
  </si>
  <si>
    <t>日向市</t>
  </si>
  <si>
    <t>都城市A</t>
    <rPh sb="0" eb="3">
      <t xml:space="preserve">ミヤコノジョウシ </t>
    </rPh>
    <phoneticPr fontId="10"/>
  </si>
  <si>
    <t>ミックスの部</t>
    <rPh sb="5" eb="6">
      <t>ブ</t>
    </rPh>
    <phoneticPr fontId="8"/>
  </si>
  <si>
    <t>勝数</t>
    <rPh sb="0" eb="1">
      <t xml:space="preserve">ショウハイ </t>
    </rPh>
    <rPh sb="1" eb="2">
      <t xml:space="preserve">スウ </t>
    </rPh>
    <phoneticPr fontId="8"/>
  </si>
  <si>
    <t>勝率</t>
    <rPh sb="0" eb="2">
      <t xml:space="preserve">ショウリツ </t>
    </rPh>
    <phoneticPr fontId="8"/>
  </si>
  <si>
    <t>ゲーム取得率</t>
    <phoneticPr fontId="8"/>
  </si>
  <si>
    <t>総数</t>
    <rPh sb="0" eb="2">
      <t xml:space="preserve">ソウスウ </t>
    </rPh>
    <phoneticPr fontId="8"/>
  </si>
  <si>
    <t>取得率</t>
    <rPh sb="0" eb="3">
      <t xml:space="preserve">シュトクリツ </t>
    </rPh>
    <phoneticPr fontId="8"/>
  </si>
  <si>
    <t>取得数</t>
    <rPh sb="0" eb="2">
      <t xml:space="preserve">シュトク </t>
    </rPh>
    <rPh sb="2" eb="3">
      <t xml:space="preserve">スウ </t>
    </rPh>
    <phoneticPr fontId="8"/>
  </si>
  <si>
    <t>男子  予選リーグ</t>
    <phoneticPr fontId="8"/>
  </si>
  <si>
    <t>西臼杵郡</t>
    <rPh sb="0" eb="1">
      <t xml:space="preserve">ニシウスキグン </t>
    </rPh>
    <phoneticPr fontId="8"/>
  </si>
  <si>
    <t>Bブロック</t>
    <phoneticPr fontId="8"/>
  </si>
  <si>
    <t>Cブロック</t>
    <phoneticPr fontId="8"/>
  </si>
  <si>
    <t>延岡市</t>
    <rPh sb="0" eb="3">
      <t xml:space="preserve">ノベオカシ </t>
    </rPh>
    <phoneticPr fontId="8"/>
  </si>
  <si>
    <t>都城市</t>
    <rPh sb="0" eb="3">
      <t xml:space="preserve">ミヤコノジョウシ </t>
    </rPh>
    <phoneticPr fontId="8"/>
  </si>
  <si>
    <t>児湯郡A</t>
    <rPh sb="0" eb="3">
      <t xml:space="preserve">コユグン </t>
    </rPh>
    <phoneticPr fontId="8"/>
  </si>
  <si>
    <t>児湯郡B</t>
    <rPh sb="0" eb="3">
      <t xml:space="preserve">コユグン </t>
    </rPh>
    <phoneticPr fontId="8"/>
  </si>
  <si>
    <t>令和5年度  みやざき県民総合スポーツ祭　　テニス競技　6月3日・4日　会場：宮崎県総合運動公園庭球場</t>
    <phoneticPr fontId="8"/>
  </si>
  <si>
    <t>決勝リーグ</t>
    <rPh sb="0" eb="2">
      <t xml:space="preserve">ケッショウリーグ </t>
    </rPh>
    <phoneticPr fontId="8"/>
  </si>
  <si>
    <t>2ret</t>
    <phoneticPr fontId="8"/>
  </si>
  <si>
    <t>男子予選F</t>
    <rPh sb="0" eb="2">
      <t xml:space="preserve">ダンシ </t>
    </rPh>
    <rPh sb="2" eb="4">
      <t xml:space="preserve">ヨセン </t>
    </rPh>
    <phoneticPr fontId="10"/>
  </si>
  <si>
    <t>-</t>
    <phoneticPr fontId="10"/>
  </si>
  <si>
    <t>一般</t>
    <rPh sb="0" eb="2">
      <t xml:space="preserve">イッパン </t>
    </rPh>
    <phoneticPr fontId="10"/>
  </si>
  <si>
    <t>35歳以上</t>
    <rPh sb="3" eb="5">
      <t xml:space="preserve">イジョウ </t>
    </rPh>
    <phoneticPr fontId="10"/>
  </si>
  <si>
    <t>45歳以上</t>
    <rPh sb="3" eb="5">
      <t xml:space="preserve">イジョウ </t>
    </rPh>
    <phoneticPr fontId="10"/>
  </si>
  <si>
    <t>45歳以上</t>
    <rPh sb="2" eb="3">
      <t xml:space="preserve">サイ </t>
    </rPh>
    <rPh sb="3" eb="5">
      <t xml:space="preserve">イジョウ </t>
    </rPh>
    <phoneticPr fontId="10"/>
  </si>
  <si>
    <t>一般2</t>
    <rPh sb="0" eb="1">
      <t xml:space="preserve">イッパン </t>
    </rPh>
    <phoneticPr fontId="10"/>
  </si>
  <si>
    <t>男子予選A</t>
    <rPh sb="0" eb="2">
      <t xml:space="preserve">ダンシ </t>
    </rPh>
    <rPh sb="2" eb="4">
      <t xml:space="preserve">ヨセン </t>
    </rPh>
    <phoneticPr fontId="10"/>
  </si>
  <si>
    <t>男子予選B</t>
    <rPh sb="0" eb="2">
      <t xml:space="preserve">ダンシ </t>
    </rPh>
    <rPh sb="2" eb="4">
      <t xml:space="preserve">ヨセン </t>
    </rPh>
    <phoneticPr fontId="10"/>
  </si>
  <si>
    <t>男子予選C</t>
    <rPh sb="0" eb="2">
      <t xml:space="preserve">ダンシ </t>
    </rPh>
    <rPh sb="2" eb="4">
      <t xml:space="preserve">ヨセン </t>
    </rPh>
    <phoneticPr fontId="10"/>
  </si>
  <si>
    <t>男子予選E</t>
    <rPh sb="0" eb="2">
      <t xml:space="preserve">ダンシ </t>
    </rPh>
    <rPh sb="2" eb="4">
      <t xml:space="preserve">ヨセン </t>
    </rPh>
    <phoneticPr fontId="10"/>
  </si>
  <si>
    <t>男子予選D</t>
    <rPh sb="0" eb="2">
      <t xml:space="preserve">ダンシ </t>
    </rPh>
    <rPh sb="2" eb="4">
      <t xml:space="preserve">ヨセン </t>
    </rPh>
    <phoneticPr fontId="10"/>
  </si>
  <si>
    <t>延岡市B</t>
    <rPh sb="0" eb="3">
      <t xml:space="preserve">ノベオカシ </t>
    </rPh>
    <phoneticPr fontId="10"/>
  </si>
  <si>
    <t>女子予選A</t>
    <rPh sb="0" eb="2">
      <t xml:space="preserve">ジョシ </t>
    </rPh>
    <rPh sb="2" eb="4">
      <t xml:space="preserve">ヨセン </t>
    </rPh>
    <phoneticPr fontId="10"/>
  </si>
  <si>
    <t>30歳以上</t>
    <rPh sb="2" eb="3">
      <t xml:space="preserve">サイ </t>
    </rPh>
    <rPh sb="3" eb="5">
      <t xml:space="preserve">イジョウ </t>
    </rPh>
    <phoneticPr fontId="10"/>
  </si>
  <si>
    <t>40歳以上</t>
    <rPh sb="3" eb="5">
      <t xml:space="preserve">イジョウ </t>
    </rPh>
    <phoneticPr fontId="10"/>
  </si>
  <si>
    <t>30歳以上</t>
    <rPh sb="0" eb="2">
      <t xml:space="preserve">３０サイ </t>
    </rPh>
    <rPh sb="3" eb="4">
      <t xml:space="preserve">イジョウ </t>
    </rPh>
    <phoneticPr fontId="10"/>
  </si>
  <si>
    <t>女子予選C</t>
    <rPh sb="0" eb="2">
      <t xml:space="preserve">ジョシ </t>
    </rPh>
    <rPh sb="2" eb="4">
      <t xml:space="preserve">ヨセン </t>
    </rPh>
    <phoneticPr fontId="10"/>
  </si>
  <si>
    <t>女子予選B</t>
    <rPh sb="0" eb="2">
      <t xml:space="preserve">ジョシ </t>
    </rPh>
    <rPh sb="2" eb="4">
      <t xml:space="preserve">ヨセン </t>
    </rPh>
    <phoneticPr fontId="10"/>
  </si>
  <si>
    <t>ミックス予選A</t>
    <rPh sb="4" eb="6">
      <t xml:space="preserve">ヨセン </t>
    </rPh>
    <phoneticPr fontId="10"/>
  </si>
  <si>
    <t>60歳以上</t>
    <rPh sb="2" eb="3">
      <t xml:space="preserve">サイ </t>
    </rPh>
    <rPh sb="3" eb="5">
      <t xml:space="preserve">イジョウ </t>
    </rPh>
    <phoneticPr fontId="10"/>
  </si>
  <si>
    <t>50歳以上</t>
    <rPh sb="2" eb="3">
      <t xml:space="preserve">サイ </t>
    </rPh>
    <rPh sb="3" eb="5">
      <t xml:space="preserve">イジョウ </t>
    </rPh>
    <phoneticPr fontId="10"/>
  </si>
  <si>
    <t>男子決勝トーナメント1R</t>
    <rPh sb="0" eb="2">
      <t xml:space="preserve">ダンシ </t>
    </rPh>
    <rPh sb="2" eb="4">
      <t xml:space="preserve">ケッショウトーナメント </t>
    </rPh>
    <phoneticPr fontId="10"/>
  </si>
  <si>
    <t>男子決勝トーナメントSF</t>
    <rPh sb="0" eb="2">
      <t xml:space="preserve">ダンシ </t>
    </rPh>
    <rPh sb="2" eb="4">
      <t xml:space="preserve">ケッショウトーナメント </t>
    </rPh>
    <phoneticPr fontId="10"/>
  </si>
  <si>
    <t>男子決勝トーナメントQF</t>
    <rPh sb="0" eb="2">
      <t xml:space="preserve">ダンシ </t>
    </rPh>
    <rPh sb="2" eb="4">
      <t xml:space="preserve">ケッショウトーナメント </t>
    </rPh>
    <phoneticPr fontId="10"/>
  </si>
  <si>
    <t>男子決勝トーナメントF</t>
    <rPh sb="0" eb="2">
      <t xml:space="preserve">ダンシ </t>
    </rPh>
    <rPh sb="2" eb="4">
      <t xml:space="preserve">ケッショウトーナメント </t>
    </rPh>
    <phoneticPr fontId="10"/>
  </si>
  <si>
    <t>女子決勝トーナメント1R</t>
    <rPh sb="0" eb="2">
      <t xml:space="preserve">ジョシ </t>
    </rPh>
    <rPh sb="2" eb="4">
      <t xml:space="preserve">ケッショウトーナメント </t>
    </rPh>
    <phoneticPr fontId="10"/>
  </si>
  <si>
    <t>女子決勝トーナメントSF</t>
    <rPh sb="0" eb="2">
      <t xml:space="preserve">ジョシ </t>
    </rPh>
    <rPh sb="2" eb="4">
      <t xml:space="preserve">ケッショウトーナメント </t>
    </rPh>
    <phoneticPr fontId="10"/>
  </si>
  <si>
    <t>女子決勝トーナメントF</t>
    <rPh sb="0" eb="2">
      <t xml:space="preserve">ジョシ </t>
    </rPh>
    <rPh sb="2" eb="4">
      <t xml:space="preserve">ケッショウトーナメント </t>
    </rPh>
    <phoneticPr fontId="10"/>
  </si>
  <si>
    <t>ミックス予選B</t>
    <rPh sb="4" eb="6">
      <t xml:space="preserve">ヨセン </t>
    </rPh>
    <phoneticPr fontId="10"/>
  </si>
  <si>
    <t>ミックス予選C</t>
    <rPh sb="4" eb="6">
      <t xml:space="preserve">ヨセン </t>
    </rPh>
    <phoneticPr fontId="10"/>
  </si>
  <si>
    <t>ミックス決勝リーグ</t>
    <rPh sb="4" eb="6">
      <t xml:space="preserve">ケッショウリーグ </t>
    </rPh>
    <phoneticPr fontId="10"/>
  </si>
  <si>
    <t>宮崎市A</t>
    <rPh sb="0" eb="3">
      <t xml:space="preserve">ミヤザキシ </t>
    </rPh>
    <phoneticPr fontId="10"/>
  </si>
  <si>
    <t>東諸県郡</t>
    <rPh sb="0" eb="4">
      <t xml:space="preserve">ヒガシモロカタグン </t>
    </rPh>
    <phoneticPr fontId="10"/>
  </si>
  <si>
    <t>日向市B</t>
    <rPh sb="0" eb="3">
      <t xml:space="preserve">ヒュウガシ </t>
    </rPh>
    <phoneticPr fontId="10"/>
  </si>
  <si>
    <t>延岡市A</t>
    <rPh sb="0" eb="3">
      <t xml:space="preserve">ノベオカシ </t>
    </rPh>
    <phoneticPr fontId="10"/>
  </si>
  <si>
    <t>宮崎市C</t>
    <rPh sb="0" eb="3">
      <t xml:space="preserve">ミヤザキシ </t>
    </rPh>
    <phoneticPr fontId="10"/>
  </si>
  <si>
    <t>小林市</t>
    <rPh sb="0" eb="3">
      <t xml:space="preserve">コバヤシシ </t>
    </rPh>
    <phoneticPr fontId="10"/>
  </si>
  <si>
    <t>都城市B</t>
    <rPh sb="0" eb="3">
      <t xml:space="preserve">ミヤコノジョウシ </t>
    </rPh>
    <phoneticPr fontId="10"/>
  </si>
  <si>
    <t>西都市</t>
    <rPh sb="0" eb="3">
      <t xml:space="preserve">サイトシ </t>
    </rPh>
    <phoneticPr fontId="10"/>
  </si>
  <si>
    <t>西臼杵郡</t>
    <rPh sb="0" eb="3">
      <t xml:space="preserve">ニシウスキ </t>
    </rPh>
    <rPh sb="3" eb="4">
      <t xml:space="preserve">グン </t>
    </rPh>
    <phoneticPr fontId="10"/>
  </si>
  <si>
    <t>北諸県郡</t>
    <rPh sb="0" eb="4">
      <t xml:space="preserve">キタモロカタグン </t>
    </rPh>
    <phoneticPr fontId="10"/>
  </si>
  <si>
    <t>児湯郡</t>
    <rPh sb="0" eb="3">
      <t xml:space="preserve">コユグン </t>
    </rPh>
    <phoneticPr fontId="10"/>
  </si>
  <si>
    <t>日向市A</t>
    <rPh sb="0" eb="3">
      <t xml:space="preserve">ヒュウガシ </t>
    </rPh>
    <phoneticPr fontId="10"/>
  </si>
  <si>
    <t>宮崎市B</t>
    <rPh sb="0" eb="3">
      <t xml:space="preserve">ミヤザキシ </t>
    </rPh>
    <phoneticPr fontId="10"/>
  </si>
  <si>
    <t>日南市</t>
    <rPh sb="0" eb="3">
      <t xml:space="preserve">ニチナンシ </t>
    </rPh>
    <phoneticPr fontId="10"/>
  </si>
  <si>
    <t>東臼杵郡</t>
    <rPh sb="0" eb="4">
      <t xml:space="preserve">ヒガシウスキグン </t>
    </rPh>
    <phoneticPr fontId="10"/>
  </si>
  <si>
    <t>日向市</t>
    <rPh sb="0" eb="3">
      <t xml:space="preserve">ヒュウガシ </t>
    </rPh>
    <phoneticPr fontId="10"/>
  </si>
  <si>
    <t>西臼杵郡</t>
    <rPh sb="0" eb="4">
      <t xml:space="preserve">ニシウスキグン </t>
    </rPh>
    <phoneticPr fontId="10"/>
  </si>
  <si>
    <t>延岡市</t>
    <rPh sb="0" eb="3">
      <t xml:space="preserve">ノベオカシ </t>
    </rPh>
    <phoneticPr fontId="10"/>
  </si>
  <si>
    <t>児湯郡B</t>
    <rPh sb="0" eb="3">
      <t xml:space="preserve">コユグン </t>
    </rPh>
    <phoneticPr fontId="10"/>
  </si>
  <si>
    <t>都城市</t>
    <rPh sb="0" eb="3">
      <t xml:space="preserve">ミヤコノジョウシ </t>
    </rPh>
    <phoneticPr fontId="10"/>
  </si>
  <si>
    <t>児湯郡A</t>
    <rPh sb="0" eb="3">
      <t xml:space="preserve">コユグン </t>
    </rPh>
    <phoneticPr fontId="10"/>
  </si>
  <si>
    <t>4(5)</t>
    <phoneticPr fontId="10"/>
  </si>
  <si>
    <t>岩田 誠</t>
  </si>
  <si>
    <t>柳生 智恵美</t>
  </si>
  <si>
    <t>五味 俊一</t>
  </si>
  <si>
    <t>吉永 文代</t>
    <phoneticPr fontId="10"/>
  </si>
  <si>
    <t>山本 真史</t>
    <phoneticPr fontId="10"/>
  </si>
  <si>
    <t>甲斐 マリ</t>
    <phoneticPr fontId="10"/>
  </si>
  <si>
    <t>段村 良喜</t>
    <phoneticPr fontId="10"/>
  </si>
  <si>
    <t>諏訪 順子</t>
    <phoneticPr fontId="10"/>
  </si>
  <si>
    <t>井上 由美</t>
    <phoneticPr fontId="10"/>
  </si>
  <si>
    <t>井上 史朗</t>
    <phoneticPr fontId="10"/>
  </si>
  <si>
    <t>宝徳 佐織</t>
    <phoneticPr fontId="10"/>
  </si>
  <si>
    <t>児玉 昌己</t>
  </si>
  <si>
    <t>桜井 久栄</t>
  </si>
  <si>
    <t>日吉 透</t>
    <phoneticPr fontId="10"/>
  </si>
  <si>
    <t>請関 英昭</t>
  </si>
  <si>
    <t>黒木 尚美</t>
  </si>
  <si>
    <t>田中 市夫</t>
  </si>
  <si>
    <t>田中 枝美子</t>
  </si>
  <si>
    <t>岡田 伸子</t>
  </si>
  <si>
    <t>泉 泰博</t>
    <phoneticPr fontId="10"/>
  </si>
  <si>
    <t>小畑 昭子</t>
  </si>
  <si>
    <t>沼田 和也</t>
  </si>
  <si>
    <t>泉 玲子</t>
    <phoneticPr fontId="10"/>
  </si>
  <si>
    <t>中園 明彦</t>
  </si>
  <si>
    <t>東 由美子</t>
  </si>
  <si>
    <t>川添 健一</t>
    <phoneticPr fontId="10"/>
  </si>
  <si>
    <t>亀澤 たまみ</t>
  </si>
  <si>
    <t>中山 研太郎</t>
  </si>
  <si>
    <t>藤井 奈百子</t>
  </si>
  <si>
    <t>阿部 哲也</t>
    <phoneticPr fontId="10"/>
  </si>
  <si>
    <t>江口 孝子</t>
    <phoneticPr fontId="10"/>
  </si>
  <si>
    <t>甲斐 秀雄</t>
    <phoneticPr fontId="10"/>
  </si>
  <si>
    <t>長澤 孝美</t>
    <phoneticPr fontId="10"/>
  </si>
  <si>
    <t>春成 貴司</t>
  </si>
  <si>
    <t>佐藤 素子</t>
    <phoneticPr fontId="10"/>
  </si>
  <si>
    <t>松形 成博</t>
    <phoneticPr fontId="10"/>
  </si>
  <si>
    <t>南 由利子</t>
    <phoneticPr fontId="10"/>
  </si>
  <si>
    <t>志賀 眞</t>
    <phoneticPr fontId="10"/>
  </si>
  <si>
    <t>森　賛喜</t>
  </si>
  <si>
    <t>永易 修一</t>
  </si>
  <si>
    <t>湯地 由香</t>
  </si>
  <si>
    <t>木村 好伸</t>
  </si>
  <si>
    <t>奥 ひとみ</t>
  </si>
  <si>
    <t>久保田 哲寛</t>
  </si>
  <si>
    <t>高橋 由美子</t>
  </si>
  <si>
    <t>高橋 忠伸</t>
  </si>
  <si>
    <t>瀬川 明美</t>
    <phoneticPr fontId="10"/>
  </si>
  <si>
    <t>朝倉 伸一</t>
    <phoneticPr fontId="10"/>
  </si>
  <si>
    <t>田中 万起子</t>
    <phoneticPr fontId="10"/>
  </si>
  <si>
    <t>外山 昇一</t>
    <phoneticPr fontId="10"/>
  </si>
  <si>
    <t>松元 カズミ</t>
    <phoneticPr fontId="10"/>
  </si>
  <si>
    <t>甲斐 秀夫</t>
    <phoneticPr fontId="10"/>
  </si>
  <si>
    <t>宮本 砂千子</t>
  </si>
  <si>
    <t>加藤 好和</t>
  </si>
  <si>
    <t>児玉</t>
    <rPh sb="0" eb="2">
      <t xml:space="preserve">コダマ </t>
    </rPh>
    <phoneticPr fontId="10"/>
  </si>
  <si>
    <t>大神 澄南海</t>
  </si>
  <si>
    <t>大神 澄南海</t>
    <rPh sb="0" eb="2">
      <t xml:space="preserve">オオガミ </t>
    </rPh>
    <phoneticPr fontId="10"/>
  </si>
  <si>
    <t>中村 悠斗</t>
  </si>
  <si>
    <t>中村 悠斗</t>
    <rPh sb="0" eb="2">
      <t xml:space="preserve">ナカムラ </t>
    </rPh>
    <phoneticPr fontId="10"/>
  </si>
  <si>
    <t>門分 俊朗</t>
    <rPh sb="0" eb="1">
      <t xml:space="preserve">カドワキ </t>
    </rPh>
    <rPh sb="1" eb="2">
      <t>ワケ</t>
    </rPh>
    <phoneticPr fontId="10"/>
  </si>
  <si>
    <t>時任 剛史</t>
    <rPh sb="0" eb="2">
      <t xml:space="preserve">トキトウ </t>
    </rPh>
    <phoneticPr fontId="10"/>
  </si>
  <si>
    <t>横山 美樹</t>
  </si>
  <si>
    <t>立山 和利</t>
  </si>
  <si>
    <t>木下 勝広</t>
    <rPh sb="0" eb="2">
      <t>キノシタ</t>
    </rPh>
    <rPh sb="3" eb="5">
      <t>カツヒロ</t>
    </rPh>
    <phoneticPr fontId="2"/>
  </si>
  <si>
    <t>黒坂 春尚</t>
  </si>
  <si>
    <t>馬場 駿</t>
  </si>
  <si>
    <t>兒玉 知樹</t>
  </si>
  <si>
    <t>兒玉 知樹</t>
    <rPh sb="0" eb="2">
      <t xml:space="preserve">コダマ </t>
    </rPh>
    <phoneticPr fontId="10"/>
  </si>
  <si>
    <t>馬場 駿</t>
    <phoneticPr fontId="10"/>
  </si>
  <si>
    <t>石田 孝輔</t>
  </si>
  <si>
    <t>那須 勇太</t>
  </si>
  <si>
    <t>前田 直樹</t>
  </si>
  <si>
    <t>鈴木 徹</t>
  </si>
  <si>
    <t>原田 聖一</t>
  </si>
  <si>
    <t>大橋 正寛</t>
  </si>
  <si>
    <t>2ret</t>
    <phoneticPr fontId="10"/>
  </si>
  <si>
    <t>古沢 春香</t>
  </si>
  <si>
    <t>横山 奈美</t>
  </si>
  <si>
    <t>金丸 博子</t>
  </si>
  <si>
    <t>姫野 依子</t>
  </si>
  <si>
    <t>益田 有希子</t>
  </si>
  <si>
    <t>湯地 真里</t>
  </si>
  <si>
    <t>原田 優江</t>
  </si>
  <si>
    <t>大野 知子</t>
    <rPh sb="0" eb="2">
      <t>オオノ</t>
    </rPh>
    <rPh sb="3" eb="5">
      <t>トモコ</t>
    </rPh>
    <phoneticPr fontId="8"/>
  </si>
  <si>
    <t>古沢 春香</t>
    <phoneticPr fontId="8"/>
  </si>
  <si>
    <t>水俣 友花</t>
    <rPh sb="0" eb="1">
      <t>ミズ</t>
    </rPh>
    <rPh sb="3" eb="5">
      <t>トモカ</t>
    </rPh>
    <phoneticPr fontId="8"/>
  </si>
  <si>
    <t>甲斐 絢子</t>
    <rPh sb="0" eb="2">
      <t>カイ</t>
    </rPh>
    <rPh sb="3" eb="5">
      <t>アヤコ</t>
    </rPh>
    <phoneticPr fontId="12"/>
  </si>
  <si>
    <t>田原 智恵子</t>
    <rPh sb="0" eb="2">
      <t>タハラ</t>
    </rPh>
    <rPh sb="3" eb="6">
      <t>チエコ</t>
    </rPh>
    <phoneticPr fontId="12"/>
  </si>
  <si>
    <t>中西 由美</t>
  </si>
  <si>
    <t>大山 智子</t>
  </si>
  <si>
    <t>甲斐 佳代</t>
  </si>
  <si>
    <t>黒田 洸太</t>
    <rPh sb="0" eb="2">
      <t xml:space="preserve">クロダ </t>
    </rPh>
    <phoneticPr fontId="10"/>
  </si>
  <si>
    <t>熊本 健人</t>
    <rPh sb="0" eb="2">
      <t xml:space="preserve">クマモト </t>
    </rPh>
    <phoneticPr fontId="10"/>
  </si>
  <si>
    <t>田口 将伍</t>
    <rPh sb="0" eb="2">
      <t xml:space="preserve">タグチ </t>
    </rPh>
    <phoneticPr fontId="10"/>
  </si>
  <si>
    <t>八重尾 貴大</t>
    <rPh sb="0" eb="3">
      <t xml:space="preserve">ヤエオ </t>
    </rPh>
    <phoneticPr fontId="10"/>
  </si>
  <si>
    <t>内ケ崎 雅夫</t>
    <rPh sb="0" eb="1">
      <t xml:space="preserve">ウチガサキ </t>
    </rPh>
    <phoneticPr fontId="10"/>
  </si>
  <si>
    <t>河野 幸一</t>
    <rPh sb="0" eb="2">
      <t xml:space="preserve">カワノ </t>
    </rPh>
    <phoneticPr fontId="10"/>
  </si>
  <si>
    <t>池澤 隆一</t>
  </si>
  <si>
    <t>池田 政史</t>
    <rPh sb="0" eb="2">
      <t xml:space="preserve">イケダ </t>
    </rPh>
    <phoneticPr fontId="10"/>
  </si>
  <si>
    <t>熊澤 光洋</t>
  </si>
  <si>
    <t>甲斐 健朗</t>
  </si>
  <si>
    <t>籠 祐哉</t>
    <rPh sb="0" eb="1">
      <t xml:space="preserve">コモル </t>
    </rPh>
    <phoneticPr fontId="10"/>
  </si>
  <si>
    <t>矢野 竜太郎</t>
    <rPh sb="0" eb="2">
      <t xml:space="preserve">ヤノ </t>
    </rPh>
    <phoneticPr fontId="10"/>
  </si>
  <si>
    <t>常明 俊孝</t>
    <rPh sb="0" eb="1">
      <t xml:space="preserve">ツネアキ </t>
    </rPh>
    <rPh sb="1" eb="2">
      <t>アキ</t>
    </rPh>
    <phoneticPr fontId="10"/>
  </si>
  <si>
    <t>岡本 壱樹</t>
    <rPh sb="0" eb="2">
      <t xml:space="preserve">オカモト </t>
    </rPh>
    <phoneticPr fontId="10"/>
  </si>
  <si>
    <t>藤田 裕充</t>
    <rPh sb="0" eb="2">
      <t xml:space="preserve">フジタ </t>
    </rPh>
    <phoneticPr fontId="10"/>
  </si>
  <si>
    <t>中屋敷 一美</t>
    <rPh sb="0" eb="3">
      <t xml:space="preserve">ナカヤシキ </t>
    </rPh>
    <phoneticPr fontId="10"/>
  </si>
  <si>
    <t>西ノ村 祐太</t>
    <rPh sb="0" eb="3">
      <t xml:space="preserve">ニシノムラ </t>
    </rPh>
    <phoneticPr fontId="10"/>
  </si>
  <si>
    <t>木原 義規</t>
    <rPh sb="0" eb="2">
      <t xml:space="preserve">キハラ </t>
    </rPh>
    <phoneticPr fontId="10"/>
  </si>
  <si>
    <t>野口 健史</t>
    <rPh sb="0" eb="2">
      <t xml:space="preserve">ノグチ </t>
    </rPh>
    <phoneticPr fontId="10"/>
  </si>
  <si>
    <t>富永 英昭</t>
    <rPh sb="0" eb="2">
      <t xml:space="preserve">トミナガ </t>
    </rPh>
    <phoneticPr fontId="10"/>
  </si>
  <si>
    <t>大野 知子</t>
  </si>
  <si>
    <t>佛川 想</t>
    <rPh sb="0" eb="1">
      <t xml:space="preserve">フットウ </t>
    </rPh>
    <rPh sb="1" eb="2">
      <t xml:space="preserve">カワ </t>
    </rPh>
    <phoneticPr fontId="10"/>
  </si>
  <si>
    <t>高館 春華</t>
  </si>
  <si>
    <t>荒武 由美</t>
  </si>
  <si>
    <t>瀧井 美咲</t>
  </si>
  <si>
    <t>前田 仁美</t>
  </si>
  <si>
    <t>若本 美恵</t>
  </si>
  <si>
    <t>徳丸 由美子</t>
    <rPh sb="0" eb="2">
      <t xml:space="preserve">トクマル </t>
    </rPh>
    <phoneticPr fontId="10"/>
  </si>
  <si>
    <t>財部 美貴</t>
  </si>
  <si>
    <t>大高 綾香</t>
  </si>
  <si>
    <t>馬場 汐梨</t>
  </si>
  <si>
    <t>本 智美</t>
  </si>
  <si>
    <t>大野 奈緒美</t>
  </si>
  <si>
    <t>今村 千穂美</t>
  </si>
  <si>
    <t>中薗 祐子</t>
  </si>
  <si>
    <t>南郷 恵理子</t>
    <rPh sb="0" eb="2">
      <t xml:space="preserve">ナンゴウ </t>
    </rPh>
    <phoneticPr fontId="10"/>
  </si>
  <si>
    <t>富山 典子</t>
    <rPh sb="0" eb="2">
      <t xml:space="preserve">トヤマ </t>
    </rPh>
    <phoneticPr fontId="10"/>
  </si>
  <si>
    <t>房野 華代</t>
  </si>
  <si>
    <t>日高 麻紀子</t>
  </si>
  <si>
    <t>池田 朋美</t>
  </si>
  <si>
    <t>大南 典子</t>
  </si>
  <si>
    <t>鳥原 美香</t>
  </si>
  <si>
    <t>桑原  慶</t>
  </si>
  <si>
    <t>鈴木 達也</t>
  </si>
  <si>
    <t>柳田 尚輝</t>
  </si>
  <si>
    <t>黒木 康二</t>
  </si>
  <si>
    <t>矢野 達也</t>
  </si>
  <si>
    <t>重松 亨</t>
  </si>
  <si>
    <t>工藤 和浩</t>
  </si>
  <si>
    <t>柏田 英生</t>
  </si>
  <si>
    <t>和田 貴志</t>
  </si>
  <si>
    <t>中村 優臣</t>
  </si>
  <si>
    <t>甲斐 亮平</t>
  </si>
  <si>
    <t>西村 大誠</t>
  </si>
  <si>
    <t>吉留 寛</t>
  </si>
  <si>
    <t>嶽 直樹</t>
  </si>
  <si>
    <t>八木 悠輔</t>
  </si>
  <si>
    <t>内村 正志</t>
  </si>
  <si>
    <t>西 健一郎</t>
  </si>
  <si>
    <t>中薗 雅之</t>
  </si>
  <si>
    <t>森山 千寿</t>
  </si>
  <si>
    <t>石堂 勇真</t>
  </si>
  <si>
    <t>後藤 洋二郎</t>
  </si>
  <si>
    <t>福田 雄資</t>
  </si>
  <si>
    <t>川越 貴浩</t>
  </si>
  <si>
    <t>大塚 正</t>
  </si>
  <si>
    <t>梅野 稔也</t>
  </si>
  <si>
    <t>諏訪 敬済</t>
    <rPh sb="4" eb="5">
      <t>スミ</t>
    </rPh>
    <phoneticPr fontId="10"/>
  </si>
  <si>
    <t>川邊 貴士</t>
  </si>
  <si>
    <t>守永 拓主</t>
  </si>
  <si>
    <t>柏田 笙磨</t>
  </si>
  <si>
    <t>岩瀬 兼仁</t>
  </si>
  <si>
    <t>田中 匡利</t>
  </si>
  <si>
    <t>黒木 拓夫</t>
  </si>
  <si>
    <t>上川床 喜蔵</t>
  </si>
  <si>
    <t>長友 正博</t>
  </si>
  <si>
    <t>中田 幸徳</t>
  </si>
  <si>
    <t>坂元夏</t>
    <rPh sb="0" eb="2">
      <t xml:space="preserve">サカモト </t>
    </rPh>
    <rPh sb="2" eb="3">
      <t xml:space="preserve">ナツ </t>
    </rPh>
    <phoneticPr fontId="10"/>
  </si>
  <si>
    <t>坂元 夏彦</t>
  </si>
  <si>
    <t>坂元 洋平</t>
    <rPh sb="0" eb="2">
      <t xml:space="preserve">サカモト </t>
    </rPh>
    <rPh sb="2" eb="3">
      <t xml:space="preserve">ヨウ </t>
    </rPh>
    <phoneticPr fontId="10"/>
  </si>
  <si>
    <t>添田 翼</t>
  </si>
  <si>
    <t>峯 英男</t>
  </si>
  <si>
    <t>牧田 健児</t>
  </si>
  <si>
    <t>濱松 勇二</t>
  </si>
  <si>
    <t>金丸 智朗</t>
  </si>
  <si>
    <t>小川 伸一</t>
  </si>
  <si>
    <t>岩田 颯隼</t>
  </si>
  <si>
    <t>荒武 葉生</t>
  </si>
  <si>
    <t>末藤 智史</t>
  </si>
  <si>
    <t>外山 琢朗</t>
  </si>
  <si>
    <t>増野 裕也</t>
  </si>
  <si>
    <t>高田 信史</t>
  </si>
  <si>
    <t>吉松 剛</t>
  </si>
  <si>
    <t>田中 秀樹</t>
  </si>
  <si>
    <t>今田 素子</t>
  </si>
  <si>
    <t>恵利 美穂</t>
  </si>
  <si>
    <t>阿南 美和子</t>
  </si>
  <si>
    <t>織田 真悠子</t>
  </si>
  <si>
    <t>佐々木 美穂</t>
  </si>
  <si>
    <t>松田 尚子</t>
  </si>
  <si>
    <t>宮崎 真由美</t>
  </si>
  <si>
    <t>大川 友香</t>
  </si>
  <si>
    <t>井口 仁平</t>
  </si>
  <si>
    <t>安在 敬佑</t>
  </si>
  <si>
    <t>後藤 真一</t>
  </si>
  <si>
    <t>内倉 浩二</t>
  </si>
  <si>
    <t>古城 毅</t>
  </si>
  <si>
    <t>山下 正弘</t>
  </si>
  <si>
    <t>大山 秀</t>
  </si>
  <si>
    <t>永野 正文</t>
  </si>
  <si>
    <t>財部 比呂史</t>
  </si>
  <si>
    <t>梯 隼人</t>
  </si>
  <si>
    <t>大高 圭祐</t>
  </si>
  <si>
    <t>大野 喬史</t>
  </si>
  <si>
    <t>嶽 友博</t>
  </si>
  <si>
    <t>眞方 靖洋</t>
  </si>
  <si>
    <t>村雲 未知夫</t>
  </si>
  <si>
    <t>新地 良仁</t>
  </si>
  <si>
    <t>坂口 真一郎</t>
  </si>
  <si>
    <t>徳留 伸一</t>
  </si>
  <si>
    <t>谷口 大輔</t>
  </si>
  <si>
    <t>萩野 伸太郎</t>
  </si>
  <si>
    <t>案納 知久</t>
  </si>
  <si>
    <t>川瀬 直希</t>
  </si>
  <si>
    <t>吉盛 秀伸</t>
  </si>
  <si>
    <t>押川 康成</t>
  </si>
  <si>
    <t>横山 茂</t>
  </si>
  <si>
    <t>長谷川 伸一</t>
  </si>
  <si>
    <t>水尾 訓和</t>
  </si>
  <si>
    <t>徳部</t>
    <rPh sb="0" eb="2">
      <t xml:space="preserve">トクベ </t>
    </rPh>
    <phoneticPr fontId="10"/>
  </si>
  <si>
    <t>内山 健太郎</t>
    <phoneticPr fontId="10"/>
  </si>
  <si>
    <t>有簾 隆信</t>
  </si>
  <si>
    <t>伊東 直哉</t>
  </si>
  <si>
    <t>平山 賢治</t>
  </si>
  <si>
    <t>花立 喜照</t>
  </si>
  <si>
    <t>林田 輝幸</t>
  </si>
  <si>
    <t>大南 一男</t>
  </si>
  <si>
    <t>日高 伸浩</t>
  </si>
  <si>
    <t>伊東 隆</t>
  </si>
  <si>
    <t>村雲 未知夫</t>
    <phoneticPr fontId="10"/>
  </si>
  <si>
    <t>新地 貴臣</t>
    <phoneticPr fontId="10"/>
  </si>
  <si>
    <t>新地 貴臣</t>
    <rPh sb="0" eb="2">
      <t xml:space="preserve">シンチ </t>
    </rPh>
    <rPh sb="3" eb="4">
      <t xml:space="preserve">タカシ </t>
    </rPh>
    <phoneticPr fontId="10"/>
  </si>
  <si>
    <t>半渡 大海</t>
  </si>
  <si>
    <t>鍋島 文敏</t>
  </si>
  <si>
    <t>田上 博晶</t>
  </si>
  <si>
    <t>佐伯 稔</t>
  </si>
  <si>
    <t>近藤 智宣</t>
  </si>
  <si>
    <t>河野 通裕</t>
  </si>
  <si>
    <t>難波江 章友</t>
  </si>
  <si>
    <t>甲斐 賢一郎</t>
  </si>
  <si>
    <t>今井 勇輔</t>
  </si>
  <si>
    <t>坂本 龍一郎</t>
  </si>
  <si>
    <t>吉時 尚吾</t>
  </si>
  <si>
    <t>松田 猛</t>
  </si>
  <si>
    <t>谷口 賢治</t>
  </si>
  <si>
    <t>境 忠宏</t>
  </si>
  <si>
    <t>片桐 大輔</t>
  </si>
  <si>
    <t>田上 政治</t>
  </si>
  <si>
    <t>妹尾 康弘</t>
  </si>
  <si>
    <t>永野 雅晴</t>
  </si>
  <si>
    <t>黒木 悠貴</t>
  </si>
  <si>
    <t>石井 智久</t>
  </si>
  <si>
    <t>前田 寛人</t>
  </si>
  <si>
    <t>國料 隆義</t>
  </si>
  <si>
    <t>湯地 信介</t>
  </si>
  <si>
    <t>見山 輝朗</t>
  </si>
  <si>
    <t>亀田 博之</t>
  </si>
  <si>
    <t>廣瀬 大貴</t>
  </si>
  <si>
    <t>富永 優</t>
  </si>
  <si>
    <t>三浦 龍真</t>
  </si>
  <si>
    <t>押方 和敏</t>
  </si>
  <si>
    <t>永友 敬央</t>
  </si>
  <si>
    <t>須藤 寛司</t>
  </si>
  <si>
    <t>大川 和男</t>
  </si>
  <si>
    <t>𠮷玉 あらし</t>
  </si>
  <si>
    <t>初森 幸成</t>
  </si>
  <si>
    <t>西本 憲昭</t>
    <phoneticPr fontId="10"/>
  </si>
  <si>
    <t>都甲 浩之</t>
  </si>
  <si>
    <t>安藤 由子</t>
  </si>
  <si>
    <t>鬼塚 いづみ</t>
  </si>
  <si>
    <t>栗山 和子</t>
  </si>
  <si>
    <t>青木 尚子</t>
  </si>
  <si>
    <t>塗木 和枝</t>
  </si>
  <si>
    <t>鈴木 美代子</t>
  </si>
  <si>
    <t>渡邊 信子</t>
  </si>
  <si>
    <t>岩満 望</t>
  </si>
  <si>
    <t>姫野 明美</t>
  </si>
  <si>
    <t>松山 明美</t>
  </si>
  <si>
    <t>藤村 幸子</t>
  </si>
  <si>
    <t>四元 睦美</t>
  </si>
  <si>
    <t>真田 伸子</t>
  </si>
  <si>
    <t>大浦 美穂</t>
  </si>
  <si>
    <t>溝口 由美子</t>
  </si>
  <si>
    <t>久保崎 鈴菜</t>
  </si>
  <si>
    <t>加行 桃子</t>
  </si>
  <si>
    <t>小牧 礼</t>
  </si>
  <si>
    <t>谷 ひとみ</t>
  </si>
  <si>
    <t>岩田 文</t>
  </si>
  <si>
    <t>甲斐 朱観</t>
  </si>
  <si>
    <t>後藤 道子</t>
  </si>
  <si>
    <t>上野 稚奈</t>
  </si>
  <si>
    <t>衛藤 清香</t>
  </si>
  <si>
    <t>矢野 優子</t>
    <phoneticPr fontId="10"/>
  </si>
  <si>
    <t>上谷 紀子</t>
  </si>
  <si>
    <t>藤江 暁美</t>
  </si>
  <si>
    <t>釈迦郡 ゆかり</t>
  </si>
  <si>
    <t>権藤 明日香</t>
  </si>
  <si>
    <t>かねまる</t>
    <phoneticPr fontId="10"/>
  </si>
  <si>
    <t>さかもと</t>
    <phoneticPr fontId="10"/>
  </si>
  <si>
    <t>西田 翔貴</t>
  </si>
  <si>
    <t>杉尾 守</t>
  </si>
  <si>
    <t>def</t>
    <phoneticPr fontId="10"/>
  </si>
  <si>
    <t>東諸県郡</t>
    <phoneticPr fontId="10"/>
  </si>
  <si>
    <t>金城 正典</t>
    <phoneticPr fontId="10"/>
  </si>
  <si>
    <t>井上 宙</t>
  </si>
  <si>
    <t>釘宮　秀勝</t>
  </si>
  <si>
    <t>6(3)</t>
    <phoneticPr fontId="10"/>
  </si>
  <si>
    <t>6(2)</t>
    <phoneticPr fontId="10"/>
  </si>
  <si>
    <t>6(4)</t>
    <phoneticPr fontId="10"/>
  </si>
  <si>
    <t>32</t>
    <phoneticPr fontId="8"/>
  </si>
  <si>
    <t>50</t>
    <phoneticPr fontId="8"/>
  </si>
  <si>
    <t>6(5)</t>
    <phoneticPr fontId="10"/>
  </si>
  <si>
    <t>打切</t>
    <rPh sb="0" eb="2">
      <t xml:space="preserve">ウチキリ </t>
    </rPh>
    <phoneticPr fontId="10"/>
  </si>
  <si>
    <t>打切</t>
    <phoneticPr fontId="10"/>
  </si>
  <si>
    <t>41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</si>
</sst>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rgb="FF000000"/>
      <name val="ＭＳ Ｐゴシック"/>
    </font>
    <font>
      <sz val="12"/>
      <color rgb="FF00000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6"/>
      <name val="Tsukushi A Round Gothic Bold"/>
      <family val="3"/>
      <charset val="128"/>
    </font>
    <font>
      <sz val="11"/>
      <color rgb="FF000000"/>
      <name val="ＭＳ Ｐゴシック"/>
      <family val="2"/>
      <charset val="128"/>
    </font>
    <font>
      <sz val="18"/>
      <name val="HGPSoeiKakugothicUB"/>
      <family val="2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</font>
    <font>
      <sz val="9"/>
      <color rgb="FF000000"/>
      <name val="ＭＳ Ｐゴシック"/>
      <family val="2"/>
      <charset val="128"/>
    </font>
    <font>
      <sz val="12"/>
      <color rgb="FF000000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b/>
      <sz val="14"/>
      <color rgb="FF000000"/>
      <name val="ＭＳ Ｐゴシック"/>
      <family val="2"/>
      <charset val="128"/>
    </font>
    <font>
      <sz val="16"/>
      <color rgb="FF000000"/>
      <name val="ＭＳ Ｐゴシック"/>
      <family val="2"/>
      <charset val="128"/>
    </font>
    <font>
      <b/>
      <sz val="18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Down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 diagonalDown="1">
      <left style="thin">
        <color rgb="FF000000"/>
      </left>
      <right/>
      <top style="thin">
        <color rgb="FF000000"/>
      </top>
      <bottom/>
      <diagonal style="thin">
        <color rgb="FF000000"/>
      </diagonal>
    </border>
    <border diagonalDown="1">
      <left/>
      <right/>
      <top style="thin">
        <color rgb="FF000000"/>
      </top>
      <bottom/>
      <diagonal style="thin">
        <color rgb="FF000000"/>
      </diagonal>
    </border>
    <border diagonalDown="1">
      <left/>
      <right style="thin">
        <color rgb="FF000000"/>
      </right>
      <top style="thin">
        <color rgb="FF000000"/>
      </top>
      <bottom/>
      <diagonal style="thin">
        <color rgb="FF000000"/>
      </diagonal>
    </border>
    <border diagonalDown="1">
      <left style="thin">
        <color rgb="FF000000"/>
      </left>
      <right/>
      <top/>
      <bottom/>
      <diagonal style="thin">
        <color rgb="FF000000"/>
      </diagonal>
    </border>
    <border diagonalDown="1">
      <left/>
      <right/>
      <top/>
      <bottom/>
      <diagonal style="thin">
        <color rgb="FF000000"/>
      </diagonal>
    </border>
    <border diagonalDown="1">
      <left/>
      <right style="thin">
        <color rgb="FF000000"/>
      </right>
      <top/>
      <bottom/>
      <diagonal style="thin">
        <color rgb="FF000000"/>
      </diagonal>
    </border>
    <border diagonalDown="1">
      <left style="thin">
        <color rgb="FF000000"/>
      </left>
      <right/>
      <top/>
      <bottom style="thin">
        <color rgb="FF000000"/>
      </bottom>
      <diagonal style="thin">
        <color rgb="FF000000"/>
      </diagonal>
    </border>
    <border diagonalDown="1">
      <left/>
      <right/>
      <top/>
      <bottom style="thin">
        <color rgb="FF000000"/>
      </bottom>
      <diagonal style="thin">
        <color rgb="FF000000"/>
      </diagonal>
    </border>
    <border diagonalDown="1">
      <left/>
      <right style="thin">
        <color rgb="FF000000"/>
      </right>
      <top/>
      <bottom style="thin">
        <color rgb="FF000000"/>
      </bottom>
      <diagonal style="thin">
        <color rgb="FF000000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thin">
        <color rgb="FF000000"/>
      </left>
      <right/>
      <top style="medium">
        <color rgb="FFFF0000"/>
      </top>
      <bottom/>
      <diagonal/>
    </border>
    <border>
      <left style="thin">
        <color rgb="FF000000"/>
      </left>
      <right style="thin">
        <color rgb="FF000000"/>
      </right>
      <top style="medium">
        <color rgb="FFFF0000"/>
      </top>
      <bottom/>
      <diagonal/>
    </border>
    <border>
      <left style="thin">
        <color rgb="FF000000"/>
      </left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 style="medium">
        <color rgb="FFFF0000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>
      <alignment vertical="center"/>
    </xf>
  </cellStyleXfs>
  <cellXfs count="190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3" borderId="8" xfId="0" applyFill="1" applyBorder="1" applyAlignment="1">
      <alignment horizontal="center" vertical="center"/>
    </xf>
    <xf numFmtId="0" fontId="9" fillId="3" borderId="32" xfId="0" applyFont="1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10" fontId="0" fillId="3" borderId="32" xfId="1" applyNumberFormat="1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0" fillId="3" borderId="34" xfId="0" applyFill="1" applyBorder="1" applyAlignment="1">
      <alignment vertical="center"/>
    </xf>
    <xf numFmtId="10" fontId="5" fillId="3" borderId="34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10" fontId="5" fillId="3" borderId="0" xfId="0" applyNumberFormat="1" applyFont="1" applyFill="1" applyAlignment="1">
      <alignment horizontal="center" vertical="center"/>
    </xf>
    <xf numFmtId="0" fontId="1" fillId="3" borderId="33" xfId="0" applyFont="1" applyFill="1" applyBorder="1" applyAlignment="1">
      <alignment vertical="center"/>
    </xf>
    <xf numFmtId="0" fontId="0" fillId="3" borderId="34" xfId="0" applyFill="1" applyBorder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32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1" fillId="0" borderId="0" xfId="0" applyFont="1" applyAlignment="1">
      <alignment horizontal="center" vertical="center" shrinkToFit="1"/>
    </xf>
    <xf numFmtId="10" fontId="0" fillId="0" borderId="32" xfId="1" applyNumberFormat="1" applyFont="1" applyFill="1" applyBorder="1" applyAlignment="1">
      <alignment vertical="center"/>
    </xf>
    <xf numFmtId="0" fontId="0" fillId="0" borderId="28" xfId="0" applyBorder="1"/>
    <xf numFmtId="0" fontId="9" fillId="0" borderId="27" xfId="0" applyFont="1" applyBorder="1"/>
    <xf numFmtId="0" fontId="9" fillId="0" borderId="36" xfId="0" applyFont="1" applyBorder="1" applyAlignment="1">
      <alignment horizontal="center" vertical="center"/>
    </xf>
    <xf numFmtId="0" fontId="0" fillId="0" borderId="27" xfId="0" applyBorder="1"/>
    <xf numFmtId="0" fontId="9" fillId="0" borderId="27" xfId="0" applyFont="1" applyBorder="1" applyAlignment="1">
      <alignment horizontal="left" vertical="top"/>
    </xf>
    <xf numFmtId="0" fontId="9" fillId="0" borderId="28" xfId="0" applyFont="1" applyBorder="1"/>
    <xf numFmtId="0" fontId="9" fillId="0" borderId="39" xfId="0" applyFont="1" applyBorder="1" applyAlignment="1">
      <alignment horizontal="center" vertical="center"/>
    </xf>
    <xf numFmtId="0" fontId="9" fillId="5" borderId="38" xfId="0" applyFont="1" applyFill="1" applyBorder="1"/>
    <xf numFmtId="0" fontId="9" fillId="6" borderId="38" xfId="0" applyFont="1" applyFill="1" applyBorder="1"/>
    <xf numFmtId="0" fontId="9" fillId="2" borderId="38" xfId="0" applyFont="1" applyFill="1" applyBorder="1"/>
    <xf numFmtId="0" fontId="0" fillId="2" borderId="39" xfId="0" applyFill="1" applyBorder="1"/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/>
    <xf numFmtId="0" fontId="0" fillId="6" borderId="39" xfId="0" applyFill="1" applyBorder="1"/>
    <xf numFmtId="0" fontId="0" fillId="6" borderId="39" xfId="0" applyFill="1" applyBorder="1" applyAlignment="1">
      <alignment horizontal="center" vertical="center"/>
    </xf>
    <xf numFmtId="0" fontId="0" fillId="6" borderId="40" xfId="0" applyFill="1" applyBorder="1"/>
    <xf numFmtId="0" fontId="0" fillId="5" borderId="39" xfId="0" applyFill="1" applyBorder="1"/>
    <xf numFmtId="0" fontId="0" fillId="5" borderId="39" xfId="0" applyFill="1" applyBorder="1" applyAlignment="1">
      <alignment horizontal="center" vertical="center"/>
    </xf>
    <xf numFmtId="0" fontId="0" fillId="5" borderId="40" xfId="0" applyFill="1" applyBorder="1"/>
    <xf numFmtId="0" fontId="9" fillId="0" borderId="27" xfId="0" applyFont="1" applyBorder="1" applyAlignment="1">
      <alignment horizontal="center" vertical="center"/>
    </xf>
    <xf numFmtId="0" fontId="13" fillId="3" borderId="27" xfId="0" applyFont="1" applyFill="1" applyBorder="1" applyAlignment="1">
      <alignment vertical="center" shrinkToFit="1"/>
    </xf>
    <xf numFmtId="0" fontId="14" fillId="3" borderId="27" xfId="0" applyFont="1" applyFill="1" applyBorder="1" applyAlignment="1">
      <alignment vertical="center" shrinkToFit="1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15" fillId="0" borderId="2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top"/>
    </xf>
    <xf numFmtId="0" fontId="0" fillId="0" borderId="27" xfId="0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top"/>
    </xf>
    <xf numFmtId="0" fontId="9" fillId="0" borderId="29" xfId="0" applyFont="1" applyBorder="1" applyAlignment="1">
      <alignment horizontal="left" vertical="top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7" fillId="5" borderId="39" xfId="0" applyFont="1" applyFill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6" borderId="39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0" xfId="0" applyFont="1"/>
    <xf numFmtId="0" fontId="17" fillId="0" borderId="16" xfId="0" applyFont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7" fillId="3" borderId="32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10" fontId="18" fillId="3" borderId="34" xfId="0" applyNumberFormat="1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3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56" fontId="18" fillId="0" borderId="31" xfId="0" applyNumberFormat="1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7" fillId="0" borderId="45" xfId="0" quotePrefix="1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7" fillId="0" borderId="31" xfId="0" applyFont="1" applyBorder="1" applyAlignment="1">
      <alignment horizontal="center"/>
    </xf>
    <xf numFmtId="56" fontId="18" fillId="0" borderId="0" xfId="0" applyNumberFormat="1" applyFont="1" applyAlignment="1">
      <alignment horizontal="center"/>
    </xf>
    <xf numFmtId="0" fontId="17" fillId="0" borderId="51" xfId="0" applyFont="1" applyBorder="1" applyAlignment="1">
      <alignment horizontal="center"/>
    </xf>
    <xf numFmtId="0" fontId="17" fillId="0" borderId="49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7" fillId="0" borderId="50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7" fillId="0" borderId="43" xfId="0" quotePrefix="1" applyFont="1" applyBorder="1" applyAlignment="1">
      <alignment horizontal="center"/>
    </xf>
    <xf numFmtId="0" fontId="18" fillId="0" borderId="50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52" xfId="0" applyFont="1" applyBorder="1" applyAlignment="1">
      <alignment horizontal="center"/>
    </xf>
    <xf numFmtId="56" fontId="17" fillId="0" borderId="0" xfId="0" applyNumberFormat="1" applyFont="1" applyAlignment="1">
      <alignment horizontal="center"/>
    </xf>
    <xf numFmtId="0" fontId="17" fillId="0" borderId="10" xfId="0" applyFont="1" applyBorder="1" applyAlignment="1">
      <alignment horizontal="center"/>
    </xf>
    <xf numFmtId="49" fontId="17" fillId="0" borderId="47" xfId="0" quotePrefix="1" applyNumberFormat="1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9" fontId="17" fillId="0" borderId="46" xfId="0" quotePrefix="1" applyNumberFormat="1" applyFont="1" applyBorder="1" applyAlignment="1">
      <alignment horizontal="center"/>
    </xf>
    <xf numFmtId="49" fontId="17" fillId="0" borderId="43" xfId="0" quotePrefix="1" applyNumberFormat="1" applyFont="1" applyBorder="1" applyAlignment="1">
      <alignment horizontal="center"/>
    </xf>
    <xf numFmtId="0" fontId="17" fillId="0" borderId="47" xfId="0" quotePrefix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8" fillId="0" borderId="43" xfId="0" applyFont="1" applyBorder="1" applyAlignment="1">
      <alignment horizontal="center"/>
    </xf>
    <xf numFmtId="0" fontId="21" fillId="0" borderId="1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17" fillId="3" borderId="5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S80"/>
  <sheetViews>
    <sheetView view="pageBreakPreview" topLeftCell="A44" zoomScaleNormal="100" workbookViewId="0">
      <selection activeCell="B60" sqref="B60:B62"/>
    </sheetView>
  </sheetViews>
  <sheetFormatPr baseColWidth="10" defaultColWidth="8.83203125" defaultRowHeight="14"/>
  <cols>
    <col min="1" max="1" width="4.1640625" bestFit="1" customWidth="1"/>
    <col min="2" max="2" width="22.5" customWidth="1"/>
    <col min="3" max="7" width="10.1640625" style="9" customWidth="1"/>
    <col min="8" max="11" width="10.1640625" customWidth="1"/>
    <col min="12" max="13" width="5.6640625" bestFit="1" customWidth="1"/>
    <col min="16" max="16" width="12.83203125" bestFit="1" customWidth="1"/>
    <col min="18" max="19" width="8.83203125" customWidth="1"/>
  </cols>
  <sheetData>
    <row r="1" spans="1:19" s="1" customFormat="1" ht="18.75" customHeight="1">
      <c r="B1" s="10" t="s">
        <v>80</v>
      </c>
      <c r="C1" s="8"/>
      <c r="D1" s="8"/>
      <c r="E1" s="8"/>
      <c r="F1" s="8"/>
      <c r="G1" s="8"/>
    </row>
    <row r="2" spans="1:19" s="1" customFormat="1" ht="18.75" customHeight="1">
      <c r="B2" s="4"/>
      <c r="C2" s="8"/>
      <c r="D2" s="8"/>
      <c r="E2" s="8"/>
      <c r="F2" s="8"/>
      <c r="G2" s="8"/>
    </row>
    <row r="3" spans="1:19" s="1" customFormat="1" ht="18.75" customHeight="1">
      <c r="C3" s="8"/>
      <c r="D3" s="8"/>
      <c r="E3" s="8"/>
      <c r="F3" s="8"/>
      <c r="G3" s="8"/>
    </row>
    <row r="4" spans="1:19" ht="20.25" customHeight="1">
      <c r="A4" s="63" t="s">
        <v>15</v>
      </c>
      <c r="B4" s="63"/>
      <c r="C4" s="63"/>
      <c r="D4" s="63"/>
      <c r="E4" s="63"/>
      <c r="F4" s="63"/>
      <c r="G4" s="63"/>
      <c r="H4" s="63"/>
      <c r="K4" s="7"/>
      <c r="L4" s="7"/>
      <c r="M4" s="7"/>
      <c r="N4" s="7"/>
      <c r="O4" s="7"/>
      <c r="P4" s="7"/>
      <c r="Q4" s="7"/>
      <c r="R4" s="7"/>
      <c r="S4" s="7"/>
    </row>
    <row r="5" spans="1:19" ht="15.75" customHeight="1">
      <c r="O5" s="7"/>
      <c r="P5" s="7"/>
    </row>
    <row r="6" spans="1:19" ht="15.75" customHeight="1">
      <c r="A6" s="62" t="s">
        <v>12</v>
      </c>
      <c r="B6" s="137" t="str">
        <f>INDEX(男子_女子集計!B5:Y13,MATCH(1,男子_女子集計!Y5:Y13,0),1)</f>
        <v>都城市A</v>
      </c>
      <c r="C6" s="139"/>
      <c r="D6" s="139"/>
      <c r="E6" s="139"/>
      <c r="F6" s="139"/>
      <c r="G6" s="139"/>
      <c r="H6" s="96"/>
      <c r="P6" s="7"/>
    </row>
    <row r="7" spans="1:19" ht="15.75" customHeight="1">
      <c r="A7" s="62"/>
      <c r="B7" s="137"/>
      <c r="C7" s="140"/>
      <c r="D7" s="141"/>
      <c r="E7" s="139"/>
      <c r="F7" s="139"/>
      <c r="G7" s="139"/>
      <c r="H7" s="96"/>
      <c r="P7" s="7"/>
    </row>
    <row r="8" spans="1:19" ht="15.75" customHeight="1" thickBot="1">
      <c r="A8" s="62" t="s">
        <v>24</v>
      </c>
      <c r="B8" s="137" t="str">
        <f>INDEX(男子_女子集計!B73:Y81,MATCH(2,男子_女子集計!Y73:Y81,0),1)</f>
        <v>東臼杵郡</v>
      </c>
      <c r="C8" s="142"/>
      <c r="D8" s="143"/>
      <c r="E8" s="139" t="s">
        <v>29</v>
      </c>
      <c r="F8" s="139"/>
      <c r="G8" s="139"/>
      <c r="H8" s="96"/>
      <c r="P8" s="7"/>
    </row>
    <row r="9" spans="1:19" ht="15.75" customHeight="1" thickBot="1">
      <c r="A9" s="62"/>
      <c r="B9" s="137"/>
      <c r="C9" s="144"/>
      <c r="D9" s="145" t="s">
        <v>29</v>
      </c>
      <c r="E9" s="146">
        <v>52</v>
      </c>
      <c r="F9" s="139"/>
      <c r="G9" s="139"/>
      <c r="H9" s="96"/>
      <c r="P9" s="7"/>
    </row>
    <row r="10" spans="1:19" ht="15.75" customHeight="1" thickBot="1">
      <c r="A10" s="62" t="s">
        <v>27</v>
      </c>
      <c r="B10" s="137" t="str">
        <f>INDEX(男子_女子集計!B32:Y40,MATCH(2,男子_女子集計!Y32:Y40,0),1)</f>
        <v>宮崎市C</v>
      </c>
      <c r="C10" s="145"/>
      <c r="D10" s="147">
        <v>52</v>
      </c>
      <c r="E10" s="143"/>
      <c r="F10" s="139"/>
      <c r="G10" s="139"/>
      <c r="H10" s="96"/>
      <c r="P10" s="7"/>
    </row>
    <row r="11" spans="1:19" ht="15.75" customHeight="1" thickBot="1">
      <c r="A11" s="62"/>
      <c r="B11" s="137"/>
      <c r="C11" s="148"/>
      <c r="D11" s="149"/>
      <c r="E11" s="150"/>
      <c r="F11" s="139" t="s">
        <v>31</v>
      </c>
      <c r="G11" s="139"/>
      <c r="H11" s="96"/>
      <c r="P11" s="7"/>
    </row>
    <row r="12" spans="1:19" ht="15.75" customHeight="1" thickBot="1">
      <c r="A12" s="62" t="s">
        <v>22</v>
      </c>
      <c r="B12" s="137" t="str">
        <f>INDEX(男子_女子集計!B60:Y68,MATCH(1,男子_女子集計!Y60:Y68,0),1)</f>
        <v>日向市A</v>
      </c>
      <c r="C12" s="139"/>
      <c r="D12" s="151"/>
      <c r="E12" s="152"/>
      <c r="F12" s="146"/>
      <c r="G12" s="139"/>
      <c r="H12" s="96"/>
      <c r="P12" s="7"/>
    </row>
    <row r="13" spans="1:19" ht="15.75" customHeight="1" thickBot="1">
      <c r="A13" s="62"/>
      <c r="B13" s="137"/>
      <c r="C13" s="153"/>
      <c r="D13" s="139" t="s">
        <v>38</v>
      </c>
      <c r="E13" s="152"/>
      <c r="F13" s="154"/>
      <c r="G13" s="139"/>
      <c r="H13" s="96"/>
      <c r="K13" s="7"/>
      <c r="L13" s="7"/>
      <c r="N13" s="7"/>
      <c r="O13" s="7"/>
      <c r="P13" s="7"/>
    </row>
    <row r="14" spans="1:19" ht="15.75" customHeight="1" thickBot="1">
      <c r="A14" s="62" t="s">
        <v>21</v>
      </c>
      <c r="B14" s="137" t="str">
        <f>INDEX(男子_女子集計!B17:Y25,MATCH(2,男子_女子集計!Y17:Y25,0),1)</f>
        <v>東諸県郡</v>
      </c>
      <c r="C14" s="155"/>
      <c r="D14" s="156">
        <v>52</v>
      </c>
      <c r="E14" s="157" t="s">
        <v>31</v>
      </c>
      <c r="F14" s="143"/>
      <c r="G14" s="139"/>
      <c r="H14" s="96"/>
      <c r="J14" s="5"/>
      <c r="K14" s="5"/>
      <c r="L14" s="5"/>
      <c r="P14" s="7"/>
    </row>
    <row r="15" spans="1:19" ht="15.75" customHeight="1">
      <c r="A15" s="62"/>
      <c r="B15" s="137"/>
      <c r="C15" s="140"/>
      <c r="D15" s="158"/>
      <c r="E15" s="159">
        <v>43</v>
      </c>
      <c r="F15" s="150"/>
      <c r="G15" s="139"/>
      <c r="H15" s="96"/>
      <c r="P15" s="7"/>
    </row>
    <row r="16" spans="1:19" ht="15.75" customHeight="1" thickBot="1">
      <c r="A16" s="62" t="s">
        <v>23</v>
      </c>
      <c r="B16" s="137" t="str">
        <f>INDEX(男子_女子集計!B45:Y53,MATCH(1,男子_女子集計!Y45:Y53,0),1)</f>
        <v>都城市B</v>
      </c>
      <c r="C16" s="139"/>
      <c r="D16" s="160"/>
      <c r="E16" s="139"/>
      <c r="F16" s="150"/>
      <c r="G16" s="139"/>
      <c r="H16" s="96"/>
      <c r="P16" s="7"/>
    </row>
    <row r="17" spans="1:19" ht="15.75" customHeight="1" thickBot="1">
      <c r="A17" s="62"/>
      <c r="B17" s="137"/>
      <c r="C17" s="148"/>
      <c r="D17" s="147"/>
      <c r="E17" s="149"/>
      <c r="F17" s="150"/>
      <c r="G17" s="139" t="s">
        <v>32</v>
      </c>
      <c r="H17" s="96"/>
      <c r="P17" s="7"/>
      <c r="S17" s="7"/>
    </row>
    <row r="18" spans="1:19" ht="15.75" customHeight="1">
      <c r="A18" s="62" t="s">
        <v>18</v>
      </c>
      <c r="B18" s="137" t="str">
        <f>INDEX(男子_女子集計!B32:Y40,MATCH(1,男子_女子集計!Y32:Y40,0),1)</f>
        <v>延岡市A</v>
      </c>
      <c r="C18" s="139"/>
      <c r="D18" s="139"/>
      <c r="E18" s="149"/>
      <c r="F18" s="152"/>
      <c r="G18" s="159">
        <v>41</v>
      </c>
      <c r="H18" s="96"/>
      <c r="P18" s="7"/>
      <c r="S18" s="7"/>
    </row>
    <row r="19" spans="1:19" ht="15.75" customHeight="1">
      <c r="A19" s="62"/>
      <c r="B19" s="137"/>
      <c r="C19" s="140"/>
      <c r="D19" s="141"/>
      <c r="E19" s="139"/>
      <c r="F19" s="152"/>
      <c r="G19" s="139"/>
      <c r="H19" s="96"/>
      <c r="J19" s="5"/>
      <c r="K19" s="5"/>
      <c r="L19" s="5"/>
      <c r="P19" s="7"/>
    </row>
    <row r="20" spans="1:19" ht="15.75" customHeight="1" thickBot="1">
      <c r="A20" s="62" t="s">
        <v>17</v>
      </c>
      <c r="B20" s="137" t="str">
        <f>INDEX(男子_女子集計!B5:Y13,MATCH(2,男子_女子集計!Y5:Y13,0),1)</f>
        <v>宮崎市D</v>
      </c>
      <c r="C20" s="139"/>
      <c r="D20" s="154"/>
      <c r="E20" s="139" t="s">
        <v>40</v>
      </c>
      <c r="F20" s="152"/>
      <c r="G20" s="139"/>
      <c r="H20" s="96"/>
      <c r="P20" s="7"/>
      <c r="S20" s="7"/>
    </row>
    <row r="21" spans="1:19" ht="15.75" customHeight="1" thickBot="1">
      <c r="A21" s="62"/>
      <c r="B21" s="137"/>
      <c r="C21" s="144"/>
      <c r="D21" s="145" t="s">
        <v>40</v>
      </c>
      <c r="E21" s="146">
        <v>43</v>
      </c>
      <c r="F21" s="152"/>
      <c r="G21" s="139"/>
      <c r="H21" s="96"/>
      <c r="K21" s="7"/>
      <c r="L21" s="7"/>
      <c r="N21" s="7"/>
      <c r="O21" s="7"/>
      <c r="P21" s="7"/>
    </row>
    <row r="22" spans="1:19" ht="15.75" customHeight="1" thickBot="1">
      <c r="A22" s="62" t="s">
        <v>19</v>
      </c>
      <c r="B22" s="137" t="str">
        <f>INDEX(男子_女子集計!B73:Y81,MATCH(1,男子_女子集計!Y73:Y81,0),1)</f>
        <v>宮崎市B</v>
      </c>
      <c r="C22" s="145"/>
      <c r="D22" s="148">
        <v>70</v>
      </c>
      <c r="E22" s="150"/>
      <c r="F22" s="152"/>
      <c r="G22" s="139"/>
      <c r="H22" s="96"/>
      <c r="P22" s="7"/>
    </row>
    <row r="23" spans="1:19" ht="15.75" customHeight="1" thickBot="1">
      <c r="A23" s="62"/>
      <c r="B23" s="137"/>
      <c r="C23" s="148"/>
      <c r="D23" s="139"/>
      <c r="E23" s="150"/>
      <c r="F23" s="157" t="s">
        <v>32</v>
      </c>
      <c r="G23" s="139"/>
      <c r="H23" s="96"/>
      <c r="P23" s="7"/>
    </row>
    <row r="24" spans="1:19" ht="15.75" customHeight="1">
      <c r="A24" s="62" t="s">
        <v>20</v>
      </c>
      <c r="B24" s="137" t="str">
        <f>INDEX(男子_女子集計!B45:Y53,MATCH(2,男子_女子集計!Y45:Y53,0),1)</f>
        <v>西都市</v>
      </c>
      <c r="C24" s="139"/>
      <c r="D24" s="139"/>
      <c r="E24" s="152"/>
      <c r="F24" s="159">
        <v>43</v>
      </c>
      <c r="G24" s="139"/>
      <c r="H24" s="96"/>
      <c r="P24" s="7"/>
    </row>
    <row r="25" spans="1:19" ht="15.75" customHeight="1" thickBot="1">
      <c r="A25" s="62"/>
      <c r="B25" s="137"/>
      <c r="C25" s="144"/>
      <c r="D25" s="139" t="s">
        <v>30</v>
      </c>
      <c r="E25" s="152"/>
      <c r="F25" s="139"/>
      <c r="G25" s="139"/>
      <c r="H25" s="96"/>
      <c r="P25" s="7"/>
    </row>
    <row r="26" spans="1:19" ht="15.75" customHeight="1" thickBot="1">
      <c r="A26" s="62" t="s">
        <v>25</v>
      </c>
      <c r="B26" s="137" t="str">
        <f>INDEX(男子_女子集計!B60:Y68,MATCH(2,男子_女子集計!Y60:Y68,0),1)</f>
        <v>児湯郡</v>
      </c>
      <c r="C26" s="145"/>
      <c r="D26" s="146">
        <v>52</v>
      </c>
      <c r="E26" s="157" t="s">
        <v>32</v>
      </c>
      <c r="F26" s="139"/>
      <c r="G26" s="139"/>
      <c r="H26" s="96"/>
      <c r="P26" s="7"/>
    </row>
    <row r="27" spans="1:19" ht="15.75" customHeight="1">
      <c r="A27" s="62"/>
      <c r="B27" s="137"/>
      <c r="C27" s="148"/>
      <c r="D27" s="152"/>
      <c r="E27" s="159">
        <v>43</v>
      </c>
      <c r="F27" s="139"/>
      <c r="G27" s="139"/>
      <c r="H27" s="96"/>
      <c r="P27" s="7"/>
      <c r="S27" s="7"/>
    </row>
    <row r="28" spans="1:19" ht="15.75" customHeight="1" thickBot="1">
      <c r="A28" s="62" t="s">
        <v>26</v>
      </c>
      <c r="B28" s="137" t="str">
        <f>INDEX(男子_女子集計!B17:Y25,MATCH(1,男子_女子集計!Y17:Y25,0),1)</f>
        <v>宮崎市A</v>
      </c>
      <c r="C28" s="139"/>
      <c r="D28" s="157"/>
      <c r="E28" s="139"/>
      <c r="F28" s="139"/>
      <c r="G28" s="139"/>
      <c r="H28" s="96"/>
      <c r="P28" s="7"/>
      <c r="Q28" s="7"/>
    </row>
    <row r="29" spans="1:19" ht="15.75" customHeight="1">
      <c r="A29" s="62"/>
      <c r="B29" s="137"/>
      <c r="C29" s="59"/>
      <c r="D29" s="60"/>
      <c r="K29" s="7"/>
      <c r="L29" s="7"/>
      <c r="N29" s="7"/>
      <c r="O29" s="7"/>
      <c r="P29" s="7"/>
      <c r="Q29" s="7"/>
    </row>
    <row r="30" spans="1:19" ht="15.75" customHeight="1">
      <c r="A30" s="5"/>
      <c r="B30" s="6"/>
      <c r="P30" s="7"/>
      <c r="Q30" s="7"/>
    </row>
    <row r="31" spans="1:19" ht="15.75" customHeight="1">
      <c r="A31" s="5"/>
      <c r="B31" s="6"/>
      <c r="P31" s="7"/>
      <c r="Q31" s="7"/>
    </row>
    <row r="32" spans="1:19" ht="15.75" customHeight="1">
      <c r="A32" s="5"/>
      <c r="B32" s="6"/>
      <c r="P32" s="7"/>
      <c r="Q32" s="7"/>
    </row>
    <row r="33" spans="1:19" ht="15.75" customHeight="1">
      <c r="A33" s="5"/>
      <c r="B33" s="6"/>
      <c r="P33" s="7"/>
      <c r="Q33" s="7"/>
    </row>
    <row r="34" spans="1:19" ht="15.75" customHeight="1">
      <c r="P34" s="7"/>
      <c r="S34" s="7"/>
    </row>
    <row r="35" spans="1:19" ht="21" customHeight="1">
      <c r="A35" s="63" t="s">
        <v>16</v>
      </c>
      <c r="B35" s="63"/>
      <c r="C35" s="63"/>
      <c r="D35" s="63"/>
      <c r="E35" s="63"/>
      <c r="F35" s="63"/>
      <c r="G35" s="63"/>
      <c r="H35" s="63"/>
      <c r="K35" s="7"/>
      <c r="L35" s="7"/>
      <c r="N35" s="7"/>
      <c r="O35" s="7"/>
      <c r="P35" s="7"/>
      <c r="R35" s="7"/>
    </row>
    <row r="36" spans="1:19" ht="15.75" customHeight="1">
      <c r="P36" s="7"/>
      <c r="R36" s="7"/>
    </row>
    <row r="37" spans="1:19" ht="15.75" customHeight="1">
      <c r="P37" s="7"/>
      <c r="R37" s="7"/>
    </row>
    <row r="38" spans="1:19" ht="15.75" customHeight="1">
      <c r="P38" s="7"/>
      <c r="R38" s="7"/>
    </row>
    <row r="39" spans="1:19" ht="15.75" customHeight="1" thickBot="1">
      <c r="A39" s="62" t="s">
        <v>12</v>
      </c>
      <c r="B39" s="138" t="str">
        <f>INDEX(男子_女子集計!B99:Y107,MATCH(1,男子_女子集計!Y99:Y107,0),1)</f>
        <v>東諸県郡</v>
      </c>
      <c r="C39" s="139"/>
      <c r="D39" s="139"/>
      <c r="E39" s="139"/>
      <c r="F39" s="139"/>
      <c r="P39" s="7"/>
      <c r="R39" s="7"/>
      <c r="S39" s="7"/>
    </row>
    <row r="40" spans="1:19" ht="15.75" customHeight="1" thickBot="1">
      <c r="A40" s="62"/>
      <c r="B40" s="138"/>
      <c r="C40" s="161"/>
      <c r="D40" s="162"/>
      <c r="E40" s="163" t="s">
        <v>34</v>
      </c>
      <c r="F40" s="139"/>
      <c r="J40" s="5"/>
      <c r="K40" s="5"/>
      <c r="L40" s="5"/>
      <c r="P40" s="7"/>
      <c r="R40" s="7"/>
    </row>
    <row r="41" spans="1:19" ht="15.75" customHeight="1" thickBot="1">
      <c r="A41" s="62" t="s">
        <v>13</v>
      </c>
      <c r="B41" s="138" t="str">
        <f>INDEX(男子_女子集計!B123:Y134,MATCH(2,男子_女子集計!Y123:Y134,0),1)</f>
        <v>都城市B</v>
      </c>
      <c r="C41" s="139"/>
      <c r="D41" s="164"/>
      <c r="E41" s="165" t="s">
        <v>447</v>
      </c>
      <c r="F41" s="139"/>
      <c r="P41" s="7"/>
      <c r="S41" s="7"/>
    </row>
    <row r="42" spans="1:19" ht="15.75" customHeight="1" thickBot="1">
      <c r="A42" s="62"/>
      <c r="B42" s="138"/>
      <c r="C42" s="166"/>
      <c r="D42" s="164" t="s">
        <v>31</v>
      </c>
      <c r="E42" s="164"/>
      <c r="F42" s="139"/>
      <c r="P42" s="7"/>
      <c r="S42" s="7"/>
    </row>
    <row r="43" spans="1:19" ht="15.75" customHeight="1">
      <c r="A43" s="62" t="s">
        <v>21</v>
      </c>
      <c r="B43" s="138" t="str">
        <f>INDEX(男子_女子集計!B111:Y119,MATCH(2,男子_女子集計!Y111:Y119,0),1)</f>
        <v>日向市</v>
      </c>
      <c r="C43" s="167"/>
      <c r="D43" s="168" t="s">
        <v>448</v>
      </c>
      <c r="E43" s="164"/>
      <c r="F43" s="139"/>
      <c r="K43" s="7"/>
      <c r="L43" s="7"/>
      <c r="N43" s="7"/>
      <c r="O43" s="7"/>
      <c r="P43" s="7"/>
    </row>
    <row r="44" spans="1:19" ht="15.75" customHeight="1" thickBot="1">
      <c r="A44" s="62"/>
      <c r="B44" s="138"/>
      <c r="C44" s="139"/>
      <c r="D44" s="139"/>
      <c r="E44" s="164"/>
      <c r="F44" s="139" t="s">
        <v>32</v>
      </c>
      <c r="P44" s="7"/>
    </row>
    <row r="45" spans="1:19" ht="15.75" customHeight="1" thickBot="1">
      <c r="A45" s="62" t="s">
        <v>18</v>
      </c>
      <c r="B45" s="138" t="str">
        <f>INDEX(男子_女子集計!B123:Y134,MATCH(1,男子_女子集計!Y123:Y134,0),1)</f>
        <v>宮崎市B</v>
      </c>
      <c r="C45" s="139"/>
      <c r="D45" s="139"/>
      <c r="E45" s="152"/>
      <c r="F45" s="169" t="s">
        <v>452</v>
      </c>
      <c r="J45" s="5"/>
      <c r="K45" s="5"/>
      <c r="L45" s="5"/>
      <c r="P45" s="7"/>
    </row>
    <row r="46" spans="1:19" ht="15.75" customHeight="1" thickBot="1">
      <c r="A46" s="62"/>
      <c r="B46" s="138"/>
      <c r="C46" s="166"/>
      <c r="D46" s="139" t="s">
        <v>40</v>
      </c>
      <c r="E46" s="152"/>
      <c r="F46" s="139"/>
      <c r="P46" s="7"/>
    </row>
    <row r="47" spans="1:19" ht="15.75" customHeight="1">
      <c r="A47" s="62" t="s">
        <v>17</v>
      </c>
      <c r="B47" s="138" t="str">
        <f>INDEX(男子_女子集計!B99:Y107,MATCH(2,男子_女子集計!Y99:Y107,0),1)</f>
        <v>都城市A</v>
      </c>
      <c r="C47" s="167"/>
      <c r="D47" s="170">
        <v>32</v>
      </c>
      <c r="E47" s="152"/>
      <c r="F47" s="139"/>
      <c r="P47" s="7"/>
    </row>
    <row r="48" spans="1:19" ht="15.75" customHeight="1" thickBot="1">
      <c r="A48" s="62"/>
      <c r="B48" s="138"/>
      <c r="C48" s="139"/>
      <c r="D48" s="164"/>
      <c r="E48" s="157" t="s">
        <v>32</v>
      </c>
      <c r="F48" s="139"/>
      <c r="P48" s="7"/>
    </row>
    <row r="49" spans="1:19" ht="15.75" customHeight="1" thickBot="1">
      <c r="A49" s="62" t="s">
        <v>26</v>
      </c>
      <c r="B49" s="138" t="str">
        <f>INDEX(男子_女子集計!B111:Y119,MATCH(1,男子_女子集計!Y111:Y119,0),1)</f>
        <v>宮崎市A</v>
      </c>
      <c r="C49" s="171"/>
      <c r="D49" s="157"/>
      <c r="E49" s="159">
        <v>32</v>
      </c>
      <c r="F49" s="139"/>
      <c r="P49" s="7"/>
      <c r="S49" s="7"/>
    </row>
    <row r="50" spans="1:19" ht="15.75" customHeight="1">
      <c r="A50" s="62"/>
      <c r="B50" s="138"/>
      <c r="C50" s="161"/>
      <c r="D50" s="172"/>
      <c r="E50" s="139"/>
      <c r="F50" s="139"/>
      <c r="J50" s="5"/>
      <c r="K50" s="5"/>
      <c r="L50" s="5"/>
      <c r="P50" s="7"/>
      <c r="S50" s="7"/>
    </row>
    <row r="51" spans="1:19" ht="15.75" customHeight="1">
      <c r="C51" s="139"/>
      <c r="D51" s="139"/>
      <c r="E51" s="139"/>
      <c r="F51" s="139"/>
      <c r="K51" s="7"/>
      <c r="L51" s="7"/>
      <c r="N51" s="7"/>
      <c r="O51" s="7"/>
      <c r="P51" s="7"/>
    </row>
    <row r="52" spans="1:19" ht="15.75" customHeight="1">
      <c r="A52" s="9"/>
      <c r="B52" s="9"/>
      <c r="P52" s="7"/>
    </row>
    <row r="53" spans="1:19" ht="15.75" customHeight="1">
      <c r="A53" s="9"/>
      <c r="B53" s="9"/>
      <c r="P53" s="7"/>
    </row>
    <row r="54" spans="1:19" ht="14" customHeight="1">
      <c r="A54" s="9"/>
      <c r="B54" s="9"/>
      <c r="P54" s="7"/>
    </row>
    <row r="55" spans="1:19" ht="21" customHeight="1">
      <c r="A55" s="63" t="s">
        <v>65</v>
      </c>
      <c r="B55" s="63"/>
      <c r="C55" s="63"/>
      <c r="D55" s="63"/>
      <c r="E55" s="63"/>
      <c r="F55" s="63"/>
      <c r="G55" s="63"/>
      <c r="H55" s="63"/>
      <c r="K55" s="7"/>
      <c r="L55" s="7"/>
      <c r="N55" s="7"/>
      <c r="O55" s="7"/>
      <c r="P55" s="7"/>
      <c r="R55" s="7"/>
    </row>
    <row r="56" spans="1:19">
      <c r="C56" s="2"/>
      <c r="D56" s="2"/>
      <c r="E56" s="2"/>
      <c r="F56" s="2"/>
      <c r="G56"/>
    </row>
    <row r="57" spans="1:19">
      <c r="C57" s="2"/>
      <c r="D57" s="2"/>
      <c r="E57" s="2"/>
      <c r="F57" s="2"/>
      <c r="G57"/>
    </row>
    <row r="58" spans="1:19">
      <c r="C58" s="2"/>
      <c r="D58" s="2"/>
      <c r="E58" s="2"/>
      <c r="F58" s="2"/>
      <c r="G58"/>
    </row>
    <row r="59" spans="1:19" s="35" customFormat="1" ht="21.75" customHeight="1">
      <c r="A59" s="64" t="s">
        <v>81</v>
      </c>
      <c r="B59" s="66"/>
      <c r="C59" s="176" t="str">
        <f>B60</f>
        <v>延岡市</v>
      </c>
      <c r="D59" s="176"/>
      <c r="E59" s="176"/>
      <c r="F59" s="176" t="str">
        <f>B63</f>
        <v>宮崎市B</v>
      </c>
      <c r="G59" s="176"/>
      <c r="H59" s="176"/>
      <c r="I59" s="176" t="str">
        <f>B66</f>
        <v>宮崎市A</v>
      </c>
      <c r="J59" s="176"/>
      <c r="K59" s="177"/>
      <c r="L59" s="32" t="s">
        <v>66</v>
      </c>
      <c r="M59" s="33" t="s">
        <v>1</v>
      </c>
      <c r="N59" s="34"/>
      <c r="O59" s="32" t="s">
        <v>67</v>
      </c>
      <c r="P59" s="32" t="s">
        <v>68</v>
      </c>
    </row>
    <row r="60" spans="1:19" s="3" customFormat="1" ht="21.75" customHeight="1">
      <c r="A60" s="65">
        <v>1</v>
      </c>
      <c r="B60" s="173" t="str">
        <f>INDEX(ミックス集計!B5:Y13,MATCH(1,ミックス集計!P5:P13,0),1)</f>
        <v>延岡市</v>
      </c>
      <c r="C60" s="97"/>
      <c r="D60" s="97"/>
      <c r="E60" s="97"/>
      <c r="F60" s="99">
        <v>0</v>
      </c>
      <c r="G60" s="99" t="s">
        <v>0</v>
      </c>
      <c r="H60" s="98">
        <v>3</v>
      </c>
      <c r="I60" s="98">
        <v>2</v>
      </c>
      <c r="J60" s="99" t="s">
        <v>0</v>
      </c>
      <c r="K60" s="100">
        <v>1</v>
      </c>
      <c r="L60" s="101">
        <v>1</v>
      </c>
      <c r="M60" s="67">
        <v>2</v>
      </c>
      <c r="N60" s="32" t="s">
        <v>71</v>
      </c>
      <c r="O60" s="34"/>
      <c r="P60" s="34"/>
    </row>
    <row r="61" spans="1:19" s="3" customFormat="1" ht="21.75" customHeight="1">
      <c r="A61" s="65"/>
      <c r="B61" s="174"/>
      <c r="C61" s="97"/>
      <c r="D61" s="97"/>
      <c r="E61" s="97"/>
      <c r="F61" s="103">
        <v>2</v>
      </c>
      <c r="G61" s="103">
        <v>1</v>
      </c>
      <c r="H61" s="103">
        <v>2</v>
      </c>
      <c r="I61" s="102">
        <v>4</v>
      </c>
      <c r="J61" s="103">
        <v>0</v>
      </c>
      <c r="K61" s="104">
        <v>4</v>
      </c>
      <c r="L61" s="101"/>
      <c r="M61" s="67"/>
      <c r="N61" s="32" t="s">
        <v>69</v>
      </c>
      <c r="O61" s="34"/>
      <c r="P61" s="34"/>
    </row>
    <row r="62" spans="1:19" s="3" customFormat="1" ht="21.75" customHeight="1">
      <c r="A62" s="65"/>
      <c r="B62" s="175"/>
      <c r="C62" s="97"/>
      <c r="D62" s="97"/>
      <c r="E62" s="97"/>
      <c r="F62" s="102">
        <v>4</v>
      </c>
      <c r="G62" s="102">
        <v>4</v>
      </c>
      <c r="H62" s="102">
        <v>4</v>
      </c>
      <c r="I62" s="103">
        <v>2</v>
      </c>
      <c r="J62" s="102">
        <v>4</v>
      </c>
      <c r="K62" s="105">
        <v>1</v>
      </c>
      <c r="L62" s="101"/>
      <c r="M62" s="67"/>
      <c r="N62" s="32" t="s">
        <v>70</v>
      </c>
      <c r="O62" s="36"/>
      <c r="P62" s="36"/>
    </row>
    <row r="63" spans="1:19" s="3" customFormat="1" ht="21.75" customHeight="1">
      <c r="A63" s="65">
        <v>2</v>
      </c>
      <c r="B63" s="173" t="str">
        <f>INDEX(ミックス集計!B16:Y24,MATCH(1,ミックス集計!P16:P24,0),1)</f>
        <v>宮崎市B</v>
      </c>
      <c r="C63" s="98">
        <f>IF(H60="","",H60)</f>
        <v>3</v>
      </c>
      <c r="D63" s="99" t="s">
        <v>0</v>
      </c>
      <c r="E63" s="99">
        <f>IF(F60="","",F60)</f>
        <v>0</v>
      </c>
      <c r="F63" s="97"/>
      <c r="G63" s="97"/>
      <c r="H63" s="97"/>
      <c r="I63" s="98">
        <v>2</v>
      </c>
      <c r="J63" s="99" t="s">
        <v>0</v>
      </c>
      <c r="K63" s="100">
        <v>1</v>
      </c>
      <c r="L63" s="101">
        <v>2</v>
      </c>
      <c r="M63" s="68">
        <v>1</v>
      </c>
      <c r="N63" s="32" t="s">
        <v>71</v>
      </c>
      <c r="O63" s="34"/>
      <c r="P63" s="34"/>
    </row>
    <row r="64" spans="1:19" s="3" customFormat="1" ht="21.75" customHeight="1">
      <c r="A64" s="65"/>
      <c r="B64" s="174"/>
      <c r="C64" s="102">
        <f>IF(F62="","",F62)</f>
        <v>4</v>
      </c>
      <c r="D64" s="102">
        <f>IF(G62="","",G62)</f>
        <v>4</v>
      </c>
      <c r="E64" s="102">
        <f>IF(H62="","",H62)</f>
        <v>4</v>
      </c>
      <c r="F64" s="97"/>
      <c r="G64" s="97"/>
      <c r="H64" s="97"/>
      <c r="I64" s="103" t="s">
        <v>49</v>
      </c>
      <c r="J64" s="102">
        <v>4</v>
      </c>
      <c r="K64" s="104">
        <v>4</v>
      </c>
      <c r="L64" s="101"/>
      <c r="M64" s="68"/>
      <c r="N64" s="32" t="s">
        <v>69</v>
      </c>
      <c r="O64" s="34"/>
      <c r="P64" s="34"/>
    </row>
    <row r="65" spans="1:19" s="3" customFormat="1" ht="21.75" customHeight="1">
      <c r="A65" s="65"/>
      <c r="B65" s="175"/>
      <c r="C65" s="103">
        <f>IF(F61="","",F61)</f>
        <v>2</v>
      </c>
      <c r="D65" s="103">
        <f>IF(G61="","",G61)</f>
        <v>1</v>
      </c>
      <c r="E65" s="103">
        <f>IF(H61="","",H61)</f>
        <v>2</v>
      </c>
      <c r="F65" s="97"/>
      <c r="G65" s="97"/>
      <c r="H65" s="97"/>
      <c r="I65" s="102">
        <v>5</v>
      </c>
      <c r="J65" s="103">
        <v>1</v>
      </c>
      <c r="K65" s="105">
        <v>2</v>
      </c>
      <c r="L65" s="101"/>
      <c r="M65" s="68"/>
      <c r="N65" s="32" t="s">
        <v>70</v>
      </c>
      <c r="O65" s="36"/>
      <c r="P65" s="34"/>
    </row>
    <row r="66" spans="1:19" s="3" customFormat="1" ht="21.75" customHeight="1">
      <c r="A66" s="65">
        <v>3</v>
      </c>
      <c r="B66" s="173" t="str">
        <f>INDEX(ミックス集計!B27:Y35,MATCH(1,ミックス集計!P27:P35,0),1)</f>
        <v>宮崎市A</v>
      </c>
      <c r="C66" s="99">
        <f>IF(K60="","",K60)</f>
        <v>1</v>
      </c>
      <c r="D66" s="99" t="s">
        <v>0</v>
      </c>
      <c r="E66" s="98">
        <f>IF(I60="","",I60)</f>
        <v>2</v>
      </c>
      <c r="F66" s="99">
        <f>IF(K63="","",K63)</f>
        <v>1</v>
      </c>
      <c r="G66" s="99" t="s">
        <v>0</v>
      </c>
      <c r="H66" s="98">
        <f>IF(I63="","",I63)</f>
        <v>2</v>
      </c>
      <c r="I66" s="97"/>
      <c r="J66" s="97"/>
      <c r="K66" s="106"/>
      <c r="L66" s="101">
        <v>0</v>
      </c>
      <c r="M66" s="67">
        <v>3</v>
      </c>
      <c r="N66" s="32" t="s">
        <v>71</v>
      </c>
      <c r="O66" s="34"/>
      <c r="P66" s="34"/>
    </row>
    <row r="67" spans="1:19" s="3" customFormat="1" ht="21.75" customHeight="1">
      <c r="A67" s="65"/>
      <c r="B67" s="174"/>
      <c r="C67" s="103">
        <f>IF(I62="","",I62)</f>
        <v>2</v>
      </c>
      <c r="D67" s="102">
        <f>IF(J62="","",J62)</f>
        <v>4</v>
      </c>
      <c r="E67" s="103">
        <f>IF(K62="","",K62)</f>
        <v>1</v>
      </c>
      <c r="F67" s="102">
        <f>IF(I65="","",I65)</f>
        <v>5</v>
      </c>
      <c r="G67" s="103">
        <f>IF(J65="","",J65)</f>
        <v>1</v>
      </c>
      <c r="H67" s="103">
        <f>IF(K65="","",K65)</f>
        <v>2</v>
      </c>
      <c r="I67" s="97"/>
      <c r="J67" s="97"/>
      <c r="K67" s="106"/>
      <c r="L67" s="101"/>
      <c r="M67" s="67"/>
      <c r="N67" s="32" t="s">
        <v>69</v>
      </c>
      <c r="O67" s="34"/>
      <c r="P67" s="34"/>
    </row>
    <row r="68" spans="1:19" s="3" customFormat="1" ht="21.75" customHeight="1">
      <c r="A68" s="65"/>
      <c r="B68" s="175"/>
      <c r="C68" s="102">
        <f>IF(I61="","",I61)</f>
        <v>4</v>
      </c>
      <c r="D68" s="103">
        <f>IF(J61="","",J61)</f>
        <v>0</v>
      </c>
      <c r="E68" s="102">
        <f>IF(K61="","",K61)</f>
        <v>4</v>
      </c>
      <c r="F68" s="103" t="str">
        <f>IF(I64="","",I64)</f>
        <v>4(5)</v>
      </c>
      <c r="G68" s="102">
        <f t="shared" ref="G68:H68" si="0">IF(J64="","",J64)</f>
        <v>4</v>
      </c>
      <c r="H68" s="102">
        <f t="shared" si="0"/>
        <v>4</v>
      </c>
      <c r="I68" s="97"/>
      <c r="J68" s="97"/>
      <c r="K68" s="106"/>
      <c r="L68" s="101"/>
      <c r="M68" s="67"/>
      <c r="N68" s="32" t="s">
        <v>70</v>
      </c>
      <c r="O68" s="36"/>
      <c r="P68" s="34"/>
    </row>
    <row r="69" spans="1:19">
      <c r="P69" s="7"/>
    </row>
    <row r="70" spans="1:19">
      <c r="P70" s="7"/>
    </row>
    <row r="71" spans="1:19">
      <c r="P71" s="7"/>
      <c r="S71" s="7"/>
    </row>
    <row r="72" spans="1:19">
      <c r="P72" s="7"/>
      <c r="S72" s="7"/>
    </row>
    <row r="73" spans="1:19">
      <c r="K73" s="7"/>
      <c r="L73" s="7"/>
      <c r="N73" s="7"/>
      <c r="O73" s="7"/>
      <c r="P73" s="7"/>
    </row>
    <row r="74" spans="1:19">
      <c r="P74" s="7"/>
    </row>
    <row r="75" spans="1:19">
      <c r="P75" s="7"/>
    </row>
    <row r="76" spans="1:19">
      <c r="P76" s="7"/>
    </row>
    <row r="77" spans="1:19">
      <c r="P77" s="7"/>
    </row>
    <row r="78" spans="1:19">
      <c r="P78" s="7"/>
    </row>
    <row r="79" spans="1:19">
      <c r="P79" s="7"/>
    </row>
    <row r="80" spans="1:19">
      <c r="P80" s="7"/>
    </row>
  </sheetData>
  <mergeCells count="58">
    <mergeCell ref="A66:A68"/>
    <mergeCell ref="I66:K68"/>
    <mergeCell ref="L66:L68"/>
    <mergeCell ref="M66:M68"/>
    <mergeCell ref="B66:B68"/>
    <mergeCell ref="L60:L62"/>
    <mergeCell ref="M60:M62"/>
    <mergeCell ref="A63:A65"/>
    <mergeCell ref="F63:H65"/>
    <mergeCell ref="L63:L65"/>
    <mergeCell ref="M63:M65"/>
    <mergeCell ref="B60:B62"/>
    <mergeCell ref="B63:B65"/>
    <mergeCell ref="F59:H59"/>
    <mergeCell ref="I59:K59"/>
    <mergeCell ref="A60:A62"/>
    <mergeCell ref="C60:E62"/>
    <mergeCell ref="A59:B59"/>
    <mergeCell ref="A55:H55"/>
    <mergeCell ref="C59:E59"/>
    <mergeCell ref="A18:A19"/>
    <mergeCell ref="B18:B19"/>
    <mergeCell ref="B16:B17"/>
    <mergeCell ref="A16:A17"/>
    <mergeCell ref="B49:B50"/>
    <mergeCell ref="A35:H35"/>
    <mergeCell ref="B41:B42"/>
    <mergeCell ref="A43:A44"/>
    <mergeCell ref="B43:B44"/>
    <mergeCell ref="A49:A50"/>
    <mergeCell ref="B45:B46"/>
    <mergeCell ref="A47:A48"/>
    <mergeCell ref="B47:B48"/>
    <mergeCell ref="A39:A40"/>
    <mergeCell ref="A4:H4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B39:B40"/>
    <mergeCell ref="A41:A42"/>
    <mergeCell ref="A45:A46"/>
    <mergeCell ref="A20:A21"/>
    <mergeCell ref="B20:B21"/>
    <mergeCell ref="B24:B25"/>
    <mergeCell ref="B26:B27"/>
    <mergeCell ref="B28:B29"/>
    <mergeCell ref="A28:A29"/>
    <mergeCell ref="A22:A23"/>
    <mergeCell ref="A24:A25"/>
    <mergeCell ref="A26:A27"/>
    <mergeCell ref="B22:B23"/>
  </mergeCells>
  <phoneticPr fontId="8"/>
  <pageMargins left="0.74062499999999998" right="0.74062499999999998" top="0.98749999999999993" bottom="0.98749999999999993" header="0.50559999999999994" footer="0.50559999999999994"/>
  <pageSetup paperSize="9" scale="48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AB135"/>
  <sheetViews>
    <sheetView view="pageBreakPreview" topLeftCell="A114" zoomScale="112" zoomScaleNormal="118" workbookViewId="0">
      <selection activeCell="H114" sqref="H114:L116"/>
    </sheetView>
  </sheetViews>
  <sheetFormatPr baseColWidth="10" defaultColWidth="9" defaultRowHeight="21" customHeight="1"/>
  <cols>
    <col min="1" max="1" width="3.83203125" style="15" customWidth="1"/>
    <col min="2" max="2" width="12.33203125" style="14" customWidth="1"/>
    <col min="3" max="23" width="3.83203125" style="15" customWidth="1"/>
    <col min="24" max="24" width="4.6640625" style="15" customWidth="1"/>
    <col min="25" max="25" width="6.33203125" style="15" customWidth="1"/>
    <col min="26" max="26" width="7.5" style="15" bestFit="1" customWidth="1"/>
    <col min="27" max="27" width="8.5" style="15" bestFit="1" customWidth="1"/>
    <col min="28" max="28" width="12.83203125" style="15" bestFit="1" customWidth="1"/>
    <col min="29" max="29" width="4.33203125" style="15" customWidth="1"/>
    <col min="30" max="16384" width="9" style="15"/>
  </cols>
  <sheetData>
    <row r="1" spans="1:28" s="11" customFormat="1" ht="20.25" customHeight="1">
      <c r="A1" s="10" t="s">
        <v>80</v>
      </c>
      <c r="O1" s="12"/>
      <c r="P1" s="12"/>
      <c r="Q1" s="12"/>
      <c r="R1" s="12"/>
      <c r="S1" s="12"/>
      <c r="T1" s="12"/>
      <c r="U1" s="12"/>
      <c r="V1" s="12"/>
    </row>
    <row r="2" spans="1:28" ht="17" customHeight="1">
      <c r="A2" s="13"/>
    </row>
    <row r="3" spans="1:28" s="14" customFormat="1" ht="26.25" customHeight="1">
      <c r="B3" s="16" t="s">
        <v>7</v>
      </c>
      <c r="C3" s="17" t="s">
        <v>72</v>
      </c>
    </row>
    <row r="4" spans="1:28" s="11" customFormat="1" ht="26.25" customHeight="1">
      <c r="A4" s="18"/>
      <c r="B4" s="18" t="s">
        <v>3</v>
      </c>
      <c r="C4" s="114" t="str">
        <f>B5</f>
        <v>都城市A</v>
      </c>
      <c r="D4" s="114"/>
      <c r="E4" s="114"/>
      <c r="F4" s="114"/>
      <c r="G4" s="114"/>
      <c r="H4" s="114"/>
      <c r="I4" s="114"/>
      <c r="J4" s="114" t="str">
        <f>B8</f>
        <v>宮崎市D</v>
      </c>
      <c r="K4" s="114"/>
      <c r="L4" s="114"/>
      <c r="M4" s="114"/>
      <c r="N4" s="114"/>
      <c r="O4" s="114"/>
      <c r="P4" s="114"/>
      <c r="Q4" s="114" t="str">
        <f>B11</f>
        <v>延岡市B</v>
      </c>
      <c r="R4" s="114"/>
      <c r="S4" s="114"/>
      <c r="T4" s="114"/>
      <c r="U4" s="114"/>
      <c r="V4" s="114"/>
      <c r="W4" s="178"/>
      <c r="X4" s="19" t="s">
        <v>66</v>
      </c>
      <c r="Y4" s="18" t="s">
        <v>1</v>
      </c>
      <c r="Z4" s="20"/>
      <c r="AA4" s="19" t="s">
        <v>67</v>
      </c>
      <c r="AB4" s="19" t="s">
        <v>68</v>
      </c>
    </row>
    <row r="5" spans="1:28" s="14" customFormat="1" ht="26.25" customHeight="1">
      <c r="A5" s="69">
        <v>1</v>
      </c>
      <c r="B5" s="114" t="s">
        <v>35</v>
      </c>
      <c r="C5" s="108"/>
      <c r="D5" s="108"/>
      <c r="E5" s="108"/>
      <c r="F5" s="108"/>
      <c r="G5" s="108"/>
      <c r="H5" s="108"/>
      <c r="I5" s="108"/>
      <c r="J5" s="109">
        <v>6</v>
      </c>
      <c r="K5" s="109"/>
      <c r="L5" s="109"/>
      <c r="M5" s="110" t="s">
        <v>0</v>
      </c>
      <c r="N5" s="111">
        <v>1</v>
      </c>
      <c r="O5" s="111"/>
      <c r="P5" s="111"/>
      <c r="Q5" s="109">
        <v>6</v>
      </c>
      <c r="R5" s="109"/>
      <c r="S5" s="109"/>
      <c r="T5" s="110" t="s">
        <v>0</v>
      </c>
      <c r="U5" s="111">
        <v>1</v>
      </c>
      <c r="V5" s="111"/>
      <c r="W5" s="134"/>
      <c r="X5" s="112">
        <v>2</v>
      </c>
      <c r="Y5" s="68">
        <v>1</v>
      </c>
      <c r="Z5" s="19" t="s">
        <v>71</v>
      </c>
      <c r="AA5" s="20"/>
      <c r="AB5" s="20"/>
    </row>
    <row r="6" spans="1:28" s="14" customFormat="1" ht="26.25" customHeight="1">
      <c r="A6" s="69"/>
      <c r="B6" s="114"/>
      <c r="C6" s="108"/>
      <c r="D6" s="108"/>
      <c r="E6" s="108"/>
      <c r="F6" s="108"/>
      <c r="G6" s="108"/>
      <c r="H6" s="108"/>
      <c r="I6" s="108"/>
      <c r="J6" s="102">
        <v>6</v>
      </c>
      <c r="K6" s="102">
        <v>6</v>
      </c>
      <c r="L6" s="102">
        <v>6</v>
      </c>
      <c r="M6" s="102">
        <v>6</v>
      </c>
      <c r="N6" s="102">
        <v>6</v>
      </c>
      <c r="O6" s="113">
        <v>3</v>
      </c>
      <c r="P6" s="102">
        <v>6</v>
      </c>
      <c r="Q6" s="102">
        <v>6</v>
      </c>
      <c r="R6" s="102">
        <v>6</v>
      </c>
      <c r="S6" s="102">
        <v>6</v>
      </c>
      <c r="T6" s="102">
        <v>6</v>
      </c>
      <c r="U6" s="113">
        <v>5</v>
      </c>
      <c r="V6" s="102">
        <v>6</v>
      </c>
      <c r="W6" s="104">
        <v>6</v>
      </c>
      <c r="X6" s="112"/>
      <c r="Y6" s="68"/>
      <c r="Z6" s="19" t="s">
        <v>69</v>
      </c>
      <c r="AA6" s="20"/>
      <c r="AB6" s="20"/>
    </row>
    <row r="7" spans="1:28" s="14" customFormat="1" ht="26.25" customHeight="1">
      <c r="A7" s="69"/>
      <c r="B7" s="114"/>
      <c r="C7" s="108"/>
      <c r="D7" s="108"/>
      <c r="E7" s="108"/>
      <c r="F7" s="108"/>
      <c r="G7" s="108"/>
      <c r="H7" s="108"/>
      <c r="I7" s="108"/>
      <c r="J7" s="113">
        <v>1</v>
      </c>
      <c r="K7" s="113">
        <v>1</v>
      </c>
      <c r="L7" s="113">
        <v>2</v>
      </c>
      <c r="M7" s="113">
        <v>0</v>
      </c>
      <c r="N7" s="113">
        <v>1</v>
      </c>
      <c r="O7" s="102">
        <v>6</v>
      </c>
      <c r="P7" s="113">
        <v>0</v>
      </c>
      <c r="Q7" s="113">
        <v>0</v>
      </c>
      <c r="R7" s="113">
        <v>0</v>
      </c>
      <c r="S7" s="113">
        <v>1</v>
      </c>
      <c r="T7" s="113">
        <v>0</v>
      </c>
      <c r="U7" s="102">
        <v>6</v>
      </c>
      <c r="V7" s="113">
        <v>2</v>
      </c>
      <c r="W7" s="136">
        <v>1</v>
      </c>
      <c r="X7" s="112"/>
      <c r="Y7" s="68"/>
      <c r="Z7" s="19" t="s">
        <v>70</v>
      </c>
      <c r="AA7" s="20"/>
      <c r="AB7" s="20"/>
    </row>
    <row r="8" spans="1:28" s="14" customFormat="1" ht="26.25" customHeight="1">
      <c r="A8" s="69">
        <v>2</v>
      </c>
      <c r="B8" s="114" t="s">
        <v>45</v>
      </c>
      <c r="C8" s="111">
        <f>IF(N5="","",N5)</f>
        <v>1</v>
      </c>
      <c r="D8" s="111"/>
      <c r="E8" s="111"/>
      <c r="F8" s="110" t="s">
        <v>0</v>
      </c>
      <c r="G8" s="109">
        <f>IF(J5="","",J5)</f>
        <v>6</v>
      </c>
      <c r="H8" s="109"/>
      <c r="I8" s="109"/>
      <c r="J8" s="108"/>
      <c r="K8" s="108"/>
      <c r="L8" s="108"/>
      <c r="M8" s="108"/>
      <c r="N8" s="108"/>
      <c r="O8" s="108"/>
      <c r="P8" s="108"/>
      <c r="Q8" s="109">
        <v>5</v>
      </c>
      <c r="R8" s="109"/>
      <c r="S8" s="109"/>
      <c r="T8" s="110" t="s">
        <v>0</v>
      </c>
      <c r="U8" s="111">
        <v>2</v>
      </c>
      <c r="V8" s="111"/>
      <c r="W8" s="134"/>
      <c r="X8" s="112">
        <v>1</v>
      </c>
      <c r="Y8" s="68">
        <v>2</v>
      </c>
      <c r="Z8" s="19" t="s">
        <v>71</v>
      </c>
      <c r="AA8" s="20"/>
      <c r="AB8" s="20"/>
    </row>
    <row r="9" spans="1:28" s="14" customFormat="1" ht="26.25" customHeight="1">
      <c r="A9" s="69"/>
      <c r="B9" s="114"/>
      <c r="C9" s="113">
        <f>IF(J7="","",J7)</f>
        <v>1</v>
      </c>
      <c r="D9" s="113">
        <f t="shared" ref="D9:I9" si="0">IF(K7="","",K7)</f>
        <v>1</v>
      </c>
      <c r="E9" s="113">
        <f t="shared" si="0"/>
        <v>2</v>
      </c>
      <c r="F9" s="113">
        <f t="shared" si="0"/>
        <v>0</v>
      </c>
      <c r="G9" s="113">
        <f t="shared" si="0"/>
        <v>1</v>
      </c>
      <c r="H9" s="102">
        <f t="shared" si="0"/>
        <v>6</v>
      </c>
      <c r="I9" s="113">
        <f t="shared" si="0"/>
        <v>0</v>
      </c>
      <c r="J9" s="108"/>
      <c r="K9" s="108"/>
      <c r="L9" s="108"/>
      <c r="M9" s="108"/>
      <c r="N9" s="108"/>
      <c r="O9" s="108"/>
      <c r="P9" s="108"/>
      <c r="Q9" s="102">
        <v>6</v>
      </c>
      <c r="R9" s="113">
        <v>0</v>
      </c>
      <c r="S9" s="102">
        <v>6</v>
      </c>
      <c r="T9" s="102">
        <v>6</v>
      </c>
      <c r="U9" s="113">
        <v>4</v>
      </c>
      <c r="V9" s="102">
        <v>6</v>
      </c>
      <c r="W9" s="104">
        <v>6</v>
      </c>
      <c r="X9" s="112"/>
      <c r="Y9" s="68"/>
      <c r="Z9" s="19" t="s">
        <v>69</v>
      </c>
      <c r="AA9" s="20"/>
      <c r="AB9" s="20"/>
    </row>
    <row r="10" spans="1:28" s="14" customFormat="1" ht="26.25" customHeight="1">
      <c r="A10" s="69"/>
      <c r="B10" s="114"/>
      <c r="C10" s="102">
        <f>IF(J6="","",J6)</f>
        <v>6</v>
      </c>
      <c r="D10" s="102">
        <f t="shared" ref="D10:I10" si="1">IF(K6="","",K6)</f>
        <v>6</v>
      </c>
      <c r="E10" s="102">
        <f t="shared" si="1"/>
        <v>6</v>
      </c>
      <c r="F10" s="102">
        <f t="shared" si="1"/>
        <v>6</v>
      </c>
      <c r="G10" s="102">
        <f t="shared" si="1"/>
        <v>6</v>
      </c>
      <c r="H10" s="113">
        <f t="shared" si="1"/>
        <v>3</v>
      </c>
      <c r="I10" s="102">
        <f t="shared" si="1"/>
        <v>6</v>
      </c>
      <c r="J10" s="108"/>
      <c r="K10" s="108"/>
      <c r="L10" s="108"/>
      <c r="M10" s="108"/>
      <c r="N10" s="108"/>
      <c r="O10" s="108"/>
      <c r="P10" s="108"/>
      <c r="Q10" s="113">
        <v>2</v>
      </c>
      <c r="R10" s="102">
        <v>6</v>
      </c>
      <c r="S10" s="113">
        <v>3</v>
      </c>
      <c r="T10" s="113">
        <v>1</v>
      </c>
      <c r="U10" s="102">
        <v>6</v>
      </c>
      <c r="V10" s="113">
        <v>2</v>
      </c>
      <c r="W10" s="136">
        <v>1</v>
      </c>
      <c r="X10" s="112"/>
      <c r="Y10" s="68"/>
      <c r="Z10" s="19" t="s">
        <v>70</v>
      </c>
      <c r="AA10" s="20"/>
      <c r="AB10" s="20"/>
    </row>
    <row r="11" spans="1:28" s="14" customFormat="1" ht="26.25" customHeight="1">
      <c r="A11" s="69">
        <v>3</v>
      </c>
      <c r="B11" s="114" t="s">
        <v>44</v>
      </c>
      <c r="C11" s="111">
        <f>IF(U5="","",U5)</f>
        <v>1</v>
      </c>
      <c r="D11" s="111"/>
      <c r="E11" s="111"/>
      <c r="F11" s="110" t="s">
        <v>0</v>
      </c>
      <c r="G11" s="109">
        <f>IF(Q5="","",Q5)</f>
        <v>6</v>
      </c>
      <c r="H11" s="109"/>
      <c r="I11" s="109"/>
      <c r="J11" s="111">
        <f>IF(U8="","",U8)</f>
        <v>2</v>
      </c>
      <c r="K11" s="111"/>
      <c r="L11" s="111"/>
      <c r="M11" s="110" t="s">
        <v>0</v>
      </c>
      <c r="N11" s="109">
        <f>IF(Q8="","",Q8)</f>
        <v>5</v>
      </c>
      <c r="O11" s="109"/>
      <c r="P11" s="109"/>
      <c r="Q11" s="108"/>
      <c r="R11" s="108"/>
      <c r="S11" s="108"/>
      <c r="T11" s="108"/>
      <c r="U11" s="108"/>
      <c r="V11" s="108"/>
      <c r="W11" s="135"/>
      <c r="X11" s="112">
        <v>0</v>
      </c>
      <c r="Y11" s="71">
        <v>3</v>
      </c>
      <c r="Z11" s="19" t="s">
        <v>71</v>
      </c>
      <c r="AA11" s="20"/>
      <c r="AB11" s="20"/>
    </row>
    <row r="12" spans="1:28" s="14" customFormat="1" ht="26.25" customHeight="1">
      <c r="A12" s="69"/>
      <c r="B12" s="114"/>
      <c r="C12" s="113">
        <f>IF(Q7="","",Q7)</f>
        <v>0</v>
      </c>
      <c r="D12" s="113">
        <f t="shared" ref="D12:I12" si="2">IF(R7="","",R7)</f>
        <v>0</v>
      </c>
      <c r="E12" s="113">
        <f t="shared" si="2"/>
        <v>1</v>
      </c>
      <c r="F12" s="113">
        <f t="shared" si="2"/>
        <v>0</v>
      </c>
      <c r="G12" s="102">
        <f t="shared" si="2"/>
        <v>6</v>
      </c>
      <c r="H12" s="113">
        <f t="shared" si="2"/>
        <v>2</v>
      </c>
      <c r="I12" s="113">
        <f t="shared" si="2"/>
        <v>1</v>
      </c>
      <c r="J12" s="113">
        <f>IF(Q10="","",Q10)</f>
        <v>2</v>
      </c>
      <c r="K12" s="102">
        <f t="shared" ref="K12:O12" si="3">IF(R10="","",R10)</f>
        <v>6</v>
      </c>
      <c r="L12" s="113">
        <f t="shared" si="3"/>
        <v>3</v>
      </c>
      <c r="M12" s="113">
        <f t="shared" si="3"/>
        <v>1</v>
      </c>
      <c r="N12" s="102">
        <f t="shared" si="3"/>
        <v>6</v>
      </c>
      <c r="O12" s="113">
        <f t="shared" si="3"/>
        <v>2</v>
      </c>
      <c r="P12" s="113">
        <f>IF(W10="","",W10)</f>
        <v>1</v>
      </c>
      <c r="Q12" s="108"/>
      <c r="R12" s="108"/>
      <c r="S12" s="108"/>
      <c r="T12" s="108"/>
      <c r="U12" s="108"/>
      <c r="V12" s="108"/>
      <c r="W12" s="135"/>
      <c r="X12" s="112"/>
      <c r="Y12" s="71"/>
      <c r="Z12" s="19" t="s">
        <v>69</v>
      </c>
      <c r="AA12" s="20"/>
      <c r="AB12" s="20"/>
    </row>
    <row r="13" spans="1:28" s="14" customFormat="1" ht="26.25" customHeight="1">
      <c r="A13" s="69"/>
      <c r="B13" s="114"/>
      <c r="C13" s="102">
        <f>IF(Q6="","",Q6)</f>
        <v>6</v>
      </c>
      <c r="D13" s="102">
        <f t="shared" ref="D13:I13" si="4">IF(R6="","",R6)</f>
        <v>6</v>
      </c>
      <c r="E13" s="102">
        <f t="shared" si="4"/>
        <v>6</v>
      </c>
      <c r="F13" s="102">
        <f t="shared" si="4"/>
        <v>6</v>
      </c>
      <c r="G13" s="113">
        <f t="shared" si="4"/>
        <v>5</v>
      </c>
      <c r="H13" s="102">
        <f t="shared" si="4"/>
        <v>6</v>
      </c>
      <c r="I13" s="102">
        <f t="shared" si="4"/>
        <v>6</v>
      </c>
      <c r="J13" s="102">
        <f>IF(Q9="","",Q9)</f>
        <v>6</v>
      </c>
      <c r="K13" s="113">
        <f t="shared" ref="K13:P13" si="5">IF(R9="","",R9)</f>
        <v>0</v>
      </c>
      <c r="L13" s="102">
        <f t="shared" si="5"/>
        <v>6</v>
      </c>
      <c r="M13" s="102">
        <f t="shared" si="5"/>
        <v>6</v>
      </c>
      <c r="N13" s="113">
        <f t="shared" si="5"/>
        <v>4</v>
      </c>
      <c r="O13" s="102">
        <f t="shared" si="5"/>
        <v>6</v>
      </c>
      <c r="P13" s="102">
        <f t="shared" si="5"/>
        <v>6</v>
      </c>
      <c r="Q13" s="108"/>
      <c r="R13" s="108"/>
      <c r="S13" s="108"/>
      <c r="T13" s="108"/>
      <c r="U13" s="108"/>
      <c r="V13" s="108"/>
      <c r="W13" s="135"/>
      <c r="X13" s="112"/>
      <c r="Y13" s="71"/>
      <c r="Z13" s="19" t="s">
        <v>70</v>
      </c>
      <c r="AA13" s="20"/>
      <c r="AB13" s="20"/>
    </row>
    <row r="14" spans="1:28" s="14" customFormat="1" ht="26.25" customHeight="1">
      <c r="A14" s="21"/>
    </row>
    <row r="15" spans="1:28" s="14" customFormat="1" ht="26.25" customHeight="1">
      <c r="B15" s="16" t="s">
        <v>11</v>
      </c>
      <c r="C15" s="17" t="s">
        <v>8</v>
      </c>
    </row>
    <row r="16" spans="1:28" s="11" customFormat="1" ht="26.25" customHeight="1">
      <c r="A16" s="18"/>
      <c r="B16" s="18" t="s">
        <v>3</v>
      </c>
      <c r="C16" s="114" t="str">
        <f>B17</f>
        <v>宮崎市A</v>
      </c>
      <c r="D16" s="114"/>
      <c r="E16" s="114"/>
      <c r="F16" s="114"/>
      <c r="G16" s="114"/>
      <c r="H16" s="114"/>
      <c r="I16" s="114"/>
      <c r="J16" s="114" t="str">
        <f>B20</f>
        <v>東諸県郡</v>
      </c>
      <c r="K16" s="114"/>
      <c r="L16" s="114"/>
      <c r="M16" s="114"/>
      <c r="N16" s="114"/>
      <c r="O16" s="114"/>
      <c r="P16" s="114"/>
      <c r="Q16" s="114" t="str">
        <f>B23</f>
        <v>日向市B</v>
      </c>
      <c r="R16" s="114"/>
      <c r="S16" s="114"/>
      <c r="T16" s="114"/>
      <c r="U16" s="114"/>
      <c r="V16" s="114"/>
      <c r="W16" s="114"/>
      <c r="X16" s="19" t="s">
        <v>66</v>
      </c>
      <c r="Y16" s="18" t="s">
        <v>1</v>
      </c>
      <c r="Z16" s="20"/>
      <c r="AA16" s="19" t="s">
        <v>67</v>
      </c>
      <c r="AB16" s="19" t="s">
        <v>68</v>
      </c>
    </row>
    <row r="17" spans="1:28" s="14" customFormat="1" ht="26.25" customHeight="1">
      <c r="A17" s="69">
        <v>1</v>
      </c>
      <c r="B17" s="114" t="s">
        <v>32</v>
      </c>
      <c r="C17" s="108"/>
      <c r="D17" s="108"/>
      <c r="E17" s="108"/>
      <c r="F17" s="108"/>
      <c r="G17" s="108"/>
      <c r="H17" s="108"/>
      <c r="I17" s="108"/>
      <c r="J17" s="109">
        <v>7</v>
      </c>
      <c r="K17" s="109"/>
      <c r="L17" s="109"/>
      <c r="M17" s="110" t="s">
        <v>0</v>
      </c>
      <c r="N17" s="111">
        <v>0</v>
      </c>
      <c r="O17" s="111"/>
      <c r="P17" s="111"/>
      <c r="Q17" s="109">
        <v>7</v>
      </c>
      <c r="R17" s="109"/>
      <c r="S17" s="109"/>
      <c r="T17" s="110" t="s">
        <v>0</v>
      </c>
      <c r="U17" s="111">
        <v>0</v>
      </c>
      <c r="V17" s="111"/>
      <c r="W17" s="111"/>
      <c r="X17" s="112">
        <v>2</v>
      </c>
      <c r="Y17" s="68">
        <v>1</v>
      </c>
      <c r="Z17" s="19" t="s">
        <v>71</v>
      </c>
      <c r="AA17" s="20"/>
      <c r="AB17" s="20"/>
    </row>
    <row r="18" spans="1:28" s="14" customFormat="1" ht="26.25" customHeight="1">
      <c r="A18" s="69"/>
      <c r="B18" s="114"/>
      <c r="C18" s="108"/>
      <c r="D18" s="108"/>
      <c r="E18" s="108"/>
      <c r="F18" s="108"/>
      <c r="G18" s="108"/>
      <c r="H18" s="108"/>
      <c r="I18" s="108"/>
      <c r="J18" s="102">
        <v>6</v>
      </c>
      <c r="K18" s="102">
        <v>6</v>
      </c>
      <c r="L18" s="102">
        <v>6</v>
      </c>
      <c r="M18" s="102">
        <v>6</v>
      </c>
      <c r="N18" s="102">
        <v>6</v>
      </c>
      <c r="O18" s="102">
        <v>6</v>
      </c>
      <c r="P18" s="102">
        <v>6</v>
      </c>
      <c r="Q18" s="102">
        <v>6</v>
      </c>
      <c r="R18" s="102">
        <v>6</v>
      </c>
      <c r="S18" s="102">
        <v>6</v>
      </c>
      <c r="T18" s="102">
        <v>6</v>
      </c>
      <c r="U18" s="102">
        <v>6</v>
      </c>
      <c r="V18" s="102">
        <v>6</v>
      </c>
      <c r="W18" s="102">
        <v>6</v>
      </c>
      <c r="X18" s="112"/>
      <c r="Y18" s="68"/>
      <c r="Z18" s="19" t="s">
        <v>69</v>
      </c>
      <c r="AA18" s="20"/>
      <c r="AB18" s="20"/>
    </row>
    <row r="19" spans="1:28" s="14" customFormat="1" ht="26.25" customHeight="1">
      <c r="A19" s="69"/>
      <c r="B19" s="114"/>
      <c r="C19" s="108"/>
      <c r="D19" s="108"/>
      <c r="E19" s="108"/>
      <c r="F19" s="108"/>
      <c r="G19" s="108"/>
      <c r="H19" s="108"/>
      <c r="I19" s="108"/>
      <c r="J19" s="113">
        <v>3</v>
      </c>
      <c r="K19" s="113">
        <v>1</v>
      </c>
      <c r="L19" s="113">
        <v>2</v>
      </c>
      <c r="M19" s="113">
        <v>5</v>
      </c>
      <c r="N19" s="113">
        <v>1</v>
      </c>
      <c r="O19" s="113">
        <v>5</v>
      </c>
      <c r="P19" s="113">
        <v>4</v>
      </c>
      <c r="Q19" s="113">
        <v>4</v>
      </c>
      <c r="R19" s="113">
        <v>1</v>
      </c>
      <c r="S19" s="113">
        <v>4</v>
      </c>
      <c r="T19" s="113">
        <v>0</v>
      </c>
      <c r="U19" s="113">
        <v>0</v>
      </c>
      <c r="V19" s="113">
        <v>3</v>
      </c>
      <c r="W19" s="113">
        <v>1</v>
      </c>
      <c r="X19" s="112"/>
      <c r="Y19" s="68"/>
      <c r="Z19" s="19" t="s">
        <v>70</v>
      </c>
      <c r="AA19" s="20"/>
      <c r="AB19" s="20"/>
    </row>
    <row r="20" spans="1:28" s="14" customFormat="1" ht="26.25" customHeight="1">
      <c r="A20" s="69">
        <v>2</v>
      </c>
      <c r="B20" s="114" t="s">
        <v>34</v>
      </c>
      <c r="C20" s="111">
        <f>IF(N17="","",N17)</f>
        <v>0</v>
      </c>
      <c r="D20" s="111"/>
      <c r="E20" s="111"/>
      <c r="F20" s="110" t="s">
        <v>0</v>
      </c>
      <c r="G20" s="109">
        <f>IF(J17="","",J17)</f>
        <v>7</v>
      </c>
      <c r="H20" s="109"/>
      <c r="I20" s="109"/>
      <c r="J20" s="108"/>
      <c r="K20" s="108"/>
      <c r="L20" s="108"/>
      <c r="M20" s="108"/>
      <c r="N20" s="108"/>
      <c r="O20" s="108"/>
      <c r="P20" s="108"/>
      <c r="Q20" s="109">
        <v>6</v>
      </c>
      <c r="R20" s="109"/>
      <c r="S20" s="109"/>
      <c r="T20" s="110" t="s">
        <v>0</v>
      </c>
      <c r="U20" s="111">
        <v>1</v>
      </c>
      <c r="V20" s="111"/>
      <c r="W20" s="111"/>
      <c r="X20" s="112">
        <v>1</v>
      </c>
      <c r="Y20" s="68">
        <v>2</v>
      </c>
      <c r="Z20" s="19" t="s">
        <v>71</v>
      </c>
      <c r="AA20" s="20"/>
      <c r="AB20" s="20"/>
    </row>
    <row r="21" spans="1:28" s="14" customFormat="1" ht="26.25" customHeight="1">
      <c r="A21" s="69"/>
      <c r="B21" s="114"/>
      <c r="C21" s="113">
        <f t="shared" ref="C21" si="6">IF(J19="","",J19)</f>
        <v>3</v>
      </c>
      <c r="D21" s="113">
        <f t="shared" ref="D21" si="7">IF(K19="","",K19)</f>
        <v>1</v>
      </c>
      <c r="E21" s="113">
        <f t="shared" ref="E21" si="8">IF(L19="","",L19)</f>
        <v>2</v>
      </c>
      <c r="F21" s="113">
        <f t="shared" ref="F21" si="9">IF(M19="","",M19)</f>
        <v>5</v>
      </c>
      <c r="G21" s="113">
        <f t="shared" ref="G21" si="10">IF(N19="","",N19)</f>
        <v>1</v>
      </c>
      <c r="H21" s="113">
        <f t="shared" ref="H21" si="11">IF(O19="","",O19)</f>
        <v>5</v>
      </c>
      <c r="I21" s="113">
        <f t="shared" ref="I21" si="12">IF(P19="","",P19)</f>
        <v>4</v>
      </c>
      <c r="J21" s="108"/>
      <c r="K21" s="108"/>
      <c r="L21" s="108"/>
      <c r="M21" s="108"/>
      <c r="N21" s="108"/>
      <c r="O21" s="108"/>
      <c r="P21" s="108"/>
      <c r="Q21" s="102">
        <v>6</v>
      </c>
      <c r="R21" s="102">
        <v>6</v>
      </c>
      <c r="S21" s="113">
        <v>3</v>
      </c>
      <c r="T21" s="102">
        <v>6</v>
      </c>
      <c r="U21" s="102">
        <v>6</v>
      </c>
      <c r="V21" s="102">
        <v>6</v>
      </c>
      <c r="W21" s="102">
        <v>6</v>
      </c>
      <c r="X21" s="112"/>
      <c r="Y21" s="68"/>
      <c r="Z21" s="19" t="s">
        <v>69</v>
      </c>
      <c r="AA21" s="20"/>
      <c r="AB21" s="20"/>
    </row>
    <row r="22" spans="1:28" s="14" customFormat="1" ht="26.25" customHeight="1">
      <c r="A22" s="69"/>
      <c r="B22" s="114"/>
      <c r="C22" s="102">
        <f t="shared" ref="C22" si="13">IF(J18="","",J18)</f>
        <v>6</v>
      </c>
      <c r="D22" s="102">
        <f t="shared" ref="D22" si="14">IF(K18="","",K18)</f>
        <v>6</v>
      </c>
      <c r="E22" s="102">
        <f t="shared" ref="E22" si="15">IF(L18="","",L18)</f>
        <v>6</v>
      </c>
      <c r="F22" s="102">
        <f t="shared" ref="F22" si="16">IF(M18="","",M18)</f>
        <v>6</v>
      </c>
      <c r="G22" s="102">
        <f t="shared" ref="G22" si="17">IF(N18="","",N18)</f>
        <v>6</v>
      </c>
      <c r="H22" s="102">
        <f t="shared" ref="H22" si="18">IF(O18="","",O18)</f>
        <v>6</v>
      </c>
      <c r="I22" s="102">
        <f t="shared" ref="I22" si="19">IF(P18="","",P18)</f>
        <v>6</v>
      </c>
      <c r="J22" s="108"/>
      <c r="K22" s="108"/>
      <c r="L22" s="108"/>
      <c r="M22" s="108"/>
      <c r="N22" s="108"/>
      <c r="O22" s="108"/>
      <c r="P22" s="108"/>
      <c r="Q22" s="113">
        <v>1</v>
      </c>
      <c r="R22" s="113">
        <v>1</v>
      </c>
      <c r="S22" s="102">
        <v>6</v>
      </c>
      <c r="T22" s="113">
        <v>1</v>
      </c>
      <c r="U22" s="113">
        <v>2</v>
      </c>
      <c r="V22" s="113">
        <v>2</v>
      </c>
      <c r="W22" s="113">
        <v>0</v>
      </c>
      <c r="X22" s="112"/>
      <c r="Y22" s="68"/>
      <c r="Z22" s="19" t="s">
        <v>70</v>
      </c>
      <c r="AA22" s="20"/>
      <c r="AB22" s="20"/>
    </row>
    <row r="23" spans="1:28" s="14" customFormat="1" ht="26.25" customHeight="1">
      <c r="A23" s="69">
        <v>3</v>
      </c>
      <c r="B23" s="114" t="s">
        <v>46</v>
      </c>
      <c r="C23" s="111">
        <f>IF(U17="","",U17)</f>
        <v>0</v>
      </c>
      <c r="D23" s="111"/>
      <c r="E23" s="111"/>
      <c r="F23" s="110" t="s">
        <v>0</v>
      </c>
      <c r="G23" s="109">
        <f>IF(Q17="","",Q17)</f>
        <v>7</v>
      </c>
      <c r="H23" s="109"/>
      <c r="I23" s="109"/>
      <c r="J23" s="111">
        <f>IF(U20="","",U20)</f>
        <v>1</v>
      </c>
      <c r="K23" s="111"/>
      <c r="L23" s="111"/>
      <c r="M23" s="110" t="s">
        <v>0</v>
      </c>
      <c r="N23" s="109">
        <f>IF(Q20="","",Q20)</f>
        <v>6</v>
      </c>
      <c r="O23" s="109"/>
      <c r="P23" s="109"/>
      <c r="Q23" s="108"/>
      <c r="R23" s="108"/>
      <c r="S23" s="108"/>
      <c r="T23" s="108"/>
      <c r="U23" s="108"/>
      <c r="V23" s="108"/>
      <c r="W23" s="108"/>
      <c r="X23" s="112">
        <v>0</v>
      </c>
      <c r="Y23" s="71">
        <v>3</v>
      </c>
      <c r="Z23" s="19" t="s">
        <v>71</v>
      </c>
      <c r="AA23" s="20"/>
      <c r="AB23" s="20"/>
    </row>
    <row r="24" spans="1:28" s="14" customFormat="1" ht="26.25" customHeight="1">
      <c r="A24" s="69"/>
      <c r="B24" s="114"/>
      <c r="C24" s="113">
        <f t="shared" ref="C24" si="20">IF(Q19="","",Q19)</f>
        <v>4</v>
      </c>
      <c r="D24" s="113">
        <f t="shared" ref="D24" si="21">IF(R19="","",R19)</f>
        <v>1</v>
      </c>
      <c r="E24" s="113">
        <f t="shared" ref="E24" si="22">IF(S19="","",S19)</f>
        <v>4</v>
      </c>
      <c r="F24" s="113">
        <f t="shared" ref="F24" si="23">IF(T19="","",T19)</f>
        <v>0</v>
      </c>
      <c r="G24" s="113">
        <f t="shared" ref="G24" si="24">IF(U19="","",U19)</f>
        <v>0</v>
      </c>
      <c r="H24" s="113">
        <f t="shared" ref="H24" si="25">IF(V19="","",V19)</f>
        <v>3</v>
      </c>
      <c r="I24" s="113">
        <f t="shared" ref="I24" si="26">IF(W19="","",W19)</f>
        <v>1</v>
      </c>
      <c r="J24" s="113">
        <f>IF(Q22="","",Q22)</f>
        <v>1</v>
      </c>
      <c r="K24" s="113">
        <f t="shared" ref="K24" si="27">IF(R22="","",R22)</f>
        <v>1</v>
      </c>
      <c r="L24" s="102">
        <f t="shared" ref="L24" si="28">IF(S22="","",S22)</f>
        <v>6</v>
      </c>
      <c r="M24" s="113">
        <f t="shared" ref="M24" si="29">IF(T22="","",T22)</f>
        <v>1</v>
      </c>
      <c r="N24" s="113">
        <f t="shared" ref="N24" si="30">IF(U22="","",U22)</f>
        <v>2</v>
      </c>
      <c r="O24" s="113">
        <f t="shared" ref="O24" si="31">IF(V22="","",V22)</f>
        <v>2</v>
      </c>
      <c r="P24" s="113">
        <f>IF(W22="","",W22)</f>
        <v>0</v>
      </c>
      <c r="Q24" s="108"/>
      <c r="R24" s="108"/>
      <c r="S24" s="108"/>
      <c r="T24" s="108"/>
      <c r="U24" s="108"/>
      <c r="V24" s="108"/>
      <c r="W24" s="108"/>
      <c r="X24" s="112"/>
      <c r="Y24" s="71"/>
      <c r="Z24" s="19" t="s">
        <v>69</v>
      </c>
      <c r="AA24" s="20"/>
      <c r="AB24" s="20"/>
    </row>
    <row r="25" spans="1:28" s="14" customFormat="1" ht="26.25" customHeight="1">
      <c r="A25" s="69"/>
      <c r="B25" s="114"/>
      <c r="C25" s="102">
        <f t="shared" ref="C25" si="32">IF(Q18="","",Q18)</f>
        <v>6</v>
      </c>
      <c r="D25" s="102">
        <f t="shared" ref="D25" si="33">IF(R18="","",R18)</f>
        <v>6</v>
      </c>
      <c r="E25" s="102">
        <f t="shared" ref="E25" si="34">IF(S18="","",S18)</f>
        <v>6</v>
      </c>
      <c r="F25" s="102">
        <f t="shared" ref="F25" si="35">IF(T18="","",T18)</f>
        <v>6</v>
      </c>
      <c r="G25" s="102">
        <f t="shared" ref="G25" si="36">IF(U18="","",U18)</f>
        <v>6</v>
      </c>
      <c r="H25" s="102">
        <f t="shared" ref="H25" si="37">IF(V18="","",V18)</f>
        <v>6</v>
      </c>
      <c r="I25" s="102">
        <f t="shared" ref="I25" si="38">IF(W18="","",W18)</f>
        <v>6</v>
      </c>
      <c r="J25" s="102">
        <f>IF(Q21="","",Q21)</f>
        <v>6</v>
      </c>
      <c r="K25" s="102">
        <f t="shared" ref="K25" si="39">IF(R21="","",R21)</f>
        <v>6</v>
      </c>
      <c r="L25" s="113">
        <f t="shared" ref="L25" si="40">IF(S21="","",S21)</f>
        <v>3</v>
      </c>
      <c r="M25" s="102">
        <f t="shared" ref="M25" si="41">IF(T21="","",T21)</f>
        <v>6</v>
      </c>
      <c r="N25" s="102">
        <f t="shared" ref="N25" si="42">IF(U21="","",U21)</f>
        <v>6</v>
      </c>
      <c r="O25" s="102">
        <f t="shared" ref="O25" si="43">IF(V21="","",V21)</f>
        <v>6</v>
      </c>
      <c r="P25" s="102">
        <f t="shared" ref="P25" si="44">IF(W21="","",W21)</f>
        <v>6</v>
      </c>
      <c r="Q25" s="108"/>
      <c r="R25" s="108"/>
      <c r="S25" s="108"/>
      <c r="T25" s="108"/>
      <c r="U25" s="108"/>
      <c r="V25" s="108"/>
      <c r="W25" s="108"/>
      <c r="X25" s="112"/>
      <c r="Y25" s="71"/>
      <c r="Z25" s="19" t="s">
        <v>70</v>
      </c>
      <c r="AA25" s="20"/>
      <c r="AB25" s="20"/>
    </row>
    <row r="26" spans="1:28" s="14" customFormat="1" ht="26.25" customHeight="1">
      <c r="A26" s="21"/>
    </row>
    <row r="27" spans="1:28" s="14" customFormat="1" ht="26.25" customHeight="1">
      <c r="A27" s="21"/>
    </row>
    <row r="28" spans="1:28" s="11" customFormat="1" ht="20.25" customHeight="1">
      <c r="A28" s="10" t="s">
        <v>80</v>
      </c>
      <c r="O28" s="12"/>
      <c r="P28" s="12"/>
      <c r="Q28" s="12"/>
      <c r="R28" s="12"/>
      <c r="S28" s="12"/>
      <c r="T28" s="12"/>
      <c r="U28" s="12"/>
      <c r="V28" s="12"/>
    </row>
    <row r="29" spans="1:28" s="14" customFormat="1" ht="27" customHeight="1">
      <c r="A29" s="13"/>
    </row>
    <row r="30" spans="1:28" s="14" customFormat="1" ht="27" customHeight="1">
      <c r="B30" s="16" t="s">
        <v>10</v>
      </c>
      <c r="C30" s="17" t="s">
        <v>8</v>
      </c>
    </row>
    <row r="31" spans="1:28" s="11" customFormat="1" ht="26.25" customHeight="1">
      <c r="A31" s="18"/>
      <c r="B31" s="18" t="s">
        <v>3</v>
      </c>
      <c r="C31" s="114" t="str">
        <f>B32</f>
        <v>延岡市A</v>
      </c>
      <c r="D31" s="114"/>
      <c r="E31" s="114"/>
      <c r="F31" s="114"/>
      <c r="G31" s="114"/>
      <c r="H31" s="114"/>
      <c r="I31" s="114"/>
      <c r="J31" s="114" t="str">
        <f>B35</f>
        <v>宮崎市C</v>
      </c>
      <c r="K31" s="114"/>
      <c r="L31" s="114"/>
      <c r="M31" s="114"/>
      <c r="N31" s="114"/>
      <c r="O31" s="114"/>
      <c r="P31" s="114"/>
      <c r="Q31" s="114" t="str">
        <f>B38</f>
        <v>小林市</v>
      </c>
      <c r="R31" s="114"/>
      <c r="S31" s="114"/>
      <c r="T31" s="114"/>
      <c r="U31" s="114"/>
      <c r="V31" s="114"/>
      <c r="W31" s="114"/>
      <c r="X31" s="19" t="s">
        <v>66</v>
      </c>
      <c r="Y31" s="18" t="s">
        <v>1</v>
      </c>
      <c r="Z31" s="20"/>
      <c r="AA31" s="19" t="s">
        <v>67</v>
      </c>
      <c r="AB31" s="19" t="s">
        <v>68</v>
      </c>
    </row>
    <row r="32" spans="1:28" s="14" customFormat="1" ht="26.25" customHeight="1">
      <c r="A32" s="69">
        <v>1</v>
      </c>
      <c r="B32" s="114" t="s">
        <v>39</v>
      </c>
      <c r="C32" s="108"/>
      <c r="D32" s="108"/>
      <c r="E32" s="108"/>
      <c r="F32" s="108"/>
      <c r="G32" s="108"/>
      <c r="H32" s="108"/>
      <c r="I32" s="108"/>
      <c r="J32" s="109">
        <v>5</v>
      </c>
      <c r="K32" s="109"/>
      <c r="L32" s="109"/>
      <c r="M32" s="110" t="s">
        <v>0</v>
      </c>
      <c r="N32" s="111">
        <v>2</v>
      </c>
      <c r="O32" s="111"/>
      <c r="P32" s="111"/>
      <c r="Q32" s="109">
        <v>6</v>
      </c>
      <c r="R32" s="109"/>
      <c r="S32" s="109"/>
      <c r="T32" s="110" t="s">
        <v>0</v>
      </c>
      <c r="U32" s="111">
        <v>1</v>
      </c>
      <c r="V32" s="111"/>
      <c r="W32" s="111"/>
      <c r="X32" s="112">
        <v>2</v>
      </c>
      <c r="Y32" s="68">
        <v>1</v>
      </c>
      <c r="Z32" s="19" t="s">
        <v>71</v>
      </c>
      <c r="AA32" s="20"/>
      <c r="AB32" s="20"/>
    </row>
    <row r="33" spans="1:28" s="14" customFormat="1" ht="26.25" customHeight="1">
      <c r="A33" s="69"/>
      <c r="B33" s="114"/>
      <c r="C33" s="108"/>
      <c r="D33" s="108"/>
      <c r="E33" s="108"/>
      <c r="F33" s="108"/>
      <c r="G33" s="108"/>
      <c r="H33" s="108"/>
      <c r="I33" s="108"/>
      <c r="J33" s="102">
        <v>6</v>
      </c>
      <c r="K33" s="102">
        <v>6</v>
      </c>
      <c r="L33" s="102">
        <v>6</v>
      </c>
      <c r="M33" s="113">
        <v>2</v>
      </c>
      <c r="N33" s="102">
        <v>6</v>
      </c>
      <c r="O33" s="102">
        <v>6</v>
      </c>
      <c r="P33" s="113">
        <v>2</v>
      </c>
      <c r="Q33" s="102">
        <v>6</v>
      </c>
      <c r="R33" s="102">
        <v>6</v>
      </c>
      <c r="S33" s="102">
        <v>6</v>
      </c>
      <c r="T33" s="113">
        <v>3</v>
      </c>
      <c r="U33" s="102">
        <v>6</v>
      </c>
      <c r="V33" s="102">
        <v>6</v>
      </c>
      <c r="W33" s="102">
        <v>6</v>
      </c>
      <c r="X33" s="112"/>
      <c r="Y33" s="68"/>
      <c r="Z33" s="19" t="s">
        <v>69</v>
      </c>
      <c r="AA33" s="20"/>
      <c r="AB33" s="20"/>
    </row>
    <row r="34" spans="1:28" s="14" customFormat="1" ht="26.25" customHeight="1">
      <c r="A34" s="69"/>
      <c r="B34" s="114"/>
      <c r="C34" s="108"/>
      <c r="D34" s="108"/>
      <c r="E34" s="108"/>
      <c r="F34" s="108"/>
      <c r="G34" s="108"/>
      <c r="H34" s="108"/>
      <c r="I34" s="108"/>
      <c r="J34" s="113">
        <v>1</v>
      </c>
      <c r="K34" s="113">
        <v>4</v>
      </c>
      <c r="L34" s="113">
        <v>2</v>
      </c>
      <c r="M34" s="102">
        <v>6</v>
      </c>
      <c r="N34" s="113">
        <v>1</v>
      </c>
      <c r="O34" s="113">
        <v>2</v>
      </c>
      <c r="P34" s="102">
        <v>6</v>
      </c>
      <c r="Q34" s="113">
        <v>4</v>
      </c>
      <c r="R34" s="113">
        <v>3</v>
      </c>
      <c r="S34" s="113">
        <v>0</v>
      </c>
      <c r="T34" s="102">
        <v>6</v>
      </c>
      <c r="U34" s="113">
        <v>5</v>
      </c>
      <c r="V34" s="113">
        <v>0</v>
      </c>
      <c r="W34" s="113">
        <v>3</v>
      </c>
      <c r="X34" s="112"/>
      <c r="Y34" s="68"/>
      <c r="Z34" s="19" t="s">
        <v>70</v>
      </c>
      <c r="AA34" s="20"/>
      <c r="AB34" s="20"/>
    </row>
    <row r="35" spans="1:28" s="14" customFormat="1" ht="26.25" customHeight="1">
      <c r="A35" s="69">
        <v>2</v>
      </c>
      <c r="B35" s="114" t="s">
        <v>29</v>
      </c>
      <c r="C35" s="111">
        <f>IF(N32="","",N32)</f>
        <v>2</v>
      </c>
      <c r="D35" s="111"/>
      <c r="E35" s="111"/>
      <c r="F35" s="110" t="s">
        <v>0</v>
      </c>
      <c r="G35" s="109">
        <f>IF(J32="","",J32)</f>
        <v>5</v>
      </c>
      <c r="H35" s="109"/>
      <c r="I35" s="109"/>
      <c r="J35" s="108"/>
      <c r="K35" s="108"/>
      <c r="L35" s="108"/>
      <c r="M35" s="108"/>
      <c r="N35" s="108"/>
      <c r="O35" s="108"/>
      <c r="P35" s="108"/>
      <c r="Q35" s="109">
        <v>5</v>
      </c>
      <c r="R35" s="109"/>
      <c r="S35" s="109"/>
      <c r="T35" s="110" t="s">
        <v>0</v>
      </c>
      <c r="U35" s="111">
        <v>2</v>
      </c>
      <c r="V35" s="111"/>
      <c r="W35" s="111"/>
      <c r="X35" s="112">
        <v>1</v>
      </c>
      <c r="Y35" s="68">
        <v>2</v>
      </c>
      <c r="Z35" s="19" t="s">
        <v>71</v>
      </c>
      <c r="AA35" s="20"/>
      <c r="AB35" s="20"/>
    </row>
    <row r="36" spans="1:28" s="14" customFormat="1" ht="26.25" customHeight="1">
      <c r="A36" s="69"/>
      <c r="B36" s="114"/>
      <c r="C36" s="113">
        <f t="shared" ref="C36" si="45">IF(J34="","",J34)</f>
        <v>1</v>
      </c>
      <c r="D36" s="113">
        <f t="shared" ref="D36" si="46">IF(K34="","",K34)</f>
        <v>4</v>
      </c>
      <c r="E36" s="113">
        <f t="shared" ref="E36" si="47">IF(L34="","",L34)</f>
        <v>2</v>
      </c>
      <c r="F36" s="102">
        <f t="shared" ref="F36" si="48">IF(M34="","",M34)</f>
        <v>6</v>
      </c>
      <c r="G36" s="113">
        <f t="shared" ref="G36" si="49">IF(N34="","",N34)</f>
        <v>1</v>
      </c>
      <c r="H36" s="113">
        <f t="shared" ref="H36" si="50">IF(O34="","",O34)</f>
        <v>2</v>
      </c>
      <c r="I36" s="102">
        <f t="shared" ref="I36" si="51">IF(P34="","",P34)</f>
        <v>6</v>
      </c>
      <c r="J36" s="108"/>
      <c r="K36" s="108"/>
      <c r="L36" s="108"/>
      <c r="M36" s="108"/>
      <c r="N36" s="108"/>
      <c r="O36" s="108"/>
      <c r="P36" s="108"/>
      <c r="Q36" s="113">
        <v>5</v>
      </c>
      <c r="R36" s="113">
        <v>2</v>
      </c>
      <c r="S36" s="102">
        <v>6</v>
      </c>
      <c r="T36" s="102">
        <v>6</v>
      </c>
      <c r="U36" s="102">
        <v>6</v>
      </c>
      <c r="V36" s="102">
        <v>6</v>
      </c>
      <c r="W36" s="102">
        <v>6</v>
      </c>
      <c r="X36" s="112"/>
      <c r="Y36" s="68"/>
      <c r="Z36" s="19" t="s">
        <v>69</v>
      </c>
      <c r="AA36" s="20"/>
      <c r="AB36" s="20"/>
    </row>
    <row r="37" spans="1:28" s="14" customFormat="1" ht="26.25" customHeight="1">
      <c r="A37" s="69"/>
      <c r="B37" s="114"/>
      <c r="C37" s="102">
        <f t="shared" ref="C37" si="52">IF(J33="","",J33)</f>
        <v>6</v>
      </c>
      <c r="D37" s="102">
        <f t="shared" ref="D37" si="53">IF(K33="","",K33)</f>
        <v>6</v>
      </c>
      <c r="E37" s="102">
        <f t="shared" ref="E37" si="54">IF(L33="","",L33)</f>
        <v>6</v>
      </c>
      <c r="F37" s="113">
        <f t="shared" ref="F37" si="55">IF(M33="","",M33)</f>
        <v>2</v>
      </c>
      <c r="G37" s="102">
        <f t="shared" ref="G37" si="56">IF(N33="","",N33)</f>
        <v>6</v>
      </c>
      <c r="H37" s="102">
        <f t="shared" ref="H37" si="57">IF(O33="","",O33)</f>
        <v>6</v>
      </c>
      <c r="I37" s="113">
        <f t="shared" ref="I37" si="58">IF(P33="","",P33)</f>
        <v>2</v>
      </c>
      <c r="J37" s="108"/>
      <c r="K37" s="108"/>
      <c r="L37" s="108"/>
      <c r="M37" s="108"/>
      <c r="N37" s="108"/>
      <c r="O37" s="108"/>
      <c r="P37" s="108"/>
      <c r="Q37" s="102">
        <v>6</v>
      </c>
      <c r="R37" s="102">
        <v>6</v>
      </c>
      <c r="S37" s="113">
        <v>0</v>
      </c>
      <c r="T37" s="113">
        <v>1</v>
      </c>
      <c r="U37" s="113">
        <v>5</v>
      </c>
      <c r="V37" s="113">
        <v>0</v>
      </c>
      <c r="W37" s="113">
        <v>2</v>
      </c>
      <c r="X37" s="112"/>
      <c r="Y37" s="68"/>
      <c r="Z37" s="19" t="s">
        <v>70</v>
      </c>
      <c r="AA37" s="20"/>
      <c r="AB37" s="20"/>
    </row>
    <row r="38" spans="1:28" s="14" customFormat="1" ht="26.25" customHeight="1">
      <c r="A38" s="69">
        <v>3</v>
      </c>
      <c r="B38" s="114" t="s">
        <v>37</v>
      </c>
      <c r="C38" s="111">
        <f>IF(U32="","",U32)</f>
        <v>1</v>
      </c>
      <c r="D38" s="111"/>
      <c r="E38" s="111"/>
      <c r="F38" s="110" t="s">
        <v>0</v>
      </c>
      <c r="G38" s="109">
        <f>IF(Q32="","",Q32)</f>
        <v>6</v>
      </c>
      <c r="H38" s="109"/>
      <c r="I38" s="109"/>
      <c r="J38" s="111">
        <f>IF(U35="","",U35)</f>
        <v>2</v>
      </c>
      <c r="K38" s="111"/>
      <c r="L38" s="111"/>
      <c r="M38" s="110" t="s">
        <v>0</v>
      </c>
      <c r="N38" s="109">
        <f>IF(Q35="","",Q35)</f>
        <v>5</v>
      </c>
      <c r="O38" s="109"/>
      <c r="P38" s="109"/>
      <c r="Q38" s="108"/>
      <c r="R38" s="108"/>
      <c r="S38" s="108"/>
      <c r="T38" s="108"/>
      <c r="U38" s="108"/>
      <c r="V38" s="108"/>
      <c r="W38" s="108"/>
      <c r="X38" s="112">
        <v>0</v>
      </c>
      <c r="Y38" s="71">
        <v>3</v>
      </c>
      <c r="Z38" s="19" t="s">
        <v>71</v>
      </c>
      <c r="AA38" s="20"/>
      <c r="AB38" s="20"/>
    </row>
    <row r="39" spans="1:28" s="14" customFormat="1" ht="26.25" customHeight="1">
      <c r="A39" s="69"/>
      <c r="B39" s="114"/>
      <c r="C39" s="113">
        <f t="shared" ref="C39" si="59">IF(Q34="","",Q34)</f>
        <v>4</v>
      </c>
      <c r="D39" s="113">
        <f t="shared" ref="D39" si="60">IF(R34="","",R34)</f>
        <v>3</v>
      </c>
      <c r="E39" s="113">
        <f t="shared" ref="E39" si="61">IF(S34="","",S34)</f>
        <v>0</v>
      </c>
      <c r="F39" s="102">
        <f t="shared" ref="F39" si="62">IF(T34="","",T34)</f>
        <v>6</v>
      </c>
      <c r="G39" s="113">
        <f t="shared" ref="G39" si="63">IF(U34="","",U34)</f>
        <v>5</v>
      </c>
      <c r="H39" s="113">
        <f t="shared" ref="H39" si="64">IF(V34="","",V34)</f>
        <v>0</v>
      </c>
      <c r="I39" s="113">
        <f t="shared" ref="I39" si="65">IF(W34="","",W34)</f>
        <v>3</v>
      </c>
      <c r="J39" s="102">
        <f>IF(Q37="","",Q37)</f>
        <v>6</v>
      </c>
      <c r="K39" s="102">
        <f t="shared" ref="K39" si="66">IF(R37="","",R37)</f>
        <v>6</v>
      </c>
      <c r="L39" s="113">
        <f t="shared" ref="L39" si="67">IF(S37="","",S37)</f>
        <v>0</v>
      </c>
      <c r="M39" s="113">
        <f t="shared" ref="M39" si="68">IF(T37="","",T37)</f>
        <v>1</v>
      </c>
      <c r="N39" s="113">
        <f t="shared" ref="N39" si="69">IF(U37="","",U37)</f>
        <v>5</v>
      </c>
      <c r="O39" s="113">
        <f t="shared" ref="O39" si="70">IF(V37="","",V37)</f>
        <v>0</v>
      </c>
      <c r="P39" s="113">
        <f>IF(W37="","",W37)</f>
        <v>2</v>
      </c>
      <c r="Q39" s="108"/>
      <c r="R39" s="108"/>
      <c r="S39" s="108"/>
      <c r="T39" s="108"/>
      <c r="U39" s="108"/>
      <c r="V39" s="108"/>
      <c r="W39" s="108"/>
      <c r="X39" s="112"/>
      <c r="Y39" s="71"/>
      <c r="Z39" s="19" t="s">
        <v>69</v>
      </c>
      <c r="AA39" s="20"/>
      <c r="AB39" s="20"/>
    </row>
    <row r="40" spans="1:28" s="14" customFormat="1" ht="26.25" customHeight="1">
      <c r="A40" s="69"/>
      <c r="B40" s="114"/>
      <c r="C40" s="102">
        <f t="shared" ref="C40" si="71">IF(Q33="","",Q33)</f>
        <v>6</v>
      </c>
      <c r="D40" s="102">
        <f t="shared" ref="D40" si="72">IF(R33="","",R33)</f>
        <v>6</v>
      </c>
      <c r="E40" s="102">
        <f t="shared" ref="E40" si="73">IF(S33="","",S33)</f>
        <v>6</v>
      </c>
      <c r="F40" s="113">
        <f t="shared" ref="F40" si="74">IF(T33="","",T33)</f>
        <v>3</v>
      </c>
      <c r="G40" s="102">
        <f t="shared" ref="G40" si="75">IF(U33="","",U33)</f>
        <v>6</v>
      </c>
      <c r="H40" s="102">
        <f t="shared" ref="H40" si="76">IF(V33="","",V33)</f>
        <v>6</v>
      </c>
      <c r="I40" s="102">
        <f t="shared" ref="I40" si="77">IF(W33="","",W33)</f>
        <v>6</v>
      </c>
      <c r="J40" s="113">
        <f>IF(Q36="","",Q36)</f>
        <v>5</v>
      </c>
      <c r="K40" s="113">
        <f t="shared" ref="K40" si="78">IF(R36="","",R36)</f>
        <v>2</v>
      </c>
      <c r="L40" s="102">
        <f t="shared" ref="L40" si="79">IF(S36="","",S36)</f>
        <v>6</v>
      </c>
      <c r="M40" s="102">
        <f t="shared" ref="M40" si="80">IF(T36="","",T36)</f>
        <v>6</v>
      </c>
      <c r="N40" s="102">
        <f t="shared" ref="N40" si="81">IF(U36="","",U36)</f>
        <v>6</v>
      </c>
      <c r="O40" s="102">
        <f t="shared" ref="O40" si="82">IF(V36="","",V36)</f>
        <v>6</v>
      </c>
      <c r="P40" s="102">
        <f t="shared" ref="P40" si="83">IF(W36="","",W36)</f>
        <v>6</v>
      </c>
      <c r="Q40" s="108"/>
      <c r="R40" s="108"/>
      <c r="S40" s="108"/>
      <c r="T40" s="108"/>
      <c r="U40" s="108"/>
      <c r="V40" s="108"/>
      <c r="W40" s="108"/>
      <c r="X40" s="112"/>
      <c r="Y40" s="71"/>
      <c r="Z40" s="19" t="s">
        <v>70</v>
      </c>
      <c r="AA40" s="20"/>
      <c r="AB40" s="20"/>
    </row>
    <row r="41" spans="1:28" s="14" customFormat="1" ht="27" customHeight="1">
      <c r="A41" s="21"/>
    </row>
    <row r="42" spans="1:28" s="14" customFormat="1" ht="27" customHeight="1">
      <c r="A42" s="21"/>
    </row>
    <row r="43" spans="1:28" s="14" customFormat="1" ht="27" customHeight="1">
      <c r="B43" s="16" t="s">
        <v>9</v>
      </c>
      <c r="C43" s="17" t="s">
        <v>8</v>
      </c>
    </row>
    <row r="44" spans="1:28" s="11" customFormat="1" ht="26.25" customHeight="1">
      <c r="A44" s="18"/>
      <c r="B44" s="18" t="s">
        <v>3</v>
      </c>
      <c r="C44" s="114" t="str">
        <f>B45</f>
        <v>都城市B</v>
      </c>
      <c r="D44" s="114"/>
      <c r="E44" s="114"/>
      <c r="F44" s="114"/>
      <c r="G44" s="114"/>
      <c r="H44" s="114"/>
      <c r="I44" s="114"/>
      <c r="J44" s="114" t="str">
        <f>B48</f>
        <v>西都市</v>
      </c>
      <c r="K44" s="114"/>
      <c r="L44" s="114"/>
      <c r="M44" s="114"/>
      <c r="N44" s="114"/>
      <c r="O44" s="114"/>
      <c r="P44" s="114"/>
      <c r="Q44" s="114" t="str">
        <f>B51</f>
        <v>西臼杵郡</v>
      </c>
      <c r="R44" s="114"/>
      <c r="S44" s="114"/>
      <c r="T44" s="114"/>
      <c r="U44" s="114"/>
      <c r="V44" s="114"/>
      <c r="W44" s="114"/>
      <c r="X44" s="19" t="s">
        <v>66</v>
      </c>
      <c r="Y44" s="18" t="s">
        <v>1</v>
      </c>
      <c r="Z44" s="20"/>
      <c r="AA44" s="19" t="s">
        <v>67</v>
      </c>
      <c r="AB44" s="19" t="s">
        <v>68</v>
      </c>
    </row>
    <row r="45" spans="1:28" s="14" customFormat="1" ht="26.25" customHeight="1">
      <c r="A45" s="69">
        <v>1</v>
      </c>
      <c r="B45" s="114" t="s">
        <v>31</v>
      </c>
      <c r="C45" s="108"/>
      <c r="D45" s="108"/>
      <c r="E45" s="108"/>
      <c r="F45" s="108"/>
      <c r="G45" s="108"/>
      <c r="H45" s="108"/>
      <c r="I45" s="108"/>
      <c r="J45" s="109">
        <v>6</v>
      </c>
      <c r="K45" s="109"/>
      <c r="L45" s="109"/>
      <c r="M45" s="110" t="s">
        <v>0</v>
      </c>
      <c r="N45" s="111">
        <v>1</v>
      </c>
      <c r="O45" s="111"/>
      <c r="P45" s="111"/>
      <c r="Q45" s="109">
        <v>7</v>
      </c>
      <c r="R45" s="109"/>
      <c r="S45" s="109"/>
      <c r="T45" s="110" t="s">
        <v>0</v>
      </c>
      <c r="U45" s="111">
        <v>0</v>
      </c>
      <c r="V45" s="111"/>
      <c r="W45" s="111"/>
      <c r="X45" s="112">
        <v>2</v>
      </c>
      <c r="Y45" s="68">
        <v>1</v>
      </c>
      <c r="Z45" s="19" t="s">
        <v>71</v>
      </c>
      <c r="AA45" s="20"/>
      <c r="AB45" s="20"/>
    </row>
    <row r="46" spans="1:28" s="14" customFormat="1" ht="26.25" customHeight="1">
      <c r="A46" s="69"/>
      <c r="B46" s="114"/>
      <c r="C46" s="108"/>
      <c r="D46" s="108"/>
      <c r="E46" s="108"/>
      <c r="F46" s="108"/>
      <c r="G46" s="108"/>
      <c r="H46" s="108"/>
      <c r="I46" s="108"/>
      <c r="J46" s="102">
        <v>6</v>
      </c>
      <c r="K46" s="102">
        <v>6</v>
      </c>
      <c r="L46" s="102">
        <v>6</v>
      </c>
      <c r="M46" s="102">
        <v>6</v>
      </c>
      <c r="N46" s="102">
        <v>6</v>
      </c>
      <c r="O46" s="113">
        <v>2</v>
      </c>
      <c r="P46" s="102">
        <v>6</v>
      </c>
      <c r="Q46" s="102">
        <v>6</v>
      </c>
      <c r="R46" s="102">
        <v>6</v>
      </c>
      <c r="S46" s="102">
        <v>6</v>
      </c>
      <c r="T46" s="102">
        <v>4</v>
      </c>
      <c r="U46" s="102">
        <v>6</v>
      </c>
      <c r="V46" s="102">
        <v>6</v>
      </c>
      <c r="W46" s="102">
        <v>6</v>
      </c>
      <c r="X46" s="112"/>
      <c r="Y46" s="68"/>
      <c r="Z46" s="19" t="s">
        <v>69</v>
      </c>
      <c r="AA46" s="20"/>
      <c r="AB46" s="20"/>
    </row>
    <row r="47" spans="1:28" s="14" customFormat="1" ht="26.25" customHeight="1">
      <c r="A47" s="69"/>
      <c r="B47" s="114"/>
      <c r="C47" s="108"/>
      <c r="D47" s="108"/>
      <c r="E47" s="108"/>
      <c r="F47" s="108"/>
      <c r="G47" s="108"/>
      <c r="H47" s="108"/>
      <c r="I47" s="108"/>
      <c r="J47" s="113">
        <v>0</v>
      </c>
      <c r="K47" s="113">
        <v>3</v>
      </c>
      <c r="L47" s="113">
        <v>1</v>
      </c>
      <c r="M47" s="113">
        <v>1</v>
      </c>
      <c r="N47" s="113">
        <v>3</v>
      </c>
      <c r="O47" s="102">
        <v>6</v>
      </c>
      <c r="P47" s="113">
        <v>0</v>
      </c>
      <c r="Q47" s="113">
        <v>1</v>
      </c>
      <c r="R47" s="113">
        <v>4</v>
      </c>
      <c r="S47" s="113">
        <v>0</v>
      </c>
      <c r="T47" s="121" t="s">
        <v>82</v>
      </c>
      <c r="U47" s="113">
        <v>1</v>
      </c>
      <c r="V47" s="113">
        <v>1</v>
      </c>
      <c r="W47" s="113">
        <v>0</v>
      </c>
      <c r="X47" s="112"/>
      <c r="Y47" s="68"/>
      <c r="Z47" s="19" t="s">
        <v>70</v>
      </c>
      <c r="AA47" s="20"/>
      <c r="AB47" s="20"/>
    </row>
    <row r="48" spans="1:28" s="14" customFormat="1" ht="26.25" customHeight="1">
      <c r="A48" s="69">
        <v>2</v>
      </c>
      <c r="B48" s="114" t="s">
        <v>47</v>
      </c>
      <c r="C48" s="111">
        <f>IF(N45="","",N45)</f>
        <v>1</v>
      </c>
      <c r="D48" s="111"/>
      <c r="E48" s="111"/>
      <c r="F48" s="110" t="s">
        <v>0</v>
      </c>
      <c r="G48" s="109">
        <f>IF(J45="","",J45)</f>
        <v>6</v>
      </c>
      <c r="H48" s="109"/>
      <c r="I48" s="109"/>
      <c r="J48" s="108"/>
      <c r="K48" s="108"/>
      <c r="L48" s="108"/>
      <c r="M48" s="108"/>
      <c r="N48" s="108"/>
      <c r="O48" s="108"/>
      <c r="P48" s="108"/>
      <c r="Q48" s="109">
        <v>4</v>
      </c>
      <c r="R48" s="109"/>
      <c r="S48" s="109"/>
      <c r="T48" s="110" t="s">
        <v>0</v>
      </c>
      <c r="U48" s="111">
        <v>3</v>
      </c>
      <c r="V48" s="111"/>
      <c r="W48" s="111"/>
      <c r="X48" s="112">
        <v>1</v>
      </c>
      <c r="Y48" s="68">
        <v>2</v>
      </c>
      <c r="Z48" s="19" t="s">
        <v>71</v>
      </c>
      <c r="AA48" s="20"/>
      <c r="AB48" s="20"/>
    </row>
    <row r="49" spans="1:28" s="14" customFormat="1" ht="26.25" customHeight="1">
      <c r="A49" s="69"/>
      <c r="B49" s="114"/>
      <c r="C49" s="113">
        <f t="shared" ref="C49" si="84">IF(J47="","",J47)</f>
        <v>0</v>
      </c>
      <c r="D49" s="113">
        <f t="shared" ref="D49" si="85">IF(K47="","",K47)</f>
        <v>3</v>
      </c>
      <c r="E49" s="113">
        <f t="shared" ref="E49" si="86">IF(L47="","",L47)</f>
        <v>1</v>
      </c>
      <c r="F49" s="113">
        <f t="shared" ref="F49" si="87">IF(M47="","",M47)</f>
        <v>1</v>
      </c>
      <c r="G49" s="113">
        <f t="shared" ref="G49" si="88">IF(N47="","",N47)</f>
        <v>3</v>
      </c>
      <c r="H49" s="102">
        <f t="shared" ref="H49" si="89">IF(O47="","",O47)</f>
        <v>6</v>
      </c>
      <c r="I49" s="113">
        <f t="shared" ref="I49" si="90">IF(P47="","",P47)</f>
        <v>0</v>
      </c>
      <c r="J49" s="108"/>
      <c r="K49" s="108"/>
      <c r="L49" s="108"/>
      <c r="M49" s="108"/>
      <c r="N49" s="108"/>
      <c r="O49" s="108"/>
      <c r="P49" s="108"/>
      <c r="Q49" s="113">
        <v>4</v>
      </c>
      <c r="R49" s="102">
        <v>6</v>
      </c>
      <c r="S49" s="102">
        <v>6</v>
      </c>
      <c r="T49" s="102">
        <v>6</v>
      </c>
      <c r="U49" s="113">
        <v>2</v>
      </c>
      <c r="V49" s="102">
        <v>6</v>
      </c>
      <c r="W49" s="113">
        <v>1</v>
      </c>
      <c r="X49" s="112"/>
      <c r="Y49" s="68"/>
      <c r="Z49" s="19" t="s">
        <v>69</v>
      </c>
      <c r="AA49" s="20"/>
      <c r="AB49" s="20"/>
    </row>
    <row r="50" spans="1:28" s="14" customFormat="1" ht="26.25" customHeight="1">
      <c r="A50" s="69"/>
      <c r="B50" s="114"/>
      <c r="C50" s="102">
        <f t="shared" ref="C50" si="91">IF(J46="","",J46)</f>
        <v>6</v>
      </c>
      <c r="D50" s="102">
        <f t="shared" ref="D50" si="92">IF(K46="","",K46)</f>
        <v>6</v>
      </c>
      <c r="E50" s="102">
        <f t="shared" ref="E50" si="93">IF(L46="","",L46)</f>
        <v>6</v>
      </c>
      <c r="F50" s="102">
        <f t="shared" ref="F50" si="94">IF(M46="","",M46)</f>
        <v>6</v>
      </c>
      <c r="G50" s="102">
        <f t="shared" ref="G50" si="95">IF(N46="","",N46)</f>
        <v>6</v>
      </c>
      <c r="H50" s="113">
        <f t="shared" ref="H50" si="96">IF(O46="","",O46)</f>
        <v>2</v>
      </c>
      <c r="I50" s="102">
        <f t="shared" ref="I50" si="97">IF(P46="","",P46)</f>
        <v>6</v>
      </c>
      <c r="J50" s="108"/>
      <c r="K50" s="108"/>
      <c r="L50" s="108"/>
      <c r="M50" s="108"/>
      <c r="N50" s="108"/>
      <c r="O50" s="108"/>
      <c r="P50" s="108"/>
      <c r="Q50" s="102">
        <v>6</v>
      </c>
      <c r="R50" s="113">
        <v>2</v>
      </c>
      <c r="S50" s="113">
        <v>1</v>
      </c>
      <c r="T50" s="113">
        <v>0</v>
      </c>
      <c r="U50" s="102">
        <v>6</v>
      </c>
      <c r="V50" s="113">
        <v>0</v>
      </c>
      <c r="W50" s="102">
        <v>6</v>
      </c>
      <c r="X50" s="112"/>
      <c r="Y50" s="68"/>
      <c r="Z50" s="19" t="s">
        <v>70</v>
      </c>
      <c r="AA50" s="20"/>
      <c r="AB50" s="20"/>
    </row>
    <row r="51" spans="1:28" s="14" customFormat="1" ht="26.25" customHeight="1">
      <c r="A51" s="69">
        <v>3</v>
      </c>
      <c r="B51" s="114" t="s">
        <v>73</v>
      </c>
      <c r="C51" s="111">
        <f>IF(U45="","",U45)</f>
        <v>0</v>
      </c>
      <c r="D51" s="111"/>
      <c r="E51" s="111"/>
      <c r="F51" s="110" t="s">
        <v>0</v>
      </c>
      <c r="G51" s="109">
        <f>IF(Q45="","",Q45)</f>
        <v>7</v>
      </c>
      <c r="H51" s="109"/>
      <c r="I51" s="109"/>
      <c r="J51" s="111">
        <f>IF(U48="","",U48)</f>
        <v>3</v>
      </c>
      <c r="K51" s="111"/>
      <c r="L51" s="111"/>
      <c r="M51" s="110" t="s">
        <v>0</v>
      </c>
      <c r="N51" s="109">
        <f>IF(Q48="","",Q48)</f>
        <v>4</v>
      </c>
      <c r="O51" s="109"/>
      <c r="P51" s="109"/>
      <c r="Q51" s="108"/>
      <c r="R51" s="108"/>
      <c r="S51" s="108"/>
      <c r="T51" s="108"/>
      <c r="U51" s="108"/>
      <c r="V51" s="108"/>
      <c r="W51" s="108"/>
      <c r="X51" s="112">
        <v>0</v>
      </c>
      <c r="Y51" s="71">
        <v>3</v>
      </c>
      <c r="Z51" s="19" t="s">
        <v>71</v>
      </c>
      <c r="AA51" s="20"/>
      <c r="AB51" s="20"/>
    </row>
    <row r="52" spans="1:28" s="14" customFormat="1" ht="26.25" customHeight="1">
      <c r="A52" s="69"/>
      <c r="B52" s="114"/>
      <c r="C52" s="113">
        <f t="shared" ref="C52" si="98">IF(Q47="","",Q47)</f>
        <v>1</v>
      </c>
      <c r="D52" s="113">
        <f t="shared" ref="D52" si="99">IF(R47="","",R47)</f>
        <v>4</v>
      </c>
      <c r="E52" s="113">
        <f t="shared" ref="E52" si="100">IF(S47="","",S47)</f>
        <v>0</v>
      </c>
      <c r="F52" s="121" t="str">
        <f t="shared" ref="F52" si="101">IF(T47="","",T47)</f>
        <v>2ret</v>
      </c>
      <c r="G52" s="113">
        <f t="shared" ref="G52" si="102">IF(U47="","",U47)</f>
        <v>1</v>
      </c>
      <c r="H52" s="113">
        <f t="shared" ref="H52" si="103">IF(V47="","",V47)</f>
        <v>1</v>
      </c>
      <c r="I52" s="113">
        <f t="shared" ref="I52" si="104">IF(W47="","",W47)</f>
        <v>0</v>
      </c>
      <c r="J52" s="102">
        <f>IF(Q50="","",Q50)</f>
        <v>6</v>
      </c>
      <c r="K52" s="113">
        <f t="shared" ref="K52" si="105">IF(R50="","",R50)</f>
        <v>2</v>
      </c>
      <c r="L52" s="113">
        <f t="shared" ref="L52" si="106">IF(S50="","",S50)</f>
        <v>1</v>
      </c>
      <c r="M52" s="113">
        <f t="shared" ref="M52" si="107">IF(T50="","",T50)</f>
        <v>0</v>
      </c>
      <c r="N52" s="102">
        <f t="shared" ref="N52" si="108">IF(U50="","",U50)</f>
        <v>6</v>
      </c>
      <c r="O52" s="113">
        <f t="shared" ref="O52" si="109">IF(V50="","",V50)</f>
        <v>0</v>
      </c>
      <c r="P52" s="102">
        <f>IF(W50="","",W50)</f>
        <v>6</v>
      </c>
      <c r="Q52" s="108"/>
      <c r="R52" s="108"/>
      <c r="S52" s="108"/>
      <c r="T52" s="108"/>
      <c r="U52" s="108"/>
      <c r="V52" s="108"/>
      <c r="W52" s="108"/>
      <c r="X52" s="112"/>
      <c r="Y52" s="71"/>
      <c r="Z52" s="19" t="s">
        <v>69</v>
      </c>
      <c r="AA52" s="20"/>
      <c r="AB52" s="20"/>
    </row>
    <row r="53" spans="1:28" s="14" customFormat="1" ht="26.25" customHeight="1">
      <c r="A53" s="69"/>
      <c r="B53" s="114"/>
      <c r="C53" s="102">
        <f t="shared" ref="C53" si="110">IF(Q46="","",Q46)</f>
        <v>6</v>
      </c>
      <c r="D53" s="102">
        <f t="shared" ref="D53" si="111">IF(R46="","",R46)</f>
        <v>6</v>
      </c>
      <c r="E53" s="102">
        <f t="shared" ref="E53" si="112">IF(S46="","",S46)</f>
        <v>6</v>
      </c>
      <c r="F53" s="102">
        <f t="shared" ref="F53" si="113">IF(T46="","",T46)</f>
        <v>4</v>
      </c>
      <c r="G53" s="102">
        <f t="shared" ref="G53" si="114">IF(U46="","",U46)</f>
        <v>6</v>
      </c>
      <c r="H53" s="102">
        <f t="shared" ref="H53" si="115">IF(V46="","",V46)</f>
        <v>6</v>
      </c>
      <c r="I53" s="102">
        <f t="shared" ref="I53" si="116">IF(W46="","",W46)</f>
        <v>6</v>
      </c>
      <c r="J53" s="113">
        <f>IF(Q49="","",Q49)</f>
        <v>4</v>
      </c>
      <c r="K53" s="102">
        <f t="shared" ref="K53" si="117">IF(R49="","",R49)</f>
        <v>6</v>
      </c>
      <c r="L53" s="102">
        <f t="shared" ref="L53" si="118">IF(S49="","",S49)</f>
        <v>6</v>
      </c>
      <c r="M53" s="102">
        <f t="shared" ref="M53" si="119">IF(T49="","",T49)</f>
        <v>6</v>
      </c>
      <c r="N53" s="113">
        <f t="shared" ref="N53" si="120">IF(U49="","",U49)</f>
        <v>2</v>
      </c>
      <c r="O53" s="102">
        <f t="shared" ref="O53" si="121">IF(V49="","",V49)</f>
        <v>6</v>
      </c>
      <c r="P53" s="113">
        <f t="shared" ref="P53" si="122">IF(W49="","",W49)</f>
        <v>1</v>
      </c>
      <c r="Q53" s="108"/>
      <c r="R53" s="108"/>
      <c r="S53" s="108"/>
      <c r="T53" s="108"/>
      <c r="U53" s="108"/>
      <c r="V53" s="108"/>
      <c r="W53" s="108"/>
      <c r="X53" s="112"/>
      <c r="Y53" s="71"/>
      <c r="Z53" s="19" t="s">
        <v>70</v>
      </c>
      <c r="AA53" s="20"/>
      <c r="AB53" s="20"/>
    </row>
    <row r="54" spans="1:28" s="14" customFormat="1" ht="26.25" customHeight="1">
      <c r="A54" s="21"/>
    </row>
    <row r="55" spans="1:28" s="14" customFormat="1" ht="26.25" customHeight="1">
      <c r="A55" s="21"/>
    </row>
    <row r="56" spans="1:28" s="11" customFormat="1" ht="20.25" customHeight="1">
      <c r="A56" s="10"/>
      <c r="O56" s="12"/>
      <c r="P56" s="12"/>
      <c r="Q56" s="12"/>
      <c r="R56" s="12"/>
      <c r="S56" s="12"/>
      <c r="T56" s="12"/>
      <c r="U56" s="12"/>
      <c r="V56" s="12"/>
    </row>
    <row r="57" spans="1:28" s="14" customFormat="1" ht="27" customHeight="1">
      <c r="A57" s="13"/>
    </row>
    <row r="58" spans="1:28" s="14" customFormat="1" ht="27" customHeight="1">
      <c r="B58" s="16" t="s">
        <v>42</v>
      </c>
      <c r="C58" s="17" t="s">
        <v>8</v>
      </c>
    </row>
    <row r="59" spans="1:28" s="11" customFormat="1" ht="26.25" customHeight="1">
      <c r="A59" s="18"/>
      <c r="B59" s="18" t="s">
        <v>3</v>
      </c>
      <c r="C59" s="114" t="str">
        <f>B60</f>
        <v>北諸県郡</v>
      </c>
      <c r="D59" s="114"/>
      <c r="E59" s="114"/>
      <c r="F59" s="114"/>
      <c r="G59" s="114"/>
      <c r="H59" s="114"/>
      <c r="I59" s="114"/>
      <c r="J59" s="114" t="str">
        <f>B63</f>
        <v>児湯郡</v>
      </c>
      <c r="K59" s="114"/>
      <c r="L59" s="114"/>
      <c r="M59" s="114"/>
      <c r="N59" s="114"/>
      <c r="O59" s="114"/>
      <c r="P59" s="114"/>
      <c r="Q59" s="114" t="str">
        <f>B66</f>
        <v>日向市A</v>
      </c>
      <c r="R59" s="114"/>
      <c r="S59" s="114"/>
      <c r="T59" s="114"/>
      <c r="U59" s="114"/>
      <c r="V59" s="114"/>
      <c r="W59" s="114"/>
      <c r="X59" s="19" t="s">
        <v>66</v>
      </c>
      <c r="Y59" s="18" t="s">
        <v>1</v>
      </c>
      <c r="Z59" s="20"/>
      <c r="AA59" s="19" t="s">
        <v>67</v>
      </c>
      <c r="AB59" s="19" t="s">
        <v>68</v>
      </c>
    </row>
    <row r="60" spans="1:28" s="14" customFormat="1" ht="26.25" customHeight="1">
      <c r="A60" s="69">
        <v>1</v>
      </c>
      <c r="B60" s="114" t="s">
        <v>33</v>
      </c>
      <c r="C60" s="108"/>
      <c r="D60" s="108"/>
      <c r="E60" s="108"/>
      <c r="F60" s="108"/>
      <c r="G60" s="108"/>
      <c r="H60" s="108"/>
      <c r="I60" s="108"/>
      <c r="J60" s="111">
        <v>3</v>
      </c>
      <c r="K60" s="111"/>
      <c r="L60" s="111"/>
      <c r="M60" s="110" t="s">
        <v>0</v>
      </c>
      <c r="N60" s="109">
        <v>4</v>
      </c>
      <c r="O60" s="109"/>
      <c r="P60" s="109"/>
      <c r="Q60" s="111">
        <v>3</v>
      </c>
      <c r="R60" s="111"/>
      <c r="S60" s="111"/>
      <c r="T60" s="110" t="s">
        <v>0</v>
      </c>
      <c r="U60" s="109">
        <v>4</v>
      </c>
      <c r="V60" s="109"/>
      <c r="W60" s="109"/>
      <c r="X60" s="112">
        <v>0</v>
      </c>
      <c r="Y60" s="71">
        <v>3</v>
      </c>
      <c r="Z60" s="19" t="s">
        <v>71</v>
      </c>
      <c r="AA60" s="20"/>
      <c r="AB60" s="20"/>
    </row>
    <row r="61" spans="1:28" s="14" customFormat="1" ht="26.25" customHeight="1">
      <c r="A61" s="69"/>
      <c r="B61" s="114"/>
      <c r="C61" s="108"/>
      <c r="D61" s="108"/>
      <c r="E61" s="108"/>
      <c r="F61" s="108"/>
      <c r="G61" s="108"/>
      <c r="H61" s="108"/>
      <c r="I61" s="108"/>
      <c r="J61" s="113">
        <v>3</v>
      </c>
      <c r="K61" s="102">
        <v>6</v>
      </c>
      <c r="L61" s="113">
        <v>3</v>
      </c>
      <c r="M61" s="102">
        <v>6</v>
      </c>
      <c r="N61" s="102">
        <v>6</v>
      </c>
      <c r="O61" s="113">
        <v>4</v>
      </c>
      <c r="P61" s="113">
        <v>5</v>
      </c>
      <c r="Q61" s="113">
        <v>5</v>
      </c>
      <c r="R61" s="102">
        <v>6</v>
      </c>
      <c r="S61" s="113">
        <v>3</v>
      </c>
      <c r="T61" s="102">
        <v>6</v>
      </c>
      <c r="U61" s="102">
        <v>6</v>
      </c>
      <c r="V61" s="113">
        <v>2</v>
      </c>
      <c r="W61" s="113">
        <v>0</v>
      </c>
      <c r="X61" s="112"/>
      <c r="Y61" s="71"/>
      <c r="Z61" s="19" t="s">
        <v>69</v>
      </c>
      <c r="AA61" s="20"/>
      <c r="AB61" s="20"/>
    </row>
    <row r="62" spans="1:28" s="14" customFormat="1" ht="26.25" customHeight="1">
      <c r="A62" s="69"/>
      <c r="B62" s="114"/>
      <c r="C62" s="108"/>
      <c r="D62" s="108"/>
      <c r="E62" s="108"/>
      <c r="F62" s="108"/>
      <c r="G62" s="108"/>
      <c r="H62" s="108"/>
      <c r="I62" s="108"/>
      <c r="J62" s="102">
        <v>6</v>
      </c>
      <c r="K62" s="113">
        <v>5</v>
      </c>
      <c r="L62" s="102">
        <v>6</v>
      </c>
      <c r="M62" s="113">
        <v>5</v>
      </c>
      <c r="N62" s="113">
        <v>1</v>
      </c>
      <c r="O62" s="102">
        <v>6</v>
      </c>
      <c r="P62" s="102">
        <v>6</v>
      </c>
      <c r="Q62" s="102">
        <v>6</v>
      </c>
      <c r="R62" s="113">
        <v>5</v>
      </c>
      <c r="S62" s="102">
        <v>6</v>
      </c>
      <c r="T62" s="113">
        <v>1</v>
      </c>
      <c r="U62" s="113">
        <v>5</v>
      </c>
      <c r="V62" s="102">
        <v>6</v>
      </c>
      <c r="W62" s="102">
        <v>6</v>
      </c>
      <c r="X62" s="112"/>
      <c r="Y62" s="71"/>
      <c r="Z62" s="19" t="s">
        <v>70</v>
      </c>
      <c r="AA62" s="22"/>
      <c r="AB62" s="20"/>
    </row>
    <row r="63" spans="1:28" s="14" customFormat="1" ht="26.25" customHeight="1">
      <c r="A63" s="69">
        <v>2</v>
      </c>
      <c r="B63" s="114" t="s">
        <v>30</v>
      </c>
      <c r="C63" s="109">
        <f>IF(N60="","",N60)</f>
        <v>4</v>
      </c>
      <c r="D63" s="109"/>
      <c r="E63" s="109"/>
      <c r="F63" s="110" t="s">
        <v>0</v>
      </c>
      <c r="G63" s="111">
        <f>IF(J60="","",J60)</f>
        <v>3</v>
      </c>
      <c r="H63" s="111"/>
      <c r="I63" s="111"/>
      <c r="J63" s="108"/>
      <c r="K63" s="108"/>
      <c r="L63" s="108"/>
      <c r="M63" s="108"/>
      <c r="N63" s="108"/>
      <c r="O63" s="108"/>
      <c r="P63" s="108"/>
      <c r="Q63" s="111">
        <v>3</v>
      </c>
      <c r="R63" s="111"/>
      <c r="S63" s="111"/>
      <c r="T63" s="110" t="s">
        <v>0</v>
      </c>
      <c r="U63" s="109">
        <v>4</v>
      </c>
      <c r="V63" s="109"/>
      <c r="W63" s="109"/>
      <c r="X63" s="112">
        <v>1</v>
      </c>
      <c r="Y63" s="68">
        <v>2</v>
      </c>
      <c r="Z63" s="19" t="s">
        <v>71</v>
      </c>
      <c r="AA63" s="20"/>
      <c r="AB63" s="20"/>
    </row>
    <row r="64" spans="1:28" s="14" customFormat="1" ht="26.25" customHeight="1">
      <c r="A64" s="69"/>
      <c r="B64" s="114"/>
      <c r="C64" s="102">
        <f t="shared" ref="C64" si="123">IF(J62="","",J62)</f>
        <v>6</v>
      </c>
      <c r="D64" s="113">
        <f t="shared" ref="D64" si="124">IF(K62="","",K62)</f>
        <v>5</v>
      </c>
      <c r="E64" s="102">
        <f t="shared" ref="E64" si="125">IF(L62="","",L62)</f>
        <v>6</v>
      </c>
      <c r="F64" s="113">
        <f t="shared" ref="F64" si="126">IF(M62="","",M62)</f>
        <v>5</v>
      </c>
      <c r="G64" s="113">
        <f t="shared" ref="G64" si="127">IF(N62="","",N62)</f>
        <v>1</v>
      </c>
      <c r="H64" s="102">
        <f t="shared" ref="H64" si="128">IF(O62="","",O62)</f>
        <v>6</v>
      </c>
      <c r="I64" s="102">
        <f t="shared" ref="I64" si="129">IF(P62="","",P62)</f>
        <v>6</v>
      </c>
      <c r="J64" s="108"/>
      <c r="K64" s="108"/>
      <c r="L64" s="108"/>
      <c r="M64" s="108"/>
      <c r="N64" s="108"/>
      <c r="O64" s="108"/>
      <c r="P64" s="108"/>
      <c r="Q64" s="102">
        <v>6</v>
      </c>
      <c r="R64" s="113">
        <v>3</v>
      </c>
      <c r="S64" s="102">
        <v>6</v>
      </c>
      <c r="T64" s="113">
        <v>1</v>
      </c>
      <c r="U64" s="102">
        <v>6</v>
      </c>
      <c r="V64" s="113">
        <v>5</v>
      </c>
      <c r="W64" s="113">
        <v>1</v>
      </c>
      <c r="X64" s="112"/>
      <c r="Y64" s="68"/>
      <c r="Z64" s="19" t="s">
        <v>69</v>
      </c>
      <c r="AA64" s="20"/>
      <c r="AB64" s="20"/>
    </row>
    <row r="65" spans="1:28" s="14" customFormat="1" ht="26.25" customHeight="1">
      <c r="A65" s="69"/>
      <c r="B65" s="114"/>
      <c r="C65" s="113">
        <f t="shared" ref="C65" si="130">IF(J61="","",J61)</f>
        <v>3</v>
      </c>
      <c r="D65" s="102">
        <f t="shared" ref="D65" si="131">IF(K61="","",K61)</f>
        <v>6</v>
      </c>
      <c r="E65" s="113">
        <f t="shared" ref="E65" si="132">IF(L61="","",L61)</f>
        <v>3</v>
      </c>
      <c r="F65" s="102">
        <f t="shared" ref="F65" si="133">IF(M61="","",M61)</f>
        <v>6</v>
      </c>
      <c r="G65" s="102">
        <f t="shared" ref="G65" si="134">IF(N61="","",N61)</f>
        <v>6</v>
      </c>
      <c r="H65" s="113">
        <f t="shared" ref="H65" si="135">IF(O61="","",O61)</f>
        <v>4</v>
      </c>
      <c r="I65" s="113">
        <f t="shared" ref="I65" si="136">IF(P61="","",P61)</f>
        <v>5</v>
      </c>
      <c r="J65" s="108"/>
      <c r="K65" s="108"/>
      <c r="L65" s="108"/>
      <c r="M65" s="108"/>
      <c r="N65" s="108"/>
      <c r="O65" s="108"/>
      <c r="P65" s="108"/>
      <c r="Q65" s="113">
        <v>5</v>
      </c>
      <c r="R65" s="102">
        <v>6</v>
      </c>
      <c r="S65" s="102">
        <v>4</v>
      </c>
      <c r="T65" s="102">
        <v>6</v>
      </c>
      <c r="U65" s="113">
        <v>3</v>
      </c>
      <c r="V65" s="102">
        <v>6</v>
      </c>
      <c r="W65" s="102">
        <v>6</v>
      </c>
      <c r="X65" s="112"/>
      <c r="Y65" s="68"/>
      <c r="Z65" s="19" t="s">
        <v>70</v>
      </c>
      <c r="AA65" s="22"/>
      <c r="AB65" s="20"/>
    </row>
    <row r="66" spans="1:28" s="14" customFormat="1" ht="26.25" customHeight="1">
      <c r="A66" s="69">
        <v>3</v>
      </c>
      <c r="B66" s="114" t="s">
        <v>38</v>
      </c>
      <c r="C66" s="109">
        <f>IF(U60="","",U60)</f>
        <v>4</v>
      </c>
      <c r="D66" s="109"/>
      <c r="E66" s="109"/>
      <c r="F66" s="110" t="s">
        <v>0</v>
      </c>
      <c r="G66" s="111">
        <f>IF(Q60="","",Q60)</f>
        <v>3</v>
      </c>
      <c r="H66" s="111"/>
      <c r="I66" s="111"/>
      <c r="J66" s="109">
        <f>IF(U63="","",U63)</f>
        <v>4</v>
      </c>
      <c r="K66" s="109"/>
      <c r="L66" s="109"/>
      <c r="M66" s="110" t="s">
        <v>0</v>
      </c>
      <c r="N66" s="111">
        <f>IF(Q63="","",Q63)</f>
        <v>3</v>
      </c>
      <c r="O66" s="111"/>
      <c r="P66" s="111"/>
      <c r="Q66" s="108"/>
      <c r="R66" s="108"/>
      <c r="S66" s="108"/>
      <c r="T66" s="108"/>
      <c r="U66" s="108"/>
      <c r="V66" s="108"/>
      <c r="W66" s="108"/>
      <c r="X66" s="112">
        <v>2</v>
      </c>
      <c r="Y66" s="68">
        <v>1</v>
      </c>
      <c r="Z66" s="19" t="s">
        <v>71</v>
      </c>
      <c r="AA66" s="20"/>
      <c r="AB66" s="20"/>
    </row>
    <row r="67" spans="1:28" s="14" customFormat="1" ht="26.25" customHeight="1">
      <c r="A67" s="69"/>
      <c r="B67" s="114"/>
      <c r="C67" s="102">
        <f t="shared" ref="C67" si="137">IF(Q62="","",Q62)</f>
        <v>6</v>
      </c>
      <c r="D67" s="113">
        <f t="shared" ref="D67" si="138">IF(R62="","",R62)</f>
        <v>5</v>
      </c>
      <c r="E67" s="102">
        <f t="shared" ref="E67" si="139">IF(S62="","",S62)</f>
        <v>6</v>
      </c>
      <c r="F67" s="113">
        <f t="shared" ref="F67" si="140">IF(T62="","",T62)</f>
        <v>1</v>
      </c>
      <c r="G67" s="113">
        <f t="shared" ref="G67" si="141">IF(U62="","",U62)</f>
        <v>5</v>
      </c>
      <c r="H67" s="102">
        <f t="shared" ref="H67" si="142">IF(V62="","",V62)</f>
        <v>6</v>
      </c>
      <c r="I67" s="102">
        <f t="shared" ref="I67" si="143">IF(W62="","",W62)</f>
        <v>6</v>
      </c>
      <c r="J67" s="113">
        <f>IF(Q65="","",Q65)</f>
        <v>5</v>
      </c>
      <c r="K67" s="102">
        <f t="shared" ref="K67" si="144">IF(R65="","",R65)</f>
        <v>6</v>
      </c>
      <c r="L67" s="113">
        <f t="shared" ref="L67" si="145">IF(S65="","",S65)</f>
        <v>4</v>
      </c>
      <c r="M67" s="102">
        <f t="shared" ref="M67" si="146">IF(T65="","",T65)</f>
        <v>6</v>
      </c>
      <c r="N67" s="113">
        <f t="shared" ref="N67" si="147">IF(U65="","",U65)</f>
        <v>3</v>
      </c>
      <c r="O67" s="102">
        <f t="shared" ref="O67" si="148">IF(V65="","",V65)</f>
        <v>6</v>
      </c>
      <c r="P67" s="102">
        <f>IF(W65="","",W65)</f>
        <v>6</v>
      </c>
      <c r="Q67" s="108"/>
      <c r="R67" s="108"/>
      <c r="S67" s="108"/>
      <c r="T67" s="108"/>
      <c r="U67" s="108"/>
      <c r="V67" s="108"/>
      <c r="W67" s="108"/>
      <c r="X67" s="112"/>
      <c r="Y67" s="68"/>
      <c r="Z67" s="19" t="s">
        <v>69</v>
      </c>
      <c r="AA67" s="20"/>
      <c r="AB67" s="20"/>
    </row>
    <row r="68" spans="1:28" s="14" customFormat="1" ht="26.25" customHeight="1">
      <c r="A68" s="69"/>
      <c r="B68" s="114"/>
      <c r="C68" s="113">
        <f t="shared" ref="C68" si="149">IF(Q61="","",Q61)</f>
        <v>5</v>
      </c>
      <c r="D68" s="102">
        <f t="shared" ref="D68" si="150">IF(R61="","",R61)</f>
        <v>6</v>
      </c>
      <c r="E68" s="113">
        <f t="shared" ref="E68" si="151">IF(S61="","",S61)</f>
        <v>3</v>
      </c>
      <c r="F68" s="102">
        <f t="shared" ref="F68" si="152">IF(T61="","",T61)</f>
        <v>6</v>
      </c>
      <c r="G68" s="102">
        <f t="shared" ref="G68" si="153">IF(U61="","",U61)</f>
        <v>6</v>
      </c>
      <c r="H68" s="113">
        <f t="shared" ref="H68" si="154">IF(V61="","",V61)</f>
        <v>2</v>
      </c>
      <c r="I68" s="113">
        <f t="shared" ref="I68" si="155">IF(W61="","",W61)</f>
        <v>0</v>
      </c>
      <c r="J68" s="102">
        <f>IF(Q64="","",Q64)</f>
        <v>6</v>
      </c>
      <c r="K68" s="113">
        <f t="shared" ref="K68" si="156">IF(R64="","",R64)</f>
        <v>3</v>
      </c>
      <c r="L68" s="102">
        <f t="shared" ref="L68" si="157">IF(S64="","",S64)</f>
        <v>6</v>
      </c>
      <c r="M68" s="113">
        <f t="shared" ref="M68" si="158">IF(T64="","",T64)</f>
        <v>1</v>
      </c>
      <c r="N68" s="102">
        <f t="shared" ref="N68" si="159">IF(U64="","",U64)</f>
        <v>6</v>
      </c>
      <c r="O68" s="113">
        <f t="shared" ref="O68" si="160">IF(V64="","",V64)</f>
        <v>5</v>
      </c>
      <c r="P68" s="113">
        <f t="shared" ref="P68" si="161">IF(W64="","",W64)</f>
        <v>1</v>
      </c>
      <c r="Q68" s="108"/>
      <c r="R68" s="108"/>
      <c r="S68" s="108"/>
      <c r="T68" s="108"/>
      <c r="U68" s="108"/>
      <c r="V68" s="108"/>
      <c r="W68" s="108"/>
      <c r="X68" s="112"/>
      <c r="Y68" s="68"/>
      <c r="Z68" s="19" t="s">
        <v>70</v>
      </c>
      <c r="AA68" s="22"/>
      <c r="AB68" s="20"/>
    </row>
    <row r="69" spans="1:28" s="14" customFormat="1" ht="27" customHeight="1">
      <c r="A69" s="21"/>
    </row>
    <row r="70" spans="1:28" s="14" customFormat="1" ht="27" customHeight="1">
      <c r="A70" s="21"/>
    </row>
    <row r="71" spans="1:28" s="14" customFormat="1" ht="27" customHeight="1">
      <c r="B71" s="16" t="s">
        <v>43</v>
      </c>
      <c r="C71" s="17" t="s">
        <v>8</v>
      </c>
    </row>
    <row r="72" spans="1:28" s="11" customFormat="1" ht="26.25" customHeight="1">
      <c r="A72" s="18"/>
      <c r="B72" s="18" t="s">
        <v>3</v>
      </c>
      <c r="C72" s="114" t="str">
        <f>B73</f>
        <v>宮崎市B</v>
      </c>
      <c r="D72" s="114"/>
      <c r="E72" s="114"/>
      <c r="F72" s="114"/>
      <c r="G72" s="114"/>
      <c r="H72" s="114"/>
      <c r="I72" s="114"/>
      <c r="J72" s="114" t="str">
        <f>B76</f>
        <v>日南市</v>
      </c>
      <c r="K72" s="114"/>
      <c r="L72" s="114"/>
      <c r="M72" s="114"/>
      <c r="N72" s="114"/>
      <c r="O72" s="114"/>
      <c r="P72" s="114"/>
      <c r="Q72" s="114" t="str">
        <f>B79</f>
        <v>東臼杵郡</v>
      </c>
      <c r="R72" s="114"/>
      <c r="S72" s="114"/>
      <c r="T72" s="114"/>
      <c r="U72" s="114"/>
      <c r="V72" s="114"/>
      <c r="W72" s="114"/>
      <c r="X72" s="19" t="s">
        <v>66</v>
      </c>
      <c r="Y72" s="18" t="s">
        <v>1</v>
      </c>
      <c r="Z72" s="20"/>
      <c r="AA72" s="19" t="s">
        <v>67</v>
      </c>
      <c r="AB72" s="19" t="s">
        <v>68</v>
      </c>
    </row>
    <row r="73" spans="1:28" s="14" customFormat="1" ht="26.25" customHeight="1">
      <c r="A73" s="69">
        <v>1</v>
      </c>
      <c r="B73" s="114" t="s">
        <v>40</v>
      </c>
      <c r="C73" s="108"/>
      <c r="D73" s="108"/>
      <c r="E73" s="108"/>
      <c r="F73" s="108"/>
      <c r="G73" s="108"/>
      <c r="H73" s="108"/>
      <c r="I73" s="108"/>
      <c r="J73" s="109">
        <v>7</v>
      </c>
      <c r="K73" s="109"/>
      <c r="L73" s="109"/>
      <c r="M73" s="110" t="s">
        <v>0</v>
      </c>
      <c r="N73" s="111">
        <v>0</v>
      </c>
      <c r="O73" s="111"/>
      <c r="P73" s="111"/>
      <c r="Q73" s="109">
        <v>6</v>
      </c>
      <c r="R73" s="109"/>
      <c r="S73" s="109"/>
      <c r="T73" s="110" t="s">
        <v>0</v>
      </c>
      <c r="U73" s="111">
        <v>1</v>
      </c>
      <c r="V73" s="111"/>
      <c r="W73" s="111"/>
      <c r="X73" s="112">
        <v>2</v>
      </c>
      <c r="Y73" s="68">
        <v>1</v>
      </c>
      <c r="Z73" s="19" t="s">
        <v>71</v>
      </c>
      <c r="AA73" s="20"/>
      <c r="AB73" s="20"/>
    </row>
    <row r="74" spans="1:28" s="14" customFormat="1" ht="26.25" customHeight="1">
      <c r="A74" s="69"/>
      <c r="B74" s="114"/>
      <c r="C74" s="108"/>
      <c r="D74" s="108"/>
      <c r="E74" s="108"/>
      <c r="F74" s="108"/>
      <c r="G74" s="108"/>
      <c r="H74" s="108"/>
      <c r="I74" s="108"/>
      <c r="J74" s="102">
        <v>6</v>
      </c>
      <c r="K74" s="102">
        <v>6</v>
      </c>
      <c r="L74" s="102">
        <v>6</v>
      </c>
      <c r="M74" s="102">
        <v>6</v>
      </c>
      <c r="N74" s="102">
        <v>6</v>
      </c>
      <c r="O74" s="102">
        <v>6</v>
      </c>
      <c r="P74" s="102">
        <v>6</v>
      </c>
      <c r="Q74" s="102">
        <v>6</v>
      </c>
      <c r="R74" s="102">
        <v>6</v>
      </c>
      <c r="S74" s="102">
        <v>6</v>
      </c>
      <c r="T74" s="102">
        <v>6</v>
      </c>
      <c r="U74" s="113">
        <v>4</v>
      </c>
      <c r="V74" s="102">
        <v>6</v>
      </c>
      <c r="W74" s="102">
        <v>6</v>
      </c>
      <c r="X74" s="112"/>
      <c r="Y74" s="68"/>
      <c r="Z74" s="19" t="s">
        <v>69</v>
      </c>
      <c r="AA74" s="20"/>
      <c r="AB74" s="20"/>
    </row>
    <row r="75" spans="1:28" s="14" customFormat="1" ht="26.25" customHeight="1">
      <c r="A75" s="69"/>
      <c r="B75" s="114"/>
      <c r="C75" s="108"/>
      <c r="D75" s="108"/>
      <c r="E75" s="108"/>
      <c r="F75" s="108"/>
      <c r="G75" s="108"/>
      <c r="H75" s="108"/>
      <c r="I75" s="108"/>
      <c r="J75" s="113">
        <v>5</v>
      </c>
      <c r="K75" s="113">
        <v>0</v>
      </c>
      <c r="L75" s="113">
        <v>2</v>
      </c>
      <c r="M75" s="113">
        <v>3</v>
      </c>
      <c r="N75" s="113">
        <v>2</v>
      </c>
      <c r="O75" s="113">
        <v>5</v>
      </c>
      <c r="P75" s="113">
        <v>4</v>
      </c>
      <c r="Q75" s="113">
        <v>1</v>
      </c>
      <c r="R75" s="113">
        <v>5</v>
      </c>
      <c r="S75" s="113">
        <v>2</v>
      </c>
      <c r="T75" s="113">
        <v>3</v>
      </c>
      <c r="U75" s="102">
        <v>6</v>
      </c>
      <c r="V75" s="113">
        <v>1</v>
      </c>
      <c r="W75" s="113">
        <v>1</v>
      </c>
      <c r="X75" s="112"/>
      <c r="Y75" s="68"/>
      <c r="Z75" s="19" t="s">
        <v>70</v>
      </c>
      <c r="AA75" s="20"/>
      <c r="AB75" s="20"/>
    </row>
    <row r="76" spans="1:28" s="14" customFormat="1" ht="26.25" customHeight="1">
      <c r="A76" s="69">
        <v>2</v>
      </c>
      <c r="B76" s="114" t="s">
        <v>41</v>
      </c>
      <c r="C76" s="111">
        <f>IF(N73="","",N73)</f>
        <v>0</v>
      </c>
      <c r="D76" s="111"/>
      <c r="E76" s="111"/>
      <c r="F76" s="110" t="s">
        <v>0</v>
      </c>
      <c r="G76" s="109">
        <f>IF(J73="","",J73)</f>
        <v>7</v>
      </c>
      <c r="H76" s="109"/>
      <c r="I76" s="109"/>
      <c r="J76" s="108"/>
      <c r="K76" s="108"/>
      <c r="L76" s="108"/>
      <c r="M76" s="108"/>
      <c r="N76" s="108"/>
      <c r="O76" s="108"/>
      <c r="P76" s="108"/>
      <c r="Q76" s="111">
        <v>2</v>
      </c>
      <c r="R76" s="111"/>
      <c r="S76" s="111"/>
      <c r="T76" s="110" t="s">
        <v>0</v>
      </c>
      <c r="U76" s="109">
        <v>5</v>
      </c>
      <c r="V76" s="109"/>
      <c r="W76" s="109"/>
      <c r="X76" s="112">
        <v>0</v>
      </c>
      <c r="Y76" s="71">
        <v>3</v>
      </c>
      <c r="Z76" s="19" t="s">
        <v>71</v>
      </c>
      <c r="AA76" s="20"/>
      <c r="AB76" s="20"/>
    </row>
    <row r="77" spans="1:28" s="14" customFormat="1" ht="26.25" customHeight="1">
      <c r="A77" s="69"/>
      <c r="B77" s="114"/>
      <c r="C77" s="113">
        <f t="shared" ref="C77" si="162">IF(J75="","",J75)</f>
        <v>5</v>
      </c>
      <c r="D77" s="113">
        <f t="shared" ref="D77" si="163">IF(K75="","",K75)</f>
        <v>0</v>
      </c>
      <c r="E77" s="113">
        <f t="shared" ref="E77" si="164">IF(L75="","",L75)</f>
        <v>2</v>
      </c>
      <c r="F77" s="113">
        <f t="shared" ref="F77" si="165">IF(M75="","",M75)</f>
        <v>3</v>
      </c>
      <c r="G77" s="113">
        <f t="shared" ref="G77" si="166">IF(N75="","",N75)</f>
        <v>2</v>
      </c>
      <c r="H77" s="113">
        <f t="shared" ref="H77" si="167">IF(O75="","",O75)</f>
        <v>5</v>
      </c>
      <c r="I77" s="113">
        <f t="shared" ref="I77" si="168">IF(P75="","",P75)</f>
        <v>4</v>
      </c>
      <c r="J77" s="108"/>
      <c r="K77" s="108"/>
      <c r="L77" s="108"/>
      <c r="M77" s="108"/>
      <c r="N77" s="108"/>
      <c r="O77" s="108"/>
      <c r="P77" s="108"/>
      <c r="Q77" s="102">
        <v>6</v>
      </c>
      <c r="R77" s="113">
        <v>4</v>
      </c>
      <c r="S77" s="113">
        <v>1</v>
      </c>
      <c r="T77" s="113">
        <v>0</v>
      </c>
      <c r="U77" s="113">
        <v>2</v>
      </c>
      <c r="V77" s="113">
        <v>0</v>
      </c>
      <c r="W77" s="102">
        <v>6</v>
      </c>
      <c r="X77" s="112"/>
      <c r="Y77" s="71"/>
      <c r="Z77" s="19" t="s">
        <v>69</v>
      </c>
      <c r="AA77" s="20"/>
      <c r="AB77" s="20"/>
    </row>
    <row r="78" spans="1:28" s="14" customFormat="1" ht="26.25" customHeight="1">
      <c r="A78" s="69"/>
      <c r="B78" s="114"/>
      <c r="C78" s="102">
        <f t="shared" ref="C78" si="169">IF(J74="","",J74)</f>
        <v>6</v>
      </c>
      <c r="D78" s="102">
        <f t="shared" ref="D78" si="170">IF(K74="","",K74)</f>
        <v>6</v>
      </c>
      <c r="E78" s="102">
        <f t="shared" ref="E78" si="171">IF(L74="","",L74)</f>
        <v>6</v>
      </c>
      <c r="F78" s="102">
        <f t="shared" ref="F78" si="172">IF(M74="","",M74)</f>
        <v>6</v>
      </c>
      <c r="G78" s="102">
        <f t="shared" ref="G78" si="173">IF(N74="","",N74)</f>
        <v>6</v>
      </c>
      <c r="H78" s="102">
        <f t="shared" ref="H78" si="174">IF(O74="","",O74)</f>
        <v>6</v>
      </c>
      <c r="I78" s="102">
        <f t="shared" ref="I78" si="175">IF(P74="","",P74)</f>
        <v>6</v>
      </c>
      <c r="J78" s="108"/>
      <c r="K78" s="108"/>
      <c r="L78" s="108"/>
      <c r="M78" s="108"/>
      <c r="N78" s="108"/>
      <c r="O78" s="108"/>
      <c r="P78" s="108"/>
      <c r="Q78" s="113">
        <v>3</v>
      </c>
      <c r="R78" s="102">
        <v>6</v>
      </c>
      <c r="S78" s="102">
        <v>6</v>
      </c>
      <c r="T78" s="102">
        <v>6</v>
      </c>
      <c r="U78" s="102">
        <v>6</v>
      </c>
      <c r="V78" s="102">
        <v>6</v>
      </c>
      <c r="W78" s="113">
        <v>1</v>
      </c>
      <c r="X78" s="112"/>
      <c r="Y78" s="71"/>
      <c r="Z78" s="19" t="s">
        <v>70</v>
      </c>
      <c r="AA78" s="20"/>
      <c r="AB78" s="20"/>
    </row>
    <row r="79" spans="1:28" s="14" customFormat="1" ht="26.25" customHeight="1">
      <c r="A79" s="69">
        <v>3</v>
      </c>
      <c r="B79" s="114" t="s">
        <v>28</v>
      </c>
      <c r="C79" s="111">
        <f>IF(U73="","",U73)</f>
        <v>1</v>
      </c>
      <c r="D79" s="111"/>
      <c r="E79" s="111"/>
      <c r="F79" s="110" t="s">
        <v>0</v>
      </c>
      <c r="G79" s="109">
        <f>IF(Q73="","",Q73)</f>
        <v>6</v>
      </c>
      <c r="H79" s="109"/>
      <c r="I79" s="109"/>
      <c r="J79" s="109">
        <f>IF(U76="","",U76)</f>
        <v>5</v>
      </c>
      <c r="K79" s="109"/>
      <c r="L79" s="109"/>
      <c r="M79" s="110" t="s">
        <v>0</v>
      </c>
      <c r="N79" s="111">
        <f>IF(Q76="","",Q76)</f>
        <v>2</v>
      </c>
      <c r="O79" s="111"/>
      <c r="P79" s="111"/>
      <c r="Q79" s="108"/>
      <c r="R79" s="108"/>
      <c r="S79" s="108"/>
      <c r="T79" s="108"/>
      <c r="U79" s="108"/>
      <c r="V79" s="108"/>
      <c r="W79" s="108"/>
      <c r="X79" s="112">
        <v>1</v>
      </c>
      <c r="Y79" s="68">
        <v>2</v>
      </c>
      <c r="Z79" s="19" t="s">
        <v>71</v>
      </c>
      <c r="AA79" s="20"/>
      <c r="AB79" s="20"/>
    </row>
    <row r="80" spans="1:28" s="14" customFormat="1" ht="26.25" customHeight="1">
      <c r="A80" s="69"/>
      <c r="B80" s="114"/>
      <c r="C80" s="113">
        <f t="shared" ref="C80" si="176">IF(Q75="","",Q75)</f>
        <v>1</v>
      </c>
      <c r="D80" s="113">
        <f t="shared" ref="D80" si="177">IF(R75="","",R75)</f>
        <v>5</v>
      </c>
      <c r="E80" s="113">
        <f t="shared" ref="E80" si="178">IF(S75="","",S75)</f>
        <v>2</v>
      </c>
      <c r="F80" s="113">
        <f t="shared" ref="F80" si="179">IF(T75="","",T75)</f>
        <v>3</v>
      </c>
      <c r="G80" s="102">
        <f t="shared" ref="G80" si="180">IF(U75="","",U75)</f>
        <v>6</v>
      </c>
      <c r="H80" s="113">
        <f t="shared" ref="H80" si="181">IF(V75="","",V75)</f>
        <v>1</v>
      </c>
      <c r="I80" s="113">
        <f t="shared" ref="I80" si="182">IF(W75="","",W75)</f>
        <v>1</v>
      </c>
      <c r="J80" s="113">
        <f>IF(Q78="","",Q78)</f>
        <v>3</v>
      </c>
      <c r="K80" s="102">
        <f t="shared" ref="K80" si="183">IF(R78="","",R78)</f>
        <v>6</v>
      </c>
      <c r="L80" s="102">
        <f t="shared" ref="L80" si="184">IF(S78="","",S78)</f>
        <v>6</v>
      </c>
      <c r="M80" s="102">
        <f t="shared" ref="M80" si="185">IF(T78="","",T78)</f>
        <v>6</v>
      </c>
      <c r="N80" s="102">
        <f t="shared" ref="N80" si="186">IF(U78="","",U78)</f>
        <v>6</v>
      </c>
      <c r="O80" s="102">
        <f t="shared" ref="O80" si="187">IF(V78="","",V78)</f>
        <v>6</v>
      </c>
      <c r="P80" s="113">
        <f>IF(W78="","",W78)</f>
        <v>1</v>
      </c>
      <c r="Q80" s="108"/>
      <c r="R80" s="108"/>
      <c r="S80" s="108"/>
      <c r="T80" s="108"/>
      <c r="U80" s="108"/>
      <c r="V80" s="108"/>
      <c r="W80" s="108"/>
      <c r="X80" s="112"/>
      <c r="Y80" s="68"/>
      <c r="Z80" s="19" t="s">
        <v>69</v>
      </c>
      <c r="AA80" s="20"/>
      <c r="AB80" s="20"/>
    </row>
    <row r="81" spans="1:28" s="14" customFormat="1" ht="26.25" customHeight="1">
      <c r="A81" s="69"/>
      <c r="B81" s="114"/>
      <c r="C81" s="102">
        <f t="shared" ref="C81" si="188">IF(Q74="","",Q74)</f>
        <v>6</v>
      </c>
      <c r="D81" s="102">
        <f t="shared" ref="D81" si="189">IF(R74="","",R74)</f>
        <v>6</v>
      </c>
      <c r="E81" s="102">
        <f t="shared" ref="E81" si="190">IF(S74="","",S74)</f>
        <v>6</v>
      </c>
      <c r="F81" s="102">
        <f t="shared" ref="F81" si="191">IF(T74="","",T74)</f>
        <v>6</v>
      </c>
      <c r="G81" s="113">
        <f t="shared" ref="G81" si="192">IF(U74="","",U74)</f>
        <v>4</v>
      </c>
      <c r="H81" s="102">
        <f t="shared" ref="H81" si="193">IF(V74="","",V74)</f>
        <v>6</v>
      </c>
      <c r="I81" s="102">
        <f t="shared" ref="I81" si="194">IF(W74="","",W74)</f>
        <v>6</v>
      </c>
      <c r="J81" s="102">
        <f>IF(Q77="","",Q77)</f>
        <v>6</v>
      </c>
      <c r="K81" s="113">
        <f t="shared" ref="K81" si="195">IF(R77="","",R77)</f>
        <v>4</v>
      </c>
      <c r="L81" s="113">
        <f t="shared" ref="L81" si="196">IF(S77="","",S77)</f>
        <v>1</v>
      </c>
      <c r="M81" s="113">
        <f t="shared" ref="M81" si="197">IF(T77="","",T77)</f>
        <v>0</v>
      </c>
      <c r="N81" s="113">
        <f t="shared" ref="N81" si="198">IF(U77="","",U77)</f>
        <v>2</v>
      </c>
      <c r="O81" s="113">
        <f t="shared" ref="O81" si="199">IF(V77="","",V77)</f>
        <v>0</v>
      </c>
      <c r="P81" s="102">
        <f t="shared" ref="P81" si="200">IF(W77="","",W77)</f>
        <v>6</v>
      </c>
      <c r="Q81" s="108"/>
      <c r="R81" s="108"/>
      <c r="S81" s="108"/>
      <c r="T81" s="108"/>
      <c r="U81" s="108"/>
      <c r="V81" s="108"/>
      <c r="W81" s="108"/>
      <c r="X81" s="112"/>
      <c r="Y81" s="68"/>
      <c r="Z81" s="19" t="s">
        <v>70</v>
      </c>
      <c r="AA81" s="20"/>
      <c r="AB81" s="20"/>
    </row>
    <row r="82" spans="1:28" s="14" customFormat="1" ht="15.75" customHeight="1">
      <c r="A82" s="21"/>
    </row>
    <row r="83" spans="1:28" s="14" customFormat="1" ht="15.75" customHeight="1">
      <c r="A83" s="21"/>
    </row>
    <row r="84" spans="1:28" s="14" customFormat="1" ht="15.75" customHeight="1">
      <c r="A84" s="21"/>
    </row>
    <row r="85" spans="1:28" s="14" customFormat="1" ht="15.75" customHeight="1">
      <c r="A85" s="21"/>
    </row>
    <row r="86" spans="1:28" s="14" customFormat="1" ht="15.75" customHeight="1">
      <c r="A86" s="21"/>
    </row>
    <row r="87" spans="1:28" s="14" customFormat="1" ht="15.75" customHeight="1">
      <c r="A87" s="21"/>
    </row>
    <row r="88" spans="1:28" s="14" customFormat="1" ht="15.75" customHeight="1">
      <c r="A88" s="21"/>
    </row>
    <row r="89" spans="1:28" s="14" customFormat="1" ht="15.75" customHeight="1">
      <c r="A89" s="21"/>
    </row>
    <row r="90" spans="1:28" s="14" customFormat="1" ht="15.75" customHeight="1">
      <c r="A90" s="21"/>
    </row>
    <row r="91" spans="1:28" s="14" customFormat="1" ht="15.75" customHeight="1">
      <c r="A91" s="21"/>
    </row>
    <row r="92" spans="1:28" s="14" customFormat="1" ht="15.75" customHeight="1">
      <c r="A92" s="21"/>
    </row>
    <row r="93" spans="1:28" s="14" customFormat="1" ht="15.75" customHeight="1">
      <c r="A93" s="21"/>
    </row>
    <row r="94" spans="1:28" s="14" customFormat="1" ht="15.75" customHeight="1">
      <c r="A94" s="21"/>
    </row>
    <row r="95" spans="1:28" s="14" customFormat="1" ht="15.75" customHeight="1">
      <c r="A95" s="21"/>
    </row>
    <row r="96" spans="1:28" s="11" customFormat="1" ht="20.25" customHeight="1">
      <c r="A96" s="10" t="s">
        <v>80</v>
      </c>
      <c r="O96" s="12"/>
      <c r="P96" s="12"/>
      <c r="Q96" s="12"/>
      <c r="R96" s="12"/>
      <c r="S96" s="12"/>
      <c r="T96" s="12"/>
      <c r="U96" s="12"/>
      <c r="V96" s="12"/>
    </row>
    <row r="97" spans="1:28" s="14" customFormat="1" ht="21" customHeight="1">
      <c r="B97" s="16" t="s">
        <v>7</v>
      </c>
      <c r="C97" s="17" t="s">
        <v>4</v>
      </c>
    </row>
    <row r="98" spans="1:28" s="26" customFormat="1" ht="19.5" customHeight="1">
      <c r="A98" s="23"/>
      <c r="B98" s="23" t="s">
        <v>3</v>
      </c>
      <c r="C98" s="117" t="str">
        <f>B99</f>
        <v>都城市A</v>
      </c>
      <c r="D98" s="117"/>
      <c r="E98" s="117"/>
      <c r="F98" s="117"/>
      <c r="G98" s="117"/>
      <c r="H98" s="117" t="str">
        <f>B102</f>
        <v>児湯郡</v>
      </c>
      <c r="I98" s="117"/>
      <c r="J98" s="117"/>
      <c r="K98" s="117"/>
      <c r="L98" s="117"/>
      <c r="M98" s="117" t="str">
        <f>B105</f>
        <v>東諸県郡</v>
      </c>
      <c r="N98" s="117"/>
      <c r="O98" s="117"/>
      <c r="P98" s="117"/>
      <c r="Q98" s="117"/>
      <c r="R98" s="24"/>
      <c r="S98" s="24"/>
      <c r="T98" s="24"/>
      <c r="U98" s="24"/>
      <c r="V98" s="24"/>
      <c r="W98" s="25"/>
      <c r="X98" s="19" t="s">
        <v>66</v>
      </c>
      <c r="Y98" s="18" t="s">
        <v>1</v>
      </c>
      <c r="Z98" s="20"/>
      <c r="AA98" s="19" t="s">
        <v>67</v>
      </c>
      <c r="AB98" s="19" t="s">
        <v>68</v>
      </c>
    </row>
    <row r="99" spans="1:28" s="14" customFormat="1" ht="19.5" customHeight="1">
      <c r="A99" s="70">
        <v>1</v>
      </c>
      <c r="B99" s="117" t="s">
        <v>35</v>
      </c>
      <c r="C99" s="108"/>
      <c r="D99" s="108"/>
      <c r="E99" s="108"/>
      <c r="F99" s="108"/>
      <c r="G99" s="108"/>
      <c r="H99" s="115">
        <v>3</v>
      </c>
      <c r="I99" s="115"/>
      <c r="J99" s="113" t="s">
        <v>0</v>
      </c>
      <c r="K99" s="114">
        <v>2</v>
      </c>
      <c r="L99" s="114"/>
      <c r="M99" s="114">
        <v>2</v>
      </c>
      <c r="N99" s="114"/>
      <c r="O99" s="113" t="s">
        <v>0</v>
      </c>
      <c r="P99" s="115">
        <v>3</v>
      </c>
      <c r="Q99" s="115"/>
      <c r="R99" s="122"/>
      <c r="S99" s="122"/>
      <c r="T99" s="122"/>
      <c r="U99" s="122"/>
      <c r="V99" s="122"/>
      <c r="W99" s="116"/>
      <c r="X99" s="112">
        <v>1</v>
      </c>
      <c r="Y99" s="68">
        <v>2</v>
      </c>
      <c r="Z99" s="19" t="s">
        <v>71</v>
      </c>
      <c r="AA99" s="20"/>
      <c r="AB99" s="20"/>
    </row>
    <row r="100" spans="1:28" s="14" customFormat="1" ht="19.5" customHeight="1">
      <c r="A100" s="70"/>
      <c r="B100" s="117"/>
      <c r="C100" s="108"/>
      <c r="D100" s="108"/>
      <c r="E100" s="108"/>
      <c r="F100" s="108"/>
      <c r="G100" s="108"/>
      <c r="H100" s="113">
        <v>1</v>
      </c>
      <c r="I100" s="102">
        <v>6</v>
      </c>
      <c r="J100" s="102">
        <v>6</v>
      </c>
      <c r="K100" s="102">
        <v>6</v>
      </c>
      <c r="L100" s="113">
        <v>3</v>
      </c>
      <c r="M100" s="113">
        <v>5</v>
      </c>
      <c r="N100" s="113">
        <v>2</v>
      </c>
      <c r="O100" s="102">
        <v>6</v>
      </c>
      <c r="P100" s="102">
        <v>6</v>
      </c>
      <c r="Q100" s="113">
        <v>3</v>
      </c>
      <c r="R100" s="123"/>
      <c r="S100" s="123"/>
      <c r="T100" s="123"/>
      <c r="U100" s="123"/>
      <c r="V100" s="123"/>
      <c r="W100" s="123"/>
      <c r="X100" s="112"/>
      <c r="Y100" s="68"/>
      <c r="Z100" s="19" t="s">
        <v>69</v>
      </c>
      <c r="AA100" s="20"/>
      <c r="AB100" s="20"/>
    </row>
    <row r="101" spans="1:28" s="14" customFormat="1" ht="19.5" customHeight="1">
      <c r="A101" s="70"/>
      <c r="B101" s="117"/>
      <c r="C101" s="108"/>
      <c r="D101" s="108"/>
      <c r="E101" s="108"/>
      <c r="F101" s="108"/>
      <c r="G101" s="108"/>
      <c r="H101" s="102">
        <v>6</v>
      </c>
      <c r="I101" s="113">
        <v>1</v>
      </c>
      <c r="J101" s="113">
        <v>5</v>
      </c>
      <c r="K101" s="113">
        <v>2</v>
      </c>
      <c r="L101" s="102">
        <v>6</v>
      </c>
      <c r="M101" s="102">
        <v>6</v>
      </c>
      <c r="N101" s="102">
        <v>6</v>
      </c>
      <c r="O101" s="113">
        <v>1</v>
      </c>
      <c r="P101" s="113">
        <v>3</v>
      </c>
      <c r="Q101" s="102">
        <v>6</v>
      </c>
      <c r="R101" s="123"/>
      <c r="S101" s="123"/>
      <c r="T101" s="123"/>
      <c r="U101" s="123"/>
      <c r="V101" s="123"/>
      <c r="W101" s="123"/>
      <c r="X101" s="112"/>
      <c r="Y101" s="68"/>
      <c r="Z101" s="19" t="s">
        <v>70</v>
      </c>
      <c r="AA101" s="20"/>
      <c r="AB101" s="20"/>
    </row>
    <row r="102" spans="1:28" s="14" customFormat="1" ht="19.5" customHeight="1">
      <c r="A102" s="70">
        <v>2</v>
      </c>
      <c r="B102" s="118" t="s">
        <v>30</v>
      </c>
      <c r="C102" s="114">
        <f>IF(K99="","",K99)</f>
        <v>2</v>
      </c>
      <c r="D102" s="114"/>
      <c r="E102" s="113" t="s">
        <v>0</v>
      </c>
      <c r="F102" s="115">
        <f>IF(H99="","",H99)</f>
        <v>3</v>
      </c>
      <c r="G102" s="115"/>
      <c r="H102" s="108"/>
      <c r="I102" s="108"/>
      <c r="J102" s="108"/>
      <c r="K102" s="108"/>
      <c r="L102" s="108"/>
      <c r="M102" s="114">
        <v>1</v>
      </c>
      <c r="N102" s="114"/>
      <c r="O102" s="113" t="s">
        <v>0</v>
      </c>
      <c r="P102" s="115">
        <v>4</v>
      </c>
      <c r="Q102" s="115"/>
      <c r="R102" s="122"/>
      <c r="S102" s="122"/>
      <c r="T102" s="122"/>
      <c r="U102" s="122"/>
      <c r="V102" s="122"/>
      <c r="W102" s="116"/>
      <c r="X102" s="112">
        <v>0</v>
      </c>
      <c r="Y102" s="71">
        <v>3</v>
      </c>
      <c r="Z102" s="19" t="s">
        <v>71</v>
      </c>
      <c r="AA102" s="20"/>
      <c r="AB102" s="20"/>
    </row>
    <row r="103" spans="1:28" s="14" customFormat="1" ht="19.5" customHeight="1">
      <c r="A103" s="70"/>
      <c r="B103" s="119"/>
      <c r="C103" s="102">
        <f>IF(H101="","",H101)</f>
        <v>6</v>
      </c>
      <c r="D103" s="113">
        <f>IF(I101="","",I101)</f>
        <v>1</v>
      </c>
      <c r="E103" s="113">
        <f>IF(J101="","",J101)</f>
        <v>5</v>
      </c>
      <c r="F103" s="113">
        <f>IF(K101="","",K101)</f>
        <v>2</v>
      </c>
      <c r="G103" s="102">
        <f>IF(L101="","",L101)</f>
        <v>6</v>
      </c>
      <c r="H103" s="108"/>
      <c r="I103" s="108"/>
      <c r="J103" s="108"/>
      <c r="K103" s="108"/>
      <c r="L103" s="108"/>
      <c r="M103" s="113">
        <v>4</v>
      </c>
      <c r="N103" s="113">
        <v>3</v>
      </c>
      <c r="O103" s="102">
        <v>6</v>
      </c>
      <c r="P103" s="113">
        <v>5</v>
      </c>
      <c r="Q103" s="113">
        <v>4</v>
      </c>
      <c r="R103" s="123"/>
      <c r="S103" s="123"/>
      <c r="T103" s="123"/>
      <c r="U103" s="123"/>
      <c r="V103" s="123"/>
      <c r="W103" s="123"/>
      <c r="X103" s="112"/>
      <c r="Y103" s="71"/>
      <c r="Z103" s="19" t="s">
        <v>69</v>
      </c>
      <c r="AA103" s="20"/>
      <c r="AB103" s="20"/>
    </row>
    <row r="104" spans="1:28" s="14" customFormat="1" ht="19.5" customHeight="1">
      <c r="A104" s="70"/>
      <c r="B104" s="120"/>
      <c r="C104" s="113">
        <f>IF(H100="","",H100)</f>
        <v>1</v>
      </c>
      <c r="D104" s="102">
        <f>IF(I100="","",I100)</f>
        <v>6</v>
      </c>
      <c r="E104" s="102">
        <f>IF(J100="","",J100)</f>
        <v>6</v>
      </c>
      <c r="F104" s="102">
        <f>IF(K100="","",K100)</f>
        <v>6</v>
      </c>
      <c r="G104" s="113">
        <f>IF(L100="","",L100)</f>
        <v>3</v>
      </c>
      <c r="H104" s="108"/>
      <c r="I104" s="108"/>
      <c r="J104" s="108"/>
      <c r="K104" s="108"/>
      <c r="L104" s="108"/>
      <c r="M104" s="102">
        <v>6</v>
      </c>
      <c r="N104" s="102">
        <v>6</v>
      </c>
      <c r="O104" s="113">
        <v>1</v>
      </c>
      <c r="P104" s="102">
        <v>6</v>
      </c>
      <c r="Q104" s="102">
        <v>6</v>
      </c>
      <c r="R104" s="123"/>
      <c r="S104" s="123"/>
      <c r="T104" s="123"/>
      <c r="U104" s="123"/>
      <c r="V104" s="123"/>
      <c r="W104" s="123"/>
      <c r="X104" s="112"/>
      <c r="Y104" s="71"/>
      <c r="Z104" s="19" t="s">
        <v>70</v>
      </c>
      <c r="AA104" s="20"/>
      <c r="AB104" s="20"/>
    </row>
    <row r="105" spans="1:28" s="14" customFormat="1" ht="19.5" customHeight="1">
      <c r="A105" s="70">
        <v>3</v>
      </c>
      <c r="B105" s="117" t="s">
        <v>34</v>
      </c>
      <c r="C105" s="115">
        <f>IF(P99="","",P99)</f>
        <v>3</v>
      </c>
      <c r="D105" s="115"/>
      <c r="E105" s="113" t="s">
        <v>0</v>
      </c>
      <c r="F105" s="114">
        <f>IF(M99="","",M99)</f>
        <v>2</v>
      </c>
      <c r="G105" s="114"/>
      <c r="H105" s="115">
        <f>IF(P102="","",P102)</f>
        <v>4</v>
      </c>
      <c r="I105" s="115"/>
      <c r="J105" s="113" t="s">
        <v>0</v>
      </c>
      <c r="K105" s="114">
        <f>IF(M102="","",M102)</f>
        <v>1</v>
      </c>
      <c r="L105" s="114"/>
      <c r="M105" s="108"/>
      <c r="N105" s="108"/>
      <c r="O105" s="108"/>
      <c r="P105" s="108"/>
      <c r="Q105" s="108"/>
      <c r="R105" s="122"/>
      <c r="S105" s="122"/>
      <c r="T105" s="122"/>
      <c r="U105" s="122"/>
      <c r="V105" s="122"/>
      <c r="W105" s="116"/>
      <c r="X105" s="112">
        <v>2</v>
      </c>
      <c r="Y105" s="68">
        <v>1</v>
      </c>
      <c r="Z105" s="19" t="s">
        <v>71</v>
      </c>
      <c r="AA105" s="20"/>
      <c r="AB105" s="20"/>
    </row>
    <row r="106" spans="1:28" s="14" customFormat="1" ht="19.5" customHeight="1">
      <c r="A106" s="70"/>
      <c r="B106" s="117"/>
      <c r="C106" s="102">
        <f>IF(M101="","",M101)</f>
        <v>6</v>
      </c>
      <c r="D106" s="102">
        <f>IF(N101="","",N101)</f>
        <v>6</v>
      </c>
      <c r="E106" s="113">
        <f>IF(O101="","",O101)</f>
        <v>1</v>
      </c>
      <c r="F106" s="113">
        <f>IF(P101="","",P101)</f>
        <v>3</v>
      </c>
      <c r="G106" s="102">
        <f>IF(Q101="","",Q101)</f>
        <v>6</v>
      </c>
      <c r="H106" s="102">
        <f>IF(M104="","",M104)</f>
        <v>6</v>
      </c>
      <c r="I106" s="102">
        <f t="shared" ref="I106:L106" si="201">IF(N104="","",N104)</f>
        <v>6</v>
      </c>
      <c r="J106" s="113">
        <f t="shared" si="201"/>
        <v>1</v>
      </c>
      <c r="K106" s="102">
        <f t="shared" si="201"/>
        <v>6</v>
      </c>
      <c r="L106" s="102">
        <f t="shared" si="201"/>
        <v>6</v>
      </c>
      <c r="M106" s="108"/>
      <c r="N106" s="108"/>
      <c r="O106" s="108"/>
      <c r="P106" s="108"/>
      <c r="Q106" s="108"/>
      <c r="R106" s="123"/>
      <c r="S106" s="123"/>
      <c r="T106" s="123"/>
      <c r="U106" s="123"/>
      <c r="V106" s="123"/>
      <c r="W106" s="123"/>
      <c r="X106" s="112"/>
      <c r="Y106" s="68"/>
      <c r="Z106" s="19" t="s">
        <v>69</v>
      </c>
      <c r="AA106" s="20"/>
      <c r="AB106" s="20"/>
    </row>
    <row r="107" spans="1:28" s="14" customFormat="1" ht="19.5" customHeight="1">
      <c r="A107" s="70"/>
      <c r="B107" s="117"/>
      <c r="C107" s="113">
        <f>IF(M100="","",M100)</f>
        <v>5</v>
      </c>
      <c r="D107" s="113">
        <f>IF(N100="","",N100)</f>
        <v>2</v>
      </c>
      <c r="E107" s="102">
        <f>IF(O100="","",O100)</f>
        <v>6</v>
      </c>
      <c r="F107" s="102">
        <f>IF(P100="","",P100)</f>
        <v>6</v>
      </c>
      <c r="G107" s="113">
        <f>IF(Q100="","",Q100)</f>
        <v>3</v>
      </c>
      <c r="H107" s="113">
        <f>IF(M103="","",M103)</f>
        <v>4</v>
      </c>
      <c r="I107" s="113">
        <f t="shared" ref="I107:L107" si="202">IF(N103="","",N103)</f>
        <v>3</v>
      </c>
      <c r="J107" s="102">
        <f t="shared" si="202"/>
        <v>6</v>
      </c>
      <c r="K107" s="113">
        <f t="shared" si="202"/>
        <v>5</v>
      </c>
      <c r="L107" s="113">
        <f t="shared" si="202"/>
        <v>4</v>
      </c>
      <c r="M107" s="108"/>
      <c r="N107" s="108"/>
      <c r="O107" s="108"/>
      <c r="P107" s="108"/>
      <c r="Q107" s="108"/>
      <c r="R107" s="123"/>
      <c r="S107" s="123"/>
      <c r="T107" s="123"/>
      <c r="U107" s="123"/>
      <c r="V107" s="123"/>
      <c r="W107" s="123"/>
      <c r="X107" s="112"/>
      <c r="Y107" s="68"/>
      <c r="Z107" s="19" t="s">
        <v>70</v>
      </c>
      <c r="AA107" s="20"/>
      <c r="AB107" s="20"/>
    </row>
    <row r="108" spans="1:28" s="14" customFormat="1" ht="19.5" customHeight="1">
      <c r="A108" s="11"/>
      <c r="B108" s="11"/>
      <c r="C108" s="11"/>
      <c r="D108" s="11"/>
      <c r="E108" s="11"/>
      <c r="F108" s="11"/>
      <c r="G108" s="11"/>
      <c r="R108" s="24"/>
      <c r="S108" s="24"/>
      <c r="T108" s="24"/>
      <c r="U108" s="24"/>
      <c r="V108" s="24"/>
      <c r="W108" s="25"/>
      <c r="X108" s="12"/>
      <c r="Y108" s="12"/>
      <c r="Z108" s="27"/>
      <c r="AA108" s="27"/>
      <c r="AB108" s="27"/>
    </row>
    <row r="109" spans="1:28" s="14" customFormat="1" ht="21" customHeight="1">
      <c r="B109" s="16" t="s">
        <v>6</v>
      </c>
      <c r="C109" s="17" t="s">
        <v>4</v>
      </c>
    </row>
    <row r="110" spans="1:28" s="26" customFormat="1" ht="19.5" customHeight="1">
      <c r="A110" s="23"/>
      <c r="B110" s="23" t="s">
        <v>3</v>
      </c>
      <c r="C110" s="117" t="str">
        <f>B111</f>
        <v>宮崎市A</v>
      </c>
      <c r="D110" s="117"/>
      <c r="E110" s="117"/>
      <c r="F110" s="117"/>
      <c r="G110" s="117"/>
      <c r="H110" s="117" t="str">
        <f>B114</f>
        <v>日向市</v>
      </c>
      <c r="I110" s="117"/>
      <c r="J110" s="117"/>
      <c r="K110" s="117"/>
      <c r="L110" s="117"/>
      <c r="M110" s="117" t="str">
        <f>B117</f>
        <v>西臼杵郡</v>
      </c>
      <c r="N110" s="117"/>
      <c r="O110" s="117"/>
      <c r="P110" s="117"/>
      <c r="Q110" s="117"/>
      <c r="R110" s="24"/>
      <c r="S110" s="24"/>
      <c r="T110" s="24"/>
      <c r="U110" s="24"/>
      <c r="V110" s="24"/>
      <c r="W110" s="25"/>
      <c r="X110" s="19" t="s">
        <v>66</v>
      </c>
      <c r="Y110" s="18" t="s">
        <v>1</v>
      </c>
      <c r="Z110" s="20"/>
      <c r="AA110" s="19" t="s">
        <v>67</v>
      </c>
      <c r="AB110" s="19" t="s">
        <v>68</v>
      </c>
    </row>
    <row r="111" spans="1:28" s="14" customFormat="1" ht="19.5" customHeight="1">
      <c r="A111" s="70">
        <v>1</v>
      </c>
      <c r="B111" s="117" t="s">
        <v>32</v>
      </c>
      <c r="C111" s="108"/>
      <c r="D111" s="108"/>
      <c r="E111" s="108"/>
      <c r="F111" s="108"/>
      <c r="G111" s="108"/>
      <c r="H111" s="115">
        <v>5</v>
      </c>
      <c r="I111" s="115"/>
      <c r="J111" s="113" t="s">
        <v>0</v>
      </c>
      <c r="K111" s="114">
        <v>0</v>
      </c>
      <c r="L111" s="114"/>
      <c r="M111" s="115">
        <v>5</v>
      </c>
      <c r="N111" s="115"/>
      <c r="O111" s="113" t="s">
        <v>0</v>
      </c>
      <c r="P111" s="114">
        <v>0</v>
      </c>
      <c r="Q111" s="114"/>
      <c r="R111" s="122"/>
      <c r="S111" s="122"/>
      <c r="T111" s="122"/>
      <c r="U111" s="122"/>
      <c r="V111" s="122"/>
      <c r="W111" s="116"/>
      <c r="X111" s="112">
        <v>2</v>
      </c>
      <c r="Y111" s="68">
        <v>1</v>
      </c>
      <c r="Z111" s="19" t="s">
        <v>71</v>
      </c>
      <c r="AA111" s="20"/>
      <c r="AB111" s="20"/>
    </row>
    <row r="112" spans="1:28" s="14" customFormat="1" ht="19.5" customHeight="1">
      <c r="A112" s="70"/>
      <c r="B112" s="117"/>
      <c r="C112" s="108"/>
      <c r="D112" s="108"/>
      <c r="E112" s="108"/>
      <c r="F112" s="108"/>
      <c r="G112" s="108"/>
      <c r="H112" s="102">
        <v>6</v>
      </c>
      <c r="I112" s="102">
        <v>6</v>
      </c>
      <c r="J112" s="102">
        <v>6</v>
      </c>
      <c r="K112" s="102">
        <v>6</v>
      </c>
      <c r="L112" s="102">
        <v>6</v>
      </c>
      <c r="M112" s="102">
        <v>6</v>
      </c>
      <c r="N112" s="102">
        <v>6</v>
      </c>
      <c r="O112" s="102">
        <v>6</v>
      </c>
      <c r="P112" s="102">
        <v>1</v>
      </c>
      <c r="Q112" s="102">
        <v>6</v>
      </c>
      <c r="R112" s="123"/>
      <c r="S112" s="123"/>
      <c r="T112" s="123"/>
      <c r="U112" s="123"/>
      <c r="V112" s="123"/>
      <c r="W112" s="123"/>
      <c r="X112" s="112"/>
      <c r="Y112" s="68"/>
      <c r="Z112" s="19" t="s">
        <v>69</v>
      </c>
      <c r="AA112" s="20"/>
      <c r="AB112" s="20"/>
    </row>
    <row r="113" spans="1:28" s="14" customFormat="1" ht="19.5" customHeight="1">
      <c r="A113" s="70"/>
      <c r="B113" s="117"/>
      <c r="C113" s="108"/>
      <c r="D113" s="108"/>
      <c r="E113" s="108"/>
      <c r="F113" s="108"/>
      <c r="G113" s="108"/>
      <c r="H113" s="113">
        <v>2</v>
      </c>
      <c r="I113" s="113">
        <v>0</v>
      </c>
      <c r="J113" s="113">
        <v>2</v>
      </c>
      <c r="K113" s="113">
        <v>0</v>
      </c>
      <c r="L113" s="113">
        <v>3</v>
      </c>
      <c r="M113" s="113">
        <v>1</v>
      </c>
      <c r="N113" s="113">
        <v>0</v>
      </c>
      <c r="O113" s="113">
        <v>0</v>
      </c>
      <c r="P113" s="121" t="s">
        <v>82</v>
      </c>
      <c r="Q113" s="113">
        <v>0</v>
      </c>
      <c r="R113" s="123"/>
      <c r="S113" s="123"/>
      <c r="T113" s="123"/>
      <c r="U113" s="123"/>
      <c r="V113" s="123"/>
      <c r="W113" s="123"/>
      <c r="X113" s="112"/>
      <c r="Y113" s="68"/>
      <c r="Z113" s="19" t="s">
        <v>70</v>
      </c>
      <c r="AA113" s="20"/>
      <c r="AB113" s="20"/>
    </row>
    <row r="114" spans="1:28" s="14" customFormat="1" ht="19.5" customHeight="1">
      <c r="A114" s="70">
        <v>2</v>
      </c>
      <c r="B114" s="118" t="s">
        <v>48</v>
      </c>
      <c r="C114" s="114">
        <f>IF(K111="","",K111)</f>
        <v>0</v>
      </c>
      <c r="D114" s="114"/>
      <c r="E114" s="113" t="s">
        <v>0</v>
      </c>
      <c r="F114" s="115">
        <f>IF(H111="","",H111)</f>
        <v>5</v>
      </c>
      <c r="G114" s="115"/>
      <c r="H114" s="97"/>
      <c r="I114" s="97"/>
      <c r="J114" s="97"/>
      <c r="K114" s="97"/>
      <c r="L114" s="97"/>
      <c r="M114" s="115">
        <v>5</v>
      </c>
      <c r="N114" s="115"/>
      <c r="O114" s="113" t="s">
        <v>0</v>
      </c>
      <c r="P114" s="114">
        <v>0</v>
      </c>
      <c r="Q114" s="114"/>
      <c r="R114" s="122"/>
      <c r="S114" s="122"/>
      <c r="T114" s="122"/>
      <c r="U114" s="122"/>
      <c r="V114" s="122"/>
      <c r="W114" s="116"/>
      <c r="X114" s="112">
        <v>1</v>
      </c>
      <c r="Y114" s="68">
        <v>2</v>
      </c>
      <c r="Z114" s="19" t="s">
        <v>71</v>
      </c>
      <c r="AA114" s="20"/>
      <c r="AB114" s="20"/>
    </row>
    <row r="115" spans="1:28" s="14" customFormat="1" ht="19.5" customHeight="1">
      <c r="A115" s="70"/>
      <c r="B115" s="119"/>
      <c r="C115" s="113">
        <f>IF(H113="","",H113)</f>
        <v>2</v>
      </c>
      <c r="D115" s="113">
        <f>IF(I113="","",I113)</f>
        <v>0</v>
      </c>
      <c r="E115" s="113">
        <f>IF(J113="","",J113)</f>
        <v>2</v>
      </c>
      <c r="F115" s="113">
        <f>IF(K113="","",K113)</f>
        <v>0</v>
      </c>
      <c r="G115" s="113">
        <f>IF(L113="","",L113)</f>
        <v>3</v>
      </c>
      <c r="H115" s="97"/>
      <c r="I115" s="97"/>
      <c r="J115" s="97"/>
      <c r="K115" s="97"/>
      <c r="L115" s="97"/>
      <c r="M115" s="102">
        <v>6</v>
      </c>
      <c r="N115" s="102">
        <v>6</v>
      </c>
      <c r="O115" s="102">
        <v>6</v>
      </c>
      <c r="P115" s="102">
        <v>6</v>
      </c>
      <c r="Q115" s="102">
        <v>6</v>
      </c>
      <c r="R115" s="123"/>
      <c r="S115" s="123"/>
      <c r="T115" s="123"/>
      <c r="U115" s="123"/>
      <c r="V115" s="123"/>
      <c r="W115" s="123"/>
      <c r="X115" s="112"/>
      <c r="Y115" s="68"/>
      <c r="Z115" s="19" t="s">
        <v>69</v>
      </c>
      <c r="AA115" s="20"/>
      <c r="AB115" s="20"/>
    </row>
    <row r="116" spans="1:28" s="14" customFormat="1" ht="19.5" customHeight="1">
      <c r="A116" s="70"/>
      <c r="B116" s="120"/>
      <c r="C116" s="102">
        <f>IF(H112="","",H112)</f>
        <v>6</v>
      </c>
      <c r="D116" s="102">
        <f>IF(I112="","",I112)</f>
        <v>6</v>
      </c>
      <c r="E116" s="102">
        <f>IF(J112="","",J112)</f>
        <v>6</v>
      </c>
      <c r="F116" s="102">
        <f>IF(K112="","",K112)</f>
        <v>6</v>
      </c>
      <c r="G116" s="102">
        <f>IF(L112="","",L112)</f>
        <v>6</v>
      </c>
      <c r="H116" s="97"/>
      <c r="I116" s="97"/>
      <c r="J116" s="97"/>
      <c r="K116" s="97"/>
      <c r="L116" s="97"/>
      <c r="M116" s="113">
        <v>2</v>
      </c>
      <c r="N116" s="113">
        <v>1</v>
      </c>
      <c r="O116" s="113">
        <v>3</v>
      </c>
      <c r="P116" s="113">
        <v>5</v>
      </c>
      <c r="Q116" s="113">
        <v>0</v>
      </c>
      <c r="R116" s="123"/>
      <c r="S116" s="123"/>
      <c r="T116" s="123"/>
      <c r="U116" s="123"/>
      <c r="V116" s="123"/>
      <c r="W116" s="123"/>
      <c r="X116" s="112"/>
      <c r="Y116" s="68"/>
      <c r="Z116" s="19" t="s">
        <v>70</v>
      </c>
      <c r="AA116" s="20"/>
      <c r="AB116" s="20"/>
    </row>
    <row r="117" spans="1:28" s="14" customFormat="1" ht="19.5" customHeight="1">
      <c r="A117" s="70">
        <v>3</v>
      </c>
      <c r="B117" s="117" t="s">
        <v>36</v>
      </c>
      <c r="C117" s="114">
        <f>IF(P111="","",P111)</f>
        <v>0</v>
      </c>
      <c r="D117" s="114"/>
      <c r="E117" s="113" t="s">
        <v>0</v>
      </c>
      <c r="F117" s="115">
        <f>IF(M111="","",M111)</f>
        <v>5</v>
      </c>
      <c r="G117" s="115"/>
      <c r="H117" s="114">
        <f>IF(P114="","",P114)</f>
        <v>0</v>
      </c>
      <c r="I117" s="114"/>
      <c r="J117" s="113" t="s">
        <v>0</v>
      </c>
      <c r="K117" s="115">
        <f>IF(M114="","",M114)</f>
        <v>5</v>
      </c>
      <c r="L117" s="115"/>
      <c r="M117" s="108"/>
      <c r="N117" s="108"/>
      <c r="O117" s="108"/>
      <c r="P117" s="108"/>
      <c r="Q117" s="108"/>
      <c r="R117" s="122"/>
      <c r="S117" s="122"/>
      <c r="T117" s="122"/>
      <c r="U117" s="122"/>
      <c r="V117" s="122"/>
      <c r="W117" s="116"/>
      <c r="X117" s="112">
        <v>0</v>
      </c>
      <c r="Y117" s="71">
        <v>3</v>
      </c>
      <c r="Z117" s="19" t="s">
        <v>71</v>
      </c>
      <c r="AA117" s="20"/>
      <c r="AB117" s="20"/>
    </row>
    <row r="118" spans="1:28" s="14" customFormat="1" ht="19.5" customHeight="1">
      <c r="A118" s="70"/>
      <c r="B118" s="117"/>
      <c r="C118" s="113">
        <f>IF(M113="","",M113)</f>
        <v>1</v>
      </c>
      <c r="D118" s="113">
        <f>IF(N113="","",N113)</f>
        <v>0</v>
      </c>
      <c r="E118" s="113">
        <f>IF(O113="","",O113)</f>
        <v>0</v>
      </c>
      <c r="F118" s="121" t="str">
        <f>IF(P113="","",P113)</f>
        <v>2ret</v>
      </c>
      <c r="G118" s="113">
        <f>IF(Q113="","",Q113)</f>
        <v>0</v>
      </c>
      <c r="H118" s="113">
        <f>IF(M116="","",M116)</f>
        <v>2</v>
      </c>
      <c r="I118" s="113">
        <f t="shared" ref="I118" si="203">IF(N116="","",N116)</f>
        <v>1</v>
      </c>
      <c r="J118" s="113">
        <f t="shared" ref="J118" si="204">IF(O116="","",O116)</f>
        <v>3</v>
      </c>
      <c r="K118" s="113">
        <f t="shared" ref="K118" si="205">IF(P116="","",P116)</f>
        <v>5</v>
      </c>
      <c r="L118" s="113">
        <f t="shared" ref="L118" si="206">IF(Q116="","",Q116)</f>
        <v>0</v>
      </c>
      <c r="M118" s="108"/>
      <c r="N118" s="108"/>
      <c r="O118" s="108"/>
      <c r="P118" s="108"/>
      <c r="Q118" s="108"/>
      <c r="R118" s="123"/>
      <c r="S118" s="123"/>
      <c r="T118" s="123"/>
      <c r="U118" s="123"/>
      <c r="V118" s="123"/>
      <c r="W118" s="123"/>
      <c r="X118" s="112"/>
      <c r="Y118" s="71"/>
      <c r="Z118" s="19" t="s">
        <v>69</v>
      </c>
      <c r="AA118" s="20"/>
      <c r="AB118" s="20"/>
    </row>
    <row r="119" spans="1:28" s="14" customFormat="1" ht="19.5" customHeight="1">
      <c r="A119" s="70"/>
      <c r="B119" s="117"/>
      <c r="C119" s="102">
        <f>IF(M112="","",M112)</f>
        <v>6</v>
      </c>
      <c r="D119" s="102">
        <f>IF(N112="","",N112)</f>
        <v>6</v>
      </c>
      <c r="E119" s="102">
        <f>IF(O112="","",O112)</f>
        <v>6</v>
      </c>
      <c r="F119" s="102">
        <f>IF(P112="","",P112)</f>
        <v>1</v>
      </c>
      <c r="G119" s="102">
        <f>IF(Q112="","",Q112)</f>
        <v>6</v>
      </c>
      <c r="H119" s="102">
        <f>IF(M115="","",M115)</f>
        <v>6</v>
      </c>
      <c r="I119" s="102">
        <f t="shared" ref="I119" si="207">IF(N115="","",N115)</f>
        <v>6</v>
      </c>
      <c r="J119" s="102">
        <f t="shared" ref="J119" si="208">IF(O115="","",O115)</f>
        <v>6</v>
      </c>
      <c r="K119" s="102">
        <f t="shared" ref="K119" si="209">IF(P115="","",P115)</f>
        <v>6</v>
      </c>
      <c r="L119" s="102">
        <f t="shared" ref="L119" si="210">IF(Q115="","",Q115)</f>
        <v>6</v>
      </c>
      <c r="M119" s="108"/>
      <c r="N119" s="108"/>
      <c r="O119" s="108"/>
      <c r="P119" s="108"/>
      <c r="Q119" s="108"/>
      <c r="R119" s="123"/>
      <c r="S119" s="123"/>
      <c r="T119" s="123"/>
      <c r="U119" s="123"/>
      <c r="V119" s="123"/>
      <c r="W119" s="123"/>
      <c r="X119" s="112"/>
      <c r="Y119" s="71"/>
      <c r="Z119" s="19" t="s">
        <v>70</v>
      </c>
      <c r="AA119" s="20"/>
      <c r="AB119" s="20"/>
    </row>
    <row r="120" spans="1:28" s="14" customFormat="1" ht="21" customHeight="1">
      <c r="A120" s="11"/>
      <c r="B120" s="11"/>
      <c r="M120" s="11"/>
      <c r="N120" s="11"/>
      <c r="O120" s="11"/>
      <c r="P120" s="11"/>
      <c r="Q120" s="11"/>
      <c r="R120" s="24"/>
      <c r="S120" s="24"/>
      <c r="T120" s="24"/>
      <c r="U120" s="24"/>
      <c r="V120" s="24"/>
      <c r="W120" s="25"/>
      <c r="X120" s="27"/>
      <c r="Y120" s="27"/>
      <c r="Z120" s="27"/>
      <c r="AA120" s="27"/>
      <c r="AB120" s="27"/>
    </row>
    <row r="121" spans="1:28" s="14" customFormat="1" ht="21" customHeight="1">
      <c r="B121" s="16" t="s">
        <v>5</v>
      </c>
      <c r="C121" s="17" t="s">
        <v>4</v>
      </c>
    </row>
    <row r="122" spans="1:28" s="26" customFormat="1" ht="19.5" customHeight="1">
      <c r="A122" s="23"/>
      <c r="B122" s="23" t="s">
        <v>3</v>
      </c>
      <c r="C122" s="117" t="str">
        <f>B123</f>
        <v>延岡市</v>
      </c>
      <c r="D122" s="117"/>
      <c r="E122" s="117"/>
      <c r="F122" s="117"/>
      <c r="G122" s="117"/>
      <c r="H122" s="117" t="str">
        <f>B126</f>
        <v>小林市</v>
      </c>
      <c r="I122" s="117"/>
      <c r="J122" s="117"/>
      <c r="K122" s="117"/>
      <c r="L122" s="117"/>
      <c r="M122" s="117" t="str">
        <f>B129</f>
        <v>宮崎市B</v>
      </c>
      <c r="N122" s="117"/>
      <c r="O122" s="117"/>
      <c r="P122" s="117"/>
      <c r="Q122" s="117"/>
      <c r="R122" s="117" t="str">
        <f>B132</f>
        <v>都城市B</v>
      </c>
      <c r="S122" s="117"/>
      <c r="T122" s="117"/>
      <c r="U122" s="117"/>
      <c r="V122" s="117"/>
      <c r="W122" s="28"/>
      <c r="X122" s="19" t="s">
        <v>66</v>
      </c>
      <c r="Y122" s="18" t="s">
        <v>1</v>
      </c>
      <c r="Z122" s="20"/>
      <c r="AA122" s="19" t="s">
        <v>67</v>
      </c>
      <c r="AB122" s="19" t="s">
        <v>68</v>
      </c>
    </row>
    <row r="123" spans="1:28" s="14" customFormat="1" ht="19.5" customHeight="1">
      <c r="A123" s="70">
        <v>1</v>
      </c>
      <c r="B123" s="117" t="s">
        <v>76</v>
      </c>
      <c r="C123" s="108"/>
      <c r="D123" s="108"/>
      <c r="E123" s="108"/>
      <c r="F123" s="108"/>
      <c r="G123" s="108"/>
      <c r="H123" s="115">
        <v>3</v>
      </c>
      <c r="I123" s="115"/>
      <c r="J123" s="113" t="s">
        <v>0</v>
      </c>
      <c r="K123" s="114">
        <v>2</v>
      </c>
      <c r="L123" s="114"/>
      <c r="M123" s="114">
        <v>2</v>
      </c>
      <c r="N123" s="114"/>
      <c r="O123" s="113" t="s">
        <v>0</v>
      </c>
      <c r="P123" s="115">
        <v>3</v>
      </c>
      <c r="Q123" s="115"/>
      <c r="R123" s="124"/>
      <c r="S123" s="125"/>
      <c r="T123" s="125"/>
      <c r="U123" s="125"/>
      <c r="V123" s="126"/>
      <c r="W123" s="133"/>
      <c r="X123" s="112">
        <v>1</v>
      </c>
      <c r="Y123" s="71">
        <v>3</v>
      </c>
      <c r="Z123" s="19" t="s">
        <v>71</v>
      </c>
      <c r="AA123" s="20">
        <f>SUM(H123,M123)</f>
        <v>5</v>
      </c>
      <c r="AB123" s="20">
        <f>SUM(C124:V124)</f>
        <v>40</v>
      </c>
    </row>
    <row r="124" spans="1:28" s="14" customFormat="1" ht="19.5" customHeight="1">
      <c r="A124" s="70"/>
      <c r="B124" s="117"/>
      <c r="C124" s="108"/>
      <c r="D124" s="108"/>
      <c r="E124" s="108"/>
      <c r="F124" s="108"/>
      <c r="G124" s="108"/>
      <c r="H124" s="102">
        <v>6</v>
      </c>
      <c r="I124" s="113">
        <v>3</v>
      </c>
      <c r="J124" s="102">
        <v>6</v>
      </c>
      <c r="K124" s="113">
        <v>1</v>
      </c>
      <c r="L124" s="102">
        <v>6</v>
      </c>
      <c r="M124" s="113">
        <v>1</v>
      </c>
      <c r="N124" s="113">
        <v>3</v>
      </c>
      <c r="O124" s="113">
        <v>2</v>
      </c>
      <c r="P124" s="102">
        <v>6</v>
      </c>
      <c r="Q124" s="102">
        <v>6</v>
      </c>
      <c r="R124" s="127"/>
      <c r="S124" s="128"/>
      <c r="T124" s="128"/>
      <c r="U124" s="128"/>
      <c r="V124" s="129"/>
      <c r="W124" s="123"/>
      <c r="X124" s="112"/>
      <c r="Y124" s="71"/>
      <c r="Z124" s="19" t="s">
        <v>69</v>
      </c>
      <c r="AA124" s="20">
        <f>SUM(H123,K123,M123,P123)</f>
        <v>10</v>
      </c>
      <c r="AB124" s="20">
        <f>SUM(C124:V125)</f>
        <v>84</v>
      </c>
    </row>
    <row r="125" spans="1:28" s="14" customFormat="1" ht="19.5" customHeight="1">
      <c r="A125" s="70"/>
      <c r="B125" s="117"/>
      <c r="C125" s="108"/>
      <c r="D125" s="108"/>
      <c r="E125" s="108"/>
      <c r="F125" s="108"/>
      <c r="G125" s="108"/>
      <c r="H125" s="113">
        <v>3</v>
      </c>
      <c r="I125" s="102">
        <v>6</v>
      </c>
      <c r="J125" s="113">
        <v>3</v>
      </c>
      <c r="K125" s="102">
        <v>6</v>
      </c>
      <c r="L125" s="113">
        <v>5</v>
      </c>
      <c r="M125" s="102">
        <v>6</v>
      </c>
      <c r="N125" s="102">
        <v>6</v>
      </c>
      <c r="O125" s="102">
        <v>6</v>
      </c>
      <c r="P125" s="113">
        <v>1</v>
      </c>
      <c r="Q125" s="113">
        <v>2</v>
      </c>
      <c r="R125" s="130"/>
      <c r="S125" s="131"/>
      <c r="T125" s="131"/>
      <c r="U125" s="131"/>
      <c r="V125" s="132"/>
      <c r="W125" s="123"/>
      <c r="X125" s="112"/>
      <c r="Y125" s="71"/>
      <c r="Z125" s="19" t="s">
        <v>70</v>
      </c>
      <c r="AA125" s="22">
        <f>AA123/AA124</f>
        <v>0.5</v>
      </c>
      <c r="AB125" s="22">
        <f>AB123/AB124</f>
        <v>0.47619047619047616</v>
      </c>
    </row>
    <row r="126" spans="1:28" s="14" customFormat="1" ht="19.5" customHeight="1">
      <c r="A126" s="70">
        <v>2</v>
      </c>
      <c r="B126" s="118" t="s">
        <v>37</v>
      </c>
      <c r="C126" s="114">
        <f>IF(K123="","",K123)</f>
        <v>2</v>
      </c>
      <c r="D126" s="114"/>
      <c r="E126" s="113" t="s">
        <v>0</v>
      </c>
      <c r="F126" s="115">
        <f>IF(H123="","",H123)</f>
        <v>3</v>
      </c>
      <c r="G126" s="115"/>
      <c r="H126" s="108"/>
      <c r="I126" s="108"/>
      <c r="J126" s="108"/>
      <c r="K126" s="108"/>
      <c r="L126" s="108"/>
      <c r="M126" s="124"/>
      <c r="N126" s="125"/>
      <c r="O126" s="125"/>
      <c r="P126" s="125"/>
      <c r="Q126" s="126"/>
      <c r="R126" s="114">
        <v>0</v>
      </c>
      <c r="S126" s="114"/>
      <c r="T126" s="113" t="s">
        <v>0</v>
      </c>
      <c r="U126" s="115">
        <v>5</v>
      </c>
      <c r="V126" s="115"/>
      <c r="W126" s="133"/>
      <c r="X126" s="112">
        <v>0</v>
      </c>
      <c r="Y126" s="71">
        <v>4</v>
      </c>
      <c r="Z126" s="19" t="s">
        <v>71</v>
      </c>
      <c r="AA126" s="20"/>
      <c r="AB126" s="20"/>
    </row>
    <row r="127" spans="1:28" s="14" customFormat="1" ht="19.5" customHeight="1">
      <c r="A127" s="70"/>
      <c r="B127" s="119"/>
      <c r="C127" s="113">
        <f>IF(H125="","",H125)</f>
        <v>3</v>
      </c>
      <c r="D127" s="102">
        <f>IF(I125="","",I125)</f>
        <v>6</v>
      </c>
      <c r="E127" s="113">
        <f>IF(J125="","",J125)</f>
        <v>3</v>
      </c>
      <c r="F127" s="102">
        <f>IF(K125="","",K125)</f>
        <v>6</v>
      </c>
      <c r="G127" s="113">
        <f>IF(L125="","",L125)</f>
        <v>5</v>
      </c>
      <c r="H127" s="108"/>
      <c r="I127" s="108"/>
      <c r="J127" s="108"/>
      <c r="K127" s="108"/>
      <c r="L127" s="108"/>
      <c r="M127" s="127"/>
      <c r="N127" s="128"/>
      <c r="O127" s="128"/>
      <c r="P127" s="128"/>
      <c r="Q127" s="129"/>
      <c r="R127" s="113">
        <v>2</v>
      </c>
      <c r="S127" s="113">
        <v>3</v>
      </c>
      <c r="T127" s="113">
        <v>4</v>
      </c>
      <c r="U127" s="113">
        <v>5</v>
      </c>
      <c r="V127" s="113">
        <v>0</v>
      </c>
      <c r="W127" s="123"/>
      <c r="X127" s="112"/>
      <c r="Y127" s="71"/>
      <c r="Z127" s="19" t="s">
        <v>69</v>
      </c>
      <c r="AA127" s="20"/>
      <c r="AB127" s="20"/>
    </row>
    <row r="128" spans="1:28" s="14" customFormat="1" ht="19.5" customHeight="1">
      <c r="A128" s="70"/>
      <c r="B128" s="120"/>
      <c r="C128" s="102">
        <f>IF(H124="","",H124)</f>
        <v>6</v>
      </c>
      <c r="D128" s="113">
        <f>IF(I124="","",I124)</f>
        <v>3</v>
      </c>
      <c r="E128" s="102">
        <f>IF(J124="","",J124)</f>
        <v>6</v>
      </c>
      <c r="F128" s="113">
        <f>IF(K124="","",K124)</f>
        <v>1</v>
      </c>
      <c r="G128" s="102">
        <f>IF(L124="","",L124)</f>
        <v>6</v>
      </c>
      <c r="H128" s="108"/>
      <c r="I128" s="108"/>
      <c r="J128" s="108"/>
      <c r="K128" s="108"/>
      <c r="L128" s="108"/>
      <c r="M128" s="130"/>
      <c r="N128" s="131"/>
      <c r="O128" s="131"/>
      <c r="P128" s="131"/>
      <c r="Q128" s="132"/>
      <c r="R128" s="102">
        <v>6</v>
      </c>
      <c r="S128" s="102">
        <v>6</v>
      </c>
      <c r="T128" s="102">
        <v>6</v>
      </c>
      <c r="U128" s="102">
        <v>6</v>
      </c>
      <c r="V128" s="102">
        <v>6</v>
      </c>
      <c r="W128" s="123"/>
      <c r="X128" s="112"/>
      <c r="Y128" s="71"/>
      <c r="Z128" s="19" t="s">
        <v>70</v>
      </c>
      <c r="AA128" s="22"/>
      <c r="AB128" s="22"/>
    </row>
    <row r="129" spans="1:28" s="14" customFormat="1" ht="19.5" customHeight="1">
      <c r="A129" s="70">
        <v>3</v>
      </c>
      <c r="B129" s="117" t="s">
        <v>40</v>
      </c>
      <c r="C129" s="115">
        <f>IF(P123="","",P123)</f>
        <v>3</v>
      </c>
      <c r="D129" s="115"/>
      <c r="E129" s="113" t="s">
        <v>0</v>
      </c>
      <c r="F129" s="114">
        <f>IF(M123="","",M123)</f>
        <v>2</v>
      </c>
      <c r="G129" s="114"/>
      <c r="H129" s="124"/>
      <c r="I129" s="125"/>
      <c r="J129" s="125"/>
      <c r="K129" s="125"/>
      <c r="L129" s="126"/>
      <c r="M129" s="108"/>
      <c r="N129" s="108"/>
      <c r="O129" s="108"/>
      <c r="P129" s="108"/>
      <c r="Q129" s="108"/>
      <c r="R129" s="115">
        <v>4</v>
      </c>
      <c r="S129" s="115"/>
      <c r="T129" s="113" t="s">
        <v>0</v>
      </c>
      <c r="U129" s="114">
        <v>1</v>
      </c>
      <c r="V129" s="114"/>
      <c r="W129" s="133"/>
      <c r="X129" s="112">
        <v>2</v>
      </c>
      <c r="Y129" s="68">
        <v>1</v>
      </c>
      <c r="Z129" s="19" t="s">
        <v>71</v>
      </c>
      <c r="AA129" s="20"/>
      <c r="AB129" s="20"/>
    </row>
    <row r="130" spans="1:28" s="14" customFormat="1" ht="19.5" customHeight="1">
      <c r="A130" s="70"/>
      <c r="B130" s="117"/>
      <c r="C130" s="102">
        <f>IF(M125="","",M125)</f>
        <v>6</v>
      </c>
      <c r="D130" s="102">
        <f>IF(N125="","",N125)</f>
        <v>6</v>
      </c>
      <c r="E130" s="102">
        <f>IF(O125="","",O125)</f>
        <v>6</v>
      </c>
      <c r="F130" s="113">
        <f>IF(P125="","",P125)</f>
        <v>1</v>
      </c>
      <c r="G130" s="113">
        <f>IF(Q125="","",Q125)</f>
        <v>2</v>
      </c>
      <c r="H130" s="127"/>
      <c r="I130" s="128"/>
      <c r="J130" s="128"/>
      <c r="K130" s="128"/>
      <c r="L130" s="129"/>
      <c r="M130" s="108"/>
      <c r="N130" s="108"/>
      <c r="O130" s="108"/>
      <c r="P130" s="108"/>
      <c r="Q130" s="108"/>
      <c r="R130" s="102">
        <v>6</v>
      </c>
      <c r="S130" s="102">
        <v>6</v>
      </c>
      <c r="T130" s="102">
        <v>6</v>
      </c>
      <c r="U130" s="113">
        <v>1</v>
      </c>
      <c r="V130" s="102">
        <v>6</v>
      </c>
      <c r="W130" s="123"/>
      <c r="X130" s="112"/>
      <c r="Y130" s="68"/>
      <c r="Z130" s="19" t="s">
        <v>69</v>
      </c>
      <c r="AA130" s="20"/>
      <c r="AB130" s="20"/>
    </row>
    <row r="131" spans="1:28" s="14" customFormat="1" ht="19.5" customHeight="1">
      <c r="A131" s="70"/>
      <c r="B131" s="117"/>
      <c r="C131" s="113">
        <f>IF(M124="","",M124)</f>
        <v>1</v>
      </c>
      <c r="D131" s="113">
        <f>IF(N124="","",N124)</f>
        <v>3</v>
      </c>
      <c r="E131" s="113">
        <f>IF(O124="","",O124)</f>
        <v>2</v>
      </c>
      <c r="F131" s="102">
        <f>IF(P124="","",P124)</f>
        <v>6</v>
      </c>
      <c r="G131" s="102">
        <f>IF(Q124="","",Q124)</f>
        <v>6</v>
      </c>
      <c r="H131" s="130"/>
      <c r="I131" s="131"/>
      <c r="J131" s="131"/>
      <c r="K131" s="131"/>
      <c r="L131" s="132"/>
      <c r="M131" s="108"/>
      <c r="N131" s="108"/>
      <c r="O131" s="108"/>
      <c r="P131" s="108"/>
      <c r="Q131" s="108"/>
      <c r="R131" s="113">
        <v>2</v>
      </c>
      <c r="S131" s="113">
        <v>3</v>
      </c>
      <c r="T131" s="113">
        <v>2</v>
      </c>
      <c r="U131" s="102">
        <v>6</v>
      </c>
      <c r="V131" s="113">
        <v>4</v>
      </c>
      <c r="W131" s="123"/>
      <c r="X131" s="112"/>
      <c r="Y131" s="68"/>
      <c r="Z131" s="19" t="s">
        <v>70</v>
      </c>
      <c r="AA131" s="22"/>
      <c r="AB131" s="22"/>
    </row>
    <row r="132" spans="1:28" s="14" customFormat="1" ht="19.5" customHeight="1">
      <c r="A132" s="70">
        <v>4</v>
      </c>
      <c r="B132" s="117" t="s">
        <v>31</v>
      </c>
      <c r="C132" s="124"/>
      <c r="D132" s="125"/>
      <c r="E132" s="125"/>
      <c r="F132" s="125"/>
      <c r="G132" s="126"/>
      <c r="H132" s="115">
        <f>IF(U126="","",U126)</f>
        <v>5</v>
      </c>
      <c r="I132" s="115"/>
      <c r="J132" s="113" t="s">
        <v>0</v>
      </c>
      <c r="K132" s="114">
        <f>IF(R126="","",R126)</f>
        <v>0</v>
      </c>
      <c r="L132" s="114"/>
      <c r="M132" s="114">
        <f>IF(U129="","",U129)</f>
        <v>1</v>
      </c>
      <c r="N132" s="114"/>
      <c r="O132" s="113" t="s">
        <v>0</v>
      </c>
      <c r="P132" s="115">
        <f>IF(R129="","",R129)</f>
        <v>4</v>
      </c>
      <c r="Q132" s="115"/>
      <c r="R132" s="124"/>
      <c r="S132" s="125"/>
      <c r="T132" s="125"/>
      <c r="U132" s="125"/>
      <c r="V132" s="126"/>
      <c r="W132" s="133"/>
      <c r="X132" s="112">
        <v>1</v>
      </c>
      <c r="Y132" s="68">
        <v>2</v>
      </c>
      <c r="Z132" s="19" t="s">
        <v>71</v>
      </c>
      <c r="AA132" s="20">
        <f>SUM(H132,M132)</f>
        <v>6</v>
      </c>
      <c r="AB132" s="20">
        <f>SUM(C133:V133)</f>
        <v>47</v>
      </c>
    </row>
    <row r="133" spans="1:28" s="14" customFormat="1" ht="19.5" customHeight="1">
      <c r="A133" s="70"/>
      <c r="B133" s="117"/>
      <c r="C133" s="127"/>
      <c r="D133" s="128"/>
      <c r="E133" s="128"/>
      <c r="F133" s="128"/>
      <c r="G133" s="129"/>
      <c r="H133" s="102">
        <f>IF(R128="","",R128)</f>
        <v>6</v>
      </c>
      <c r="I133" s="102">
        <f t="shared" ref="I133:L133" si="211">IF(S128="","",S128)</f>
        <v>6</v>
      </c>
      <c r="J133" s="102">
        <f t="shared" si="211"/>
        <v>6</v>
      </c>
      <c r="K133" s="102">
        <f t="shared" si="211"/>
        <v>6</v>
      </c>
      <c r="L133" s="102">
        <f t="shared" si="211"/>
        <v>6</v>
      </c>
      <c r="M133" s="113">
        <f>IF(R131="","",R131)</f>
        <v>2</v>
      </c>
      <c r="N133" s="113">
        <f t="shared" ref="N133" si="212">IF(S131="","",S131)</f>
        <v>3</v>
      </c>
      <c r="O133" s="113">
        <f t="shared" ref="O133" si="213">IF(T131="","",T131)</f>
        <v>2</v>
      </c>
      <c r="P133" s="102">
        <f t="shared" ref="P133" si="214">IF(U131="","",U131)</f>
        <v>6</v>
      </c>
      <c r="Q133" s="113">
        <f t="shared" ref="Q133" si="215">IF(V131="","",V131)</f>
        <v>4</v>
      </c>
      <c r="R133" s="127"/>
      <c r="S133" s="128"/>
      <c r="T133" s="128"/>
      <c r="U133" s="128"/>
      <c r="V133" s="129"/>
      <c r="W133" s="123"/>
      <c r="X133" s="112"/>
      <c r="Y133" s="68"/>
      <c r="Z133" s="19" t="s">
        <v>69</v>
      </c>
      <c r="AA133" s="20">
        <f>SUM(H132,K132,M132,P132)</f>
        <v>10</v>
      </c>
      <c r="AB133" s="20">
        <f>SUM(C133:V134)</f>
        <v>86</v>
      </c>
    </row>
    <row r="134" spans="1:28" s="14" customFormat="1" ht="19.5" customHeight="1">
      <c r="A134" s="70"/>
      <c r="B134" s="117"/>
      <c r="C134" s="130"/>
      <c r="D134" s="131"/>
      <c r="E134" s="131"/>
      <c r="F134" s="131"/>
      <c r="G134" s="132"/>
      <c r="H134" s="113">
        <f>IF(R127="","",R127)</f>
        <v>2</v>
      </c>
      <c r="I134" s="113">
        <f t="shared" ref="I134:L134" si="216">IF(S127="","",S127)</f>
        <v>3</v>
      </c>
      <c r="J134" s="113">
        <f t="shared" si="216"/>
        <v>4</v>
      </c>
      <c r="K134" s="113">
        <f t="shared" si="216"/>
        <v>5</v>
      </c>
      <c r="L134" s="113">
        <f t="shared" si="216"/>
        <v>0</v>
      </c>
      <c r="M134" s="102">
        <f>IF(R130="","",R130)</f>
        <v>6</v>
      </c>
      <c r="N134" s="102">
        <f t="shared" ref="N134" si="217">IF(S130="","",S130)</f>
        <v>6</v>
      </c>
      <c r="O134" s="102">
        <f t="shared" ref="O134" si="218">IF(T130="","",T130)</f>
        <v>6</v>
      </c>
      <c r="P134" s="113">
        <f t="shared" ref="P134" si="219">IF(U130="","",U130)</f>
        <v>1</v>
      </c>
      <c r="Q134" s="102">
        <f t="shared" ref="Q134" si="220">IF(V130="","",V130)</f>
        <v>6</v>
      </c>
      <c r="R134" s="130"/>
      <c r="S134" s="131"/>
      <c r="T134" s="131"/>
      <c r="U134" s="131"/>
      <c r="V134" s="132"/>
      <c r="W134" s="123"/>
      <c r="X134" s="112"/>
      <c r="Y134" s="68"/>
      <c r="Z134" s="19" t="s">
        <v>70</v>
      </c>
      <c r="AA134" s="22">
        <f>AA132/AA133</f>
        <v>0.6</v>
      </c>
      <c r="AB134" s="22">
        <f>AB132/AB133</f>
        <v>0.54651162790697672</v>
      </c>
    </row>
    <row r="135" spans="1:28" ht="21" customHeight="1">
      <c r="W135" s="29"/>
    </row>
  </sheetData>
  <mergeCells count="284">
    <mergeCell ref="Y132:Y134"/>
    <mergeCell ref="X111:X113"/>
    <mergeCell ref="Y111:Y113"/>
    <mergeCell ref="X114:X116"/>
    <mergeCell ref="Y114:Y116"/>
    <mergeCell ref="X117:X119"/>
    <mergeCell ref="Y117:Y119"/>
    <mergeCell ref="X123:X125"/>
    <mergeCell ref="Y123:Y125"/>
    <mergeCell ref="X126:X128"/>
    <mergeCell ref="Y126:Y128"/>
    <mergeCell ref="X129:X131"/>
    <mergeCell ref="Y129:Y131"/>
    <mergeCell ref="Y60:Y62"/>
    <mergeCell ref="X63:X65"/>
    <mergeCell ref="Y63:Y65"/>
    <mergeCell ref="X66:X68"/>
    <mergeCell ref="Y66:Y68"/>
    <mergeCell ref="X73:X75"/>
    <mergeCell ref="Y73:Y75"/>
    <mergeCell ref="X76:X78"/>
    <mergeCell ref="Y76:Y78"/>
    <mergeCell ref="Y32:Y34"/>
    <mergeCell ref="X35:X37"/>
    <mergeCell ref="Y35:Y37"/>
    <mergeCell ref="X38:X40"/>
    <mergeCell ref="Y38:Y40"/>
    <mergeCell ref="X45:X47"/>
    <mergeCell ref="Y45:Y47"/>
    <mergeCell ref="X48:X50"/>
    <mergeCell ref="Y48:Y50"/>
    <mergeCell ref="X32:X34"/>
    <mergeCell ref="Y79:Y81"/>
    <mergeCell ref="X99:X101"/>
    <mergeCell ref="Y99:Y101"/>
    <mergeCell ref="X102:X104"/>
    <mergeCell ref="Y102:Y104"/>
    <mergeCell ref="A132:A134"/>
    <mergeCell ref="B132:B134"/>
    <mergeCell ref="H132:I132"/>
    <mergeCell ref="K132:L132"/>
    <mergeCell ref="R132:V134"/>
    <mergeCell ref="M132:N132"/>
    <mergeCell ref="P132:Q132"/>
    <mergeCell ref="C132:G134"/>
    <mergeCell ref="R126:S126"/>
    <mergeCell ref="U126:V126"/>
    <mergeCell ref="R129:S129"/>
    <mergeCell ref="U129:V129"/>
    <mergeCell ref="A129:A131"/>
    <mergeCell ref="B129:B131"/>
    <mergeCell ref="C129:D129"/>
    <mergeCell ref="F129:G129"/>
    <mergeCell ref="M129:Q131"/>
    <mergeCell ref="H129:L131"/>
    <mergeCell ref="X132:X134"/>
    <mergeCell ref="A79:A81"/>
    <mergeCell ref="B79:B81"/>
    <mergeCell ref="C79:E79"/>
    <mergeCell ref="G79:I79"/>
    <mergeCell ref="J79:L79"/>
    <mergeCell ref="N79:P79"/>
    <mergeCell ref="Q79:W81"/>
    <mergeCell ref="A76:A78"/>
    <mergeCell ref="B76:B78"/>
    <mergeCell ref="C76:E76"/>
    <mergeCell ref="G76:I76"/>
    <mergeCell ref="J76:P78"/>
    <mergeCell ref="Q76:S76"/>
    <mergeCell ref="U76:W76"/>
    <mergeCell ref="A73:A75"/>
    <mergeCell ref="B73:B75"/>
    <mergeCell ref="C73:I75"/>
    <mergeCell ref="J73:L73"/>
    <mergeCell ref="N73:P73"/>
    <mergeCell ref="Q73:S73"/>
    <mergeCell ref="U73:W73"/>
    <mergeCell ref="C72:I72"/>
    <mergeCell ref="J72:P72"/>
    <mergeCell ref="Q72:W72"/>
    <mergeCell ref="Q35:S35"/>
    <mergeCell ref="U35:W35"/>
    <mergeCell ref="J38:L38"/>
    <mergeCell ref="N38:P38"/>
    <mergeCell ref="Q32:S32"/>
    <mergeCell ref="U32:W32"/>
    <mergeCell ref="A66:A68"/>
    <mergeCell ref="B66:B68"/>
    <mergeCell ref="C66:E66"/>
    <mergeCell ref="G66:I66"/>
    <mergeCell ref="J66:L66"/>
    <mergeCell ref="N66:P66"/>
    <mergeCell ref="Q66:W68"/>
    <mergeCell ref="A60:A62"/>
    <mergeCell ref="B60:B62"/>
    <mergeCell ref="C60:I62"/>
    <mergeCell ref="J60:L60"/>
    <mergeCell ref="N60:P60"/>
    <mergeCell ref="Q60:S60"/>
    <mergeCell ref="U60:W60"/>
    <mergeCell ref="A63:A65"/>
    <mergeCell ref="B63:B65"/>
    <mergeCell ref="C63:E63"/>
    <mergeCell ref="G63:I63"/>
    <mergeCell ref="A105:A107"/>
    <mergeCell ref="B105:B107"/>
    <mergeCell ref="C105:D105"/>
    <mergeCell ref="F105:G105"/>
    <mergeCell ref="M105:Q107"/>
    <mergeCell ref="X105:X107"/>
    <mergeCell ref="Y105:Y107"/>
    <mergeCell ref="A99:A101"/>
    <mergeCell ref="B99:B101"/>
    <mergeCell ref="C99:G101"/>
    <mergeCell ref="H99:I99"/>
    <mergeCell ref="K99:L99"/>
    <mergeCell ref="M99:N99"/>
    <mergeCell ref="P99:Q99"/>
    <mergeCell ref="B102:B104"/>
    <mergeCell ref="C102:D102"/>
    <mergeCell ref="F102:G102"/>
    <mergeCell ref="H102:L104"/>
    <mergeCell ref="H105:I105"/>
    <mergeCell ref="K105:L105"/>
    <mergeCell ref="M102:N102"/>
    <mergeCell ref="P102:Q102"/>
    <mergeCell ref="A102:A104"/>
    <mergeCell ref="M126:Q128"/>
    <mergeCell ref="A123:A125"/>
    <mergeCell ref="B123:B125"/>
    <mergeCell ref="C123:G125"/>
    <mergeCell ref="H123:I123"/>
    <mergeCell ref="K123:L123"/>
    <mergeCell ref="A126:A128"/>
    <mergeCell ref="B126:B128"/>
    <mergeCell ref="C126:D126"/>
    <mergeCell ref="F126:G126"/>
    <mergeCell ref="H126:L128"/>
    <mergeCell ref="R123:V125"/>
    <mergeCell ref="C122:G122"/>
    <mergeCell ref="H122:L122"/>
    <mergeCell ref="M122:Q122"/>
    <mergeCell ref="A117:A119"/>
    <mergeCell ref="B117:B119"/>
    <mergeCell ref="C117:D117"/>
    <mergeCell ref="F117:G117"/>
    <mergeCell ref="H117:I117"/>
    <mergeCell ref="K117:L117"/>
    <mergeCell ref="M117:Q119"/>
    <mergeCell ref="R122:V122"/>
    <mergeCell ref="M123:N123"/>
    <mergeCell ref="P123:Q123"/>
    <mergeCell ref="X51:X53"/>
    <mergeCell ref="J59:P59"/>
    <mergeCell ref="Q59:W59"/>
    <mergeCell ref="C98:G98"/>
    <mergeCell ref="H98:L98"/>
    <mergeCell ref="M98:Q98"/>
    <mergeCell ref="J51:L51"/>
    <mergeCell ref="N51:P51"/>
    <mergeCell ref="J63:P65"/>
    <mergeCell ref="Q63:S63"/>
    <mergeCell ref="U63:W63"/>
    <mergeCell ref="X79:X81"/>
    <mergeCell ref="X60:X62"/>
    <mergeCell ref="B45:B47"/>
    <mergeCell ref="B51:B53"/>
    <mergeCell ref="C51:E51"/>
    <mergeCell ref="H114:L116"/>
    <mergeCell ref="M114:N114"/>
    <mergeCell ref="P114:Q114"/>
    <mergeCell ref="G51:I51"/>
    <mergeCell ref="Q51:W53"/>
    <mergeCell ref="C110:G110"/>
    <mergeCell ref="H110:L110"/>
    <mergeCell ref="C59:I59"/>
    <mergeCell ref="G35:I35"/>
    <mergeCell ref="J35:P37"/>
    <mergeCell ref="A32:A34"/>
    <mergeCell ref="B32:B34"/>
    <mergeCell ref="C32:I34"/>
    <mergeCell ref="J32:L32"/>
    <mergeCell ref="N32:P32"/>
    <mergeCell ref="Y51:Y53"/>
    <mergeCell ref="G48:I48"/>
    <mergeCell ref="J48:P50"/>
    <mergeCell ref="Q48:S48"/>
    <mergeCell ref="U48:W48"/>
    <mergeCell ref="A48:A50"/>
    <mergeCell ref="B48:B50"/>
    <mergeCell ref="C48:E48"/>
    <mergeCell ref="A38:A40"/>
    <mergeCell ref="B38:B40"/>
    <mergeCell ref="C38:E38"/>
    <mergeCell ref="G38:I38"/>
    <mergeCell ref="Q38:W40"/>
    <mergeCell ref="C44:I44"/>
    <mergeCell ref="J44:P44"/>
    <mergeCell ref="Q44:W44"/>
    <mergeCell ref="A45:A47"/>
    <mergeCell ref="A23:A25"/>
    <mergeCell ref="B23:B25"/>
    <mergeCell ref="C23:E23"/>
    <mergeCell ref="G23:I23"/>
    <mergeCell ref="Q23:W25"/>
    <mergeCell ref="G20:I20"/>
    <mergeCell ref="J20:P22"/>
    <mergeCell ref="A20:A22"/>
    <mergeCell ref="B20:B22"/>
    <mergeCell ref="Q20:S20"/>
    <mergeCell ref="U20:W20"/>
    <mergeCell ref="J23:L23"/>
    <mergeCell ref="N23:P23"/>
    <mergeCell ref="X20:X22"/>
    <mergeCell ref="Y20:Y22"/>
    <mergeCell ref="X23:X25"/>
    <mergeCell ref="Y23:Y25"/>
    <mergeCell ref="C16:I16"/>
    <mergeCell ref="J16:P16"/>
    <mergeCell ref="Q16:W16"/>
    <mergeCell ref="C20:E20"/>
    <mergeCell ref="X17:X19"/>
    <mergeCell ref="Y17:Y19"/>
    <mergeCell ref="A17:A19"/>
    <mergeCell ref="B17:B19"/>
    <mergeCell ref="C17:I19"/>
    <mergeCell ref="J17:L17"/>
    <mergeCell ref="N17:P17"/>
    <mergeCell ref="Q17:S17"/>
    <mergeCell ref="U17:W17"/>
    <mergeCell ref="A11:A13"/>
    <mergeCell ref="B11:B13"/>
    <mergeCell ref="C11:E11"/>
    <mergeCell ref="G11:I11"/>
    <mergeCell ref="Q11:W13"/>
    <mergeCell ref="J11:L11"/>
    <mergeCell ref="N11:P11"/>
    <mergeCell ref="C4:I4"/>
    <mergeCell ref="J4:P4"/>
    <mergeCell ref="Q4:W4"/>
    <mergeCell ref="C8:E8"/>
    <mergeCell ref="X5:X7"/>
    <mergeCell ref="Y5:Y7"/>
    <mergeCell ref="Y11:Y13"/>
    <mergeCell ref="A5:A7"/>
    <mergeCell ref="B5:B7"/>
    <mergeCell ref="C5:I7"/>
    <mergeCell ref="J5:L5"/>
    <mergeCell ref="N5:P5"/>
    <mergeCell ref="Q5:S5"/>
    <mergeCell ref="U5:W5"/>
    <mergeCell ref="G8:I8"/>
    <mergeCell ref="J8:P10"/>
    <mergeCell ref="A8:A10"/>
    <mergeCell ref="B8:B10"/>
    <mergeCell ref="Q8:S8"/>
    <mergeCell ref="U8:W8"/>
    <mergeCell ref="X8:X10"/>
    <mergeCell ref="X11:X13"/>
    <mergeCell ref="Y8:Y10"/>
    <mergeCell ref="C31:I31"/>
    <mergeCell ref="J31:P31"/>
    <mergeCell ref="Q31:W31"/>
    <mergeCell ref="A114:A116"/>
    <mergeCell ref="B114:B116"/>
    <mergeCell ref="A111:A113"/>
    <mergeCell ref="B111:B113"/>
    <mergeCell ref="M110:Q110"/>
    <mergeCell ref="C111:G113"/>
    <mergeCell ref="H111:I111"/>
    <mergeCell ref="K111:L111"/>
    <mergeCell ref="M111:N111"/>
    <mergeCell ref="P111:Q111"/>
    <mergeCell ref="C114:D114"/>
    <mergeCell ref="F114:G114"/>
    <mergeCell ref="C45:I47"/>
    <mergeCell ref="J45:L45"/>
    <mergeCell ref="N45:P45"/>
    <mergeCell ref="Q45:S45"/>
    <mergeCell ref="U45:W45"/>
    <mergeCell ref="A51:A53"/>
    <mergeCell ref="A35:A37"/>
    <mergeCell ref="B35:B37"/>
    <mergeCell ref="C35:E35"/>
  </mergeCells>
  <phoneticPr fontId="8"/>
  <pageMargins left="0.74803149606299213" right="0.74803149606299213" top="0.98425196850393704" bottom="0.78740157480314965" header="0.51181102362204722" footer="0.51181102362204722"/>
  <pageSetup paperSize="9" scale="57" fitToHeight="4" orientation="portrait" r:id="rId1"/>
  <headerFooter alignWithMargins="0"/>
  <rowBreaks count="2" manualBreakCount="2">
    <brk id="42" max="28" man="1"/>
    <brk id="93" max="2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U35"/>
  <sheetViews>
    <sheetView tabSelected="1" view="pageBreakPreview" topLeftCell="A15" zoomScale="114" zoomScaleNormal="111" workbookViewId="0">
      <selection activeCell="B33" activeCellId="3" sqref="F26:N26 B27:E29 B30:E32 B33:E35"/>
    </sheetView>
  </sheetViews>
  <sheetFormatPr baseColWidth="10" defaultColWidth="9" defaultRowHeight="21" customHeight="1"/>
  <cols>
    <col min="1" max="1" width="3.6640625" customWidth="1"/>
    <col min="2" max="5" width="3.6640625" style="2" customWidth="1"/>
    <col min="6" max="14" width="3.6640625" customWidth="1"/>
    <col min="15" max="16" width="5.6640625" bestFit="1" customWidth="1"/>
    <col min="17" max="17" width="7.5" bestFit="1" customWidth="1"/>
    <col min="18" max="18" width="7.33203125" bestFit="1" customWidth="1"/>
    <col min="19" max="19" width="12.83203125" bestFit="1" customWidth="1"/>
    <col min="20" max="20" width="3.6640625" customWidth="1"/>
    <col min="21" max="21" width="2" customWidth="1"/>
  </cols>
  <sheetData>
    <row r="1" spans="1:21" s="3" customFormat="1" ht="20.25" customHeight="1">
      <c r="A1" s="10" t="s">
        <v>80</v>
      </c>
      <c r="O1" s="30"/>
      <c r="P1" s="30"/>
      <c r="Q1" s="30"/>
      <c r="R1" s="30"/>
      <c r="S1" s="30"/>
    </row>
    <row r="2" spans="1:21" s="3" customFormat="1" ht="20.25" customHeight="1">
      <c r="A2" s="73" t="s">
        <v>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5"/>
    </row>
    <row r="3" spans="1:21" s="3" customFormat="1" ht="20.25" customHeight="1">
      <c r="A3" s="31"/>
      <c r="C3" s="31"/>
      <c r="D3" s="31"/>
      <c r="E3" s="31"/>
      <c r="O3" s="30"/>
      <c r="P3" s="30"/>
      <c r="Q3" s="30"/>
      <c r="R3" s="30"/>
      <c r="S3" s="30"/>
    </row>
    <row r="4" spans="1:21" s="35" customFormat="1" ht="21.75" customHeight="1">
      <c r="A4" s="64" t="s">
        <v>2</v>
      </c>
      <c r="B4" s="66"/>
      <c r="C4" s="66"/>
      <c r="D4" s="66"/>
      <c r="E4" s="72"/>
      <c r="F4" s="179" t="str">
        <f>B5</f>
        <v>延岡市</v>
      </c>
      <c r="G4" s="179"/>
      <c r="H4" s="179"/>
      <c r="I4" s="179" t="str">
        <f>B8</f>
        <v>宮崎市C</v>
      </c>
      <c r="J4" s="179"/>
      <c r="K4" s="179"/>
      <c r="L4" s="179" t="str">
        <f>B11</f>
        <v>東臼杵郡</v>
      </c>
      <c r="M4" s="179"/>
      <c r="N4" s="180"/>
      <c r="O4" s="32" t="s">
        <v>66</v>
      </c>
      <c r="P4" s="33" t="s">
        <v>1</v>
      </c>
      <c r="Q4" s="34"/>
      <c r="R4" s="32" t="s">
        <v>67</v>
      </c>
      <c r="S4" s="32" t="s">
        <v>68</v>
      </c>
    </row>
    <row r="5" spans="1:21" s="3" customFormat="1" ht="21.75" customHeight="1">
      <c r="A5" s="65">
        <v>1</v>
      </c>
      <c r="B5" s="181" t="s">
        <v>76</v>
      </c>
      <c r="C5" s="182"/>
      <c r="D5" s="182"/>
      <c r="E5" s="183"/>
      <c r="F5" s="97"/>
      <c r="G5" s="97"/>
      <c r="H5" s="97"/>
      <c r="I5" s="98">
        <v>2</v>
      </c>
      <c r="J5" s="99" t="s">
        <v>0</v>
      </c>
      <c r="K5" s="99">
        <v>1</v>
      </c>
      <c r="L5" s="98">
        <v>2</v>
      </c>
      <c r="M5" s="99" t="s">
        <v>0</v>
      </c>
      <c r="N5" s="100">
        <v>1</v>
      </c>
      <c r="O5" s="101">
        <v>2</v>
      </c>
      <c r="P5" s="68">
        <v>1</v>
      </c>
      <c r="Q5" s="32" t="s">
        <v>71</v>
      </c>
      <c r="R5" s="34"/>
      <c r="S5" s="34"/>
    </row>
    <row r="6" spans="1:21" s="3" customFormat="1" ht="21.75" customHeight="1">
      <c r="A6" s="65"/>
      <c r="B6" s="184"/>
      <c r="C6" s="185"/>
      <c r="D6" s="185"/>
      <c r="E6" s="186"/>
      <c r="F6" s="97"/>
      <c r="G6" s="97"/>
      <c r="H6" s="97"/>
      <c r="I6" s="102">
        <v>6</v>
      </c>
      <c r="J6" s="103">
        <v>3</v>
      </c>
      <c r="K6" s="102">
        <v>6</v>
      </c>
      <c r="L6" s="102">
        <v>6</v>
      </c>
      <c r="M6" s="103">
        <v>2</v>
      </c>
      <c r="N6" s="104">
        <v>6</v>
      </c>
      <c r="O6" s="101"/>
      <c r="P6" s="68"/>
      <c r="Q6" s="32" t="s">
        <v>69</v>
      </c>
      <c r="R6" s="34"/>
      <c r="S6" s="34"/>
    </row>
    <row r="7" spans="1:21" s="3" customFormat="1" ht="21.75" customHeight="1">
      <c r="A7" s="65"/>
      <c r="B7" s="187"/>
      <c r="C7" s="188"/>
      <c r="D7" s="188"/>
      <c r="E7" s="189"/>
      <c r="F7" s="97"/>
      <c r="G7" s="97"/>
      <c r="H7" s="97"/>
      <c r="I7" s="103">
        <v>2</v>
      </c>
      <c r="J7" s="102">
        <v>6</v>
      </c>
      <c r="K7" s="103">
        <v>3</v>
      </c>
      <c r="L7" s="103">
        <v>3</v>
      </c>
      <c r="M7" s="102">
        <v>6</v>
      </c>
      <c r="N7" s="105">
        <v>3</v>
      </c>
      <c r="O7" s="101"/>
      <c r="P7" s="68"/>
      <c r="Q7" s="32" t="s">
        <v>70</v>
      </c>
      <c r="R7" s="36"/>
      <c r="S7" s="36"/>
    </row>
    <row r="8" spans="1:21" s="3" customFormat="1" ht="21.75" customHeight="1">
      <c r="A8" s="65">
        <v>2</v>
      </c>
      <c r="B8" s="181" t="s">
        <v>29</v>
      </c>
      <c r="C8" s="182"/>
      <c r="D8" s="182"/>
      <c r="E8" s="183"/>
      <c r="F8" s="99">
        <f>IF(K5="","",K5)</f>
        <v>1</v>
      </c>
      <c r="G8" s="99" t="s">
        <v>0</v>
      </c>
      <c r="H8" s="98">
        <f>IF(I5="","",I5)</f>
        <v>2</v>
      </c>
      <c r="I8" s="97"/>
      <c r="J8" s="97"/>
      <c r="K8" s="97"/>
      <c r="L8" s="98">
        <v>2</v>
      </c>
      <c r="M8" s="99" t="s">
        <v>0</v>
      </c>
      <c r="N8" s="100">
        <v>1</v>
      </c>
      <c r="O8" s="101">
        <v>1</v>
      </c>
      <c r="P8" s="67">
        <v>2</v>
      </c>
      <c r="Q8" s="32" t="s">
        <v>71</v>
      </c>
      <c r="R8" s="34"/>
      <c r="S8" s="34"/>
    </row>
    <row r="9" spans="1:21" s="3" customFormat="1" ht="21.75" customHeight="1">
      <c r="A9" s="65"/>
      <c r="B9" s="184"/>
      <c r="C9" s="185"/>
      <c r="D9" s="185"/>
      <c r="E9" s="186"/>
      <c r="F9" s="103">
        <f>IF(I7="","",I7)</f>
        <v>2</v>
      </c>
      <c r="G9" s="102">
        <f>IF(J7="","",J7)</f>
        <v>6</v>
      </c>
      <c r="H9" s="103">
        <f>IF(K7="","",K7)</f>
        <v>3</v>
      </c>
      <c r="I9" s="97"/>
      <c r="J9" s="97"/>
      <c r="K9" s="97"/>
      <c r="L9" s="102">
        <v>6</v>
      </c>
      <c r="M9" s="103">
        <v>2</v>
      </c>
      <c r="N9" s="104">
        <v>6</v>
      </c>
      <c r="O9" s="101"/>
      <c r="P9" s="67"/>
      <c r="Q9" s="32" t="s">
        <v>69</v>
      </c>
      <c r="R9" s="34"/>
      <c r="S9" s="34"/>
    </row>
    <row r="10" spans="1:21" s="3" customFormat="1" ht="21.75" customHeight="1">
      <c r="A10" s="65"/>
      <c r="B10" s="187"/>
      <c r="C10" s="188"/>
      <c r="D10" s="188"/>
      <c r="E10" s="189"/>
      <c r="F10" s="102">
        <f>IF(I6="","",I6)</f>
        <v>6</v>
      </c>
      <c r="G10" s="103">
        <f>IF(J6="","",J6)</f>
        <v>3</v>
      </c>
      <c r="H10" s="102">
        <f>IF(K6="","",K6)</f>
        <v>6</v>
      </c>
      <c r="I10" s="97"/>
      <c r="J10" s="97"/>
      <c r="K10" s="97"/>
      <c r="L10" s="103">
        <v>2</v>
      </c>
      <c r="M10" s="102">
        <v>6</v>
      </c>
      <c r="N10" s="105">
        <v>3</v>
      </c>
      <c r="O10" s="101"/>
      <c r="P10" s="67"/>
      <c r="Q10" s="32" t="s">
        <v>70</v>
      </c>
      <c r="R10" s="36"/>
      <c r="S10" s="34"/>
    </row>
    <row r="11" spans="1:21" s="3" customFormat="1" ht="21.75" customHeight="1">
      <c r="A11" s="65">
        <v>3</v>
      </c>
      <c r="B11" s="181" t="s">
        <v>28</v>
      </c>
      <c r="C11" s="182"/>
      <c r="D11" s="182"/>
      <c r="E11" s="183"/>
      <c r="F11" s="99">
        <f>IF(N5="","",N5)</f>
        <v>1</v>
      </c>
      <c r="G11" s="99" t="s">
        <v>0</v>
      </c>
      <c r="H11" s="98">
        <f>IF(L5="","",L5)</f>
        <v>2</v>
      </c>
      <c r="I11" s="99">
        <f>IF(N8="","",N8)</f>
        <v>1</v>
      </c>
      <c r="J11" s="99" t="s">
        <v>0</v>
      </c>
      <c r="K11" s="98">
        <f>IF(L8="","",L8)</f>
        <v>2</v>
      </c>
      <c r="L11" s="97"/>
      <c r="M11" s="97"/>
      <c r="N11" s="106"/>
      <c r="O11" s="101">
        <v>0</v>
      </c>
      <c r="P11" s="67">
        <v>3</v>
      </c>
      <c r="Q11" s="32" t="s">
        <v>71</v>
      </c>
      <c r="R11" s="34"/>
      <c r="S11" s="34"/>
    </row>
    <row r="12" spans="1:21" s="3" customFormat="1" ht="21.75" customHeight="1">
      <c r="A12" s="65"/>
      <c r="B12" s="184"/>
      <c r="C12" s="185"/>
      <c r="D12" s="185"/>
      <c r="E12" s="186"/>
      <c r="F12" s="103">
        <f>IF(L7="","",L7)</f>
        <v>3</v>
      </c>
      <c r="G12" s="102">
        <f>IF(M7="","",M7)</f>
        <v>6</v>
      </c>
      <c r="H12" s="103">
        <f>IF(N7="","",N7)</f>
        <v>3</v>
      </c>
      <c r="I12" s="103">
        <f>IF(L10="","",L10)</f>
        <v>2</v>
      </c>
      <c r="J12" s="102">
        <f>IF(M10="","",M10)</f>
        <v>6</v>
      </c>
      <c r="K12" s="103">
        <f>IF(N10="","",N10)</f>
        <v>3</v>
      </c>
      <c r="L12" s="97"/>
      <c r="M12" s="97"/>
      <c r="N12" s="106"/>
      <c r="O12" s="101"/>
      <c r="P12" s="67"/>
      <c r="Q12" s="32" t="s">
        <v>69</v>
      </c>
      <c r="R12" s="34"/>
      <c r="S12" s="34"/>
    </row>
    <row r="13" spans="1:21" s="3" customFormat="1" ht="21.75" customHeight="1">
      <c r="A13" s="65"/>
      <c r="B13" s="187"/>
      <c r="C13" s="188"/>
      <c r="D13" s="188"/>
      <c r="E13" s="189"/>
      <c r="F13" s="102">
        <f>IF(L6="","",L6)</f>
        <v>6</v>
      </c>
      <c r="G13" s="103">
        <f>IF(M6="","",M6)</f>
        <v>2</v>
      </c>
      <c r="H13" s="102">
        <f>IF(N6="","",N6)</f>
        <v>6</v>
      </c>
      <c r="I13" s="102">
        <f>IF(L9="","",L9)</f>
        <v>6</v>
      </c>
      <c r="J13" s="103">
        <f t="shared" ref="J13:K13" si="0">IF(M9="","",M9)</f>
        <v>2</v>
      </c>
      <c r="K13" s="102">
        <f t="shared" si="0"/>
        <v>6</v>
      </c>
      <c r="L13" s="97"/>
      <c r="M13" s="97"/>
      <c r="N13" s="106"/>
      <c r="O13" s="101"/>
      <c r="P13" s="67"/>
      <c r="Q13" s="32" t="s">
        <v>70</v>
      </c>
      <c r="R13" s="36"/>
      <c r="S13" s="34"/>
    </row>
    <row r="14" spans="1:21" ht="21.7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0"/>
      <c r="P14" s="30"/>
      <c r="Q14" s="30"/>
      <c r="R14" s="30"/>
      <c r="S14" s="30"/>
      <c r="T14" s="30"/>
    </row>
    <row r="15" spans="1:21" s="35" customFormat="1" ht="21.75" customHeight="1">
      <c r="A15" s="64" t="s">
        <v>74</v>
      </c>
      <c r="B15" s="66"/>
      <c r="C15" s="66"/>
      <c r="D15" s="66"/>
      <c r="E15" s="72"/>
      <c r="F15" s="179" t="str">
        <f>B16</f>
        <v>都城市</v>
      </c>
      <c r="G15" s="179"/>
      <c r="H15" s="179"/>
      <c r="I15" s="179" t="str">
        <f>B19</f>
        <v>児湯郡A</v>
      </c>
      <c r="J15" s="179"/>
      <c r="K15" s="179"/>
      <c r="L15" s="179" t="str">
        <f>B22</f>
        <v>宮崎市B</v>
      </c>
      <c r="M15" s="179"/>
      <c r="N15" s="180"/>
      <c r="O15" s="32" t="s">
        <v>66</v>
      </c>
      <c r="P15" s="33" t="s">
        <v>1</v>
      </c>
      <c r="Q15" s="34"/>
      <c r="R15" s="32" t="s">
        <v>67</v>
      </c>
      <c r="S15" s="32" t="s">
        <v>68</v>
      </c>
    </row>
    <row r="16" spans="1:21" s="3" customFormat="1" ht="21.75" customHeight="1">
      <c r="A16" s="65">
        <v>1</v>
      </c>
      <c r="B16" s="181" t="s">
        <v>77</v>
      </c>
      <c r="C16" s="182"/>
      <c r="D16" s="182"/>
      <c r="E16" s="183"/>
      <c r="F16" s="97"/>
      <c r="G16" s="97"/>
      <c r="H16" s="97"/>
      <c r="I16" s="99">
        <v>1</v>
      </c>
      <c r="J16" s="99" t="s">
        <v>0</v>
      </c>
      <c r="K16" s="98">
        <v>2</v>
      </c>
      <c r="L16" s="99">
        <v>0</v>
      </c>
      <c r="M16" s="99" t="s">
        <v>0</v>
      </c>
      <c r="N16" s="107">
        <v>3</v>
      </c>
      <c r="O16" s="101">
        <v>0</v>
      </c>
      <c r="P16" s="67">
        <v>3</v>
      </c>
      <c r="Q16" s="32" t="s">
        <v>71</v>
      </c>
      <c r="R16" s="34"/>
      <c r="S16" s="34"/>
    </row>
    <row r="17" spans="1:19" s="3" customFormat="1" ht="21.75" customHeight="1">
      <c r="A17" s="65"/>
      <c r="B17" s="184"/>
      <c r="C17" s="185"/>
      <c r="D17" s="185"/>
      <c r="E17" s="186"/>
      <c r="F17" s="97"/>
      <c r="G17" s="97"/>
      <c r="H17" s="97"/>
      <c r="I17" s="102">
        <v>6</v>
      </c>
      <c r="J17" s="103">
        <v>5</v>
      </c>
      <c r="K17" s="103">
        <v>3</v>
      </c>
      <c r="L17" s="103">
        <v>4</v>
      </c>
      <c r="M17" s="103">
        <v>1</v>
      </c>
      <c r="N17" s="105">
        <v>2</v>
      </c>
      <c r="O17" s="101"/>
      <c r="P17" s="67"/>
      <c r="Q17" s="32" t="s">
        <v>69</v>
      </c>
      <c r="R17" s="34"/>
      <c r="S17" s="34"/>
    </row>
    <row r="18" spans="1:19" s="3" customFormat="1" ht="21.75" customHeight="1">
      <c r="A18" s="65"/>
      <c r="B18" s="187"/>
      <c r="C18" s="188"/>
      <c r="D18" s="188"/>
      <c r="E18" s="189"/>
      <c r="F18" s="97"/>
      <c r="G18" s="97"/>
      <c r="H18" s="97"/>
      <c r="I18" s="103">
        <v>3</v>
      </c>
      <c r="J18" s="102">
        <v>6</v>
      </c>
      <c r="K18" s="102">
        <v>6</v>
      </c>
      <c r="L18" s="102">
        <v>6</v>
      </c>
      <c r="M18" s="102">
        <v>6</v>
      </c>
      <c r="N18" s="104">
        <v>6</v>
      </c>
      <c r="O18" s="101"/>
      <c r="P18" s="67"/>
      <c r="Q18" s="32" t="s">
        <v>70</v>
      </c>
      <c r="R18" s="36"/>
      <c r="S18" s="36"/>
    </row>
    <row r="19" spans="1:19" s="3" customFormat="1" ht="21.75" customHeight="1">
      <c r="A19" s="65">
        <v>2</v>
      </c>
      <c r="B19" s="181" t="s">
        <v>78</v>
      </c>
      <c r="C19" s="182"/>
      <c r="D19" s="182"/>
      <c r="E19" s="183"/>
      <c r="F19" s="98">
        <f>IF(K16="","",K16)</f>
        <v>2</v>
      </c>
      <c r="G19" s="99" t="s">
        <v>0</v>
      </c>
      <c r="H19" s="99">
        <f>IF(I16="","",I16)</f>
        <v>1</v>
      </c>
      <c r="I19" s="97"/>
      <c r="J19" s="97"/>
      <c r="K19" s="97"/>
      <c r="L19" s="99">
        <v>0</v>
      </c>
      <c r="M19" s="99" t="s">
        <v>0</v>
      </c>
      <c r="N19" s="100">
        <v>3</v>
      </c>
      <c r="O19" s="101">
        <v>1</v>
      </c>
      <c r="P19" s="67">
        <v>2</v>
      </c>
      <c r="Q19" s="32" t="s">
        <v>71</v>
      </c>
      <c r="R19" s="34"/>
      <c r="S19" s="34"/>
    </row>
    <row r="20" spans="1:19" s="3" customFormat="1" ht="21.75" customHeight="1">
      <c r="A20" s="65"/>
      <c r="B20" s="184"/>
      <c r="C20" s="185"/>
      <c r="D20" s="185"/>
      <c r="E20" s="186"/>
      <c r="F20" s="103">
        <f>IF(I18="","",I18)</f>
        <v>3</v>
      </c>
      <c r="G20" s="102">
        <f>IF(J18="","",J18)</f>
        <v>6</v>
      </c>
      <c r="H20" s="102">
        <f>IF(K18="","",K18)</f>
        <v>6</v>
      </c>
      <c r="I20" s="97"/>
      <c r="J20" s="97"/>
      <c r="K20" s="97"/>
      <c r="L20" s="103">
        <v>3</v>
      </c>
      <c r="M20" s="103">
        <v>4</v>
      </c>
      <c r="N20" s="105">
        <v>5</v>
      </c>
      <c r="O20" s="101"/>
      <c r="P20" s="67"/>
      <c r="Q20" s="32" t="s">
        <v>69</v>
      </c>
      <c r="R20" s="34"/>
      <c r="S20" s="34"/>
    </row>
    <row r="21" spans="1:19" s="3" customFormat="1" ht="21.75" customHeight="1">
      <c r="A21" s="65"/>
      <c r="B21" s="187"/>
      <c r="C21" s="188"/>
      <c r="D21" s="188"/>
      <c r="E21" s="189"/>
      <c r="F21" s="102">
        <f>IF(I17="","",I17)</f>
        <v>6</v>
      </c>
      <c r="G21" s="103">
        <f>IF(J17="","",J17)</f>
        <v>5</v>
      </c>
      <c r="H21" s="103">
        <f>IF(K17="","",K17)</f>
        <v>3</v>
      </c>
      <c r="I21" s="97"/>
      <c r="J21" s="97"/>
      <c r="K21" s="97"/>
      <c r="L21" s="102">
        <v>6</v>
      </c>
      <c r="M21" s="102">
        <v>6</v>
      </c>
      <c r="N21" s="104">
        <v>6</v>
      </c>
      <c r="O21" s="101"/>
      <c r="P21" s="67"/>
      <c r="Q21" s="32" t="s">
        <v>70</v>
      </c>
      <c r="R21" s="36"/>
      <c r="S21" s="34"/>
    </row>
    <row r="22" spans="1:19" s="3" customFormat="1" ht="21.75" customHeight="1">
      <c r="A22" s="65">
        <v>3</v>
      </c>
      <c r="B22" s="181" t="s">
        <v>40</v>
      </c>
      <c r="C22" s="182"/>
      <c r="D22" s="182"/>
      <c r="E22" s="183"/>
      <c r="F22" s="98">
        <f>IF(N16="","",N16)</f>
        <v>3</v>
      </c>
      <c r="G22" s="99" t="s">
        <v>0</v>
      </c>
      <c r="H22" s="99">
        <f>IF(L16="","",L16)</f>
        <v>0</v>
      </c>
      <c r="I22" s="98">
        <f>IF(N19="","",N19)</f>
        <v>3</v>
      </c>
      <c r="J22" s="99" t="s">
        <v>0</v>
      </c>
      <c r="K22" s="99">
        <f>IF(L19="","",L19)</f>
        <v>0</v>
      </c>
      <c r="L22" s="97"/>
      <c r="M22" s="97"/>
      <c r="N22" s="106"/>
      <c r="O22" s="101">
        <v>2</v>
      </c>
      <c r="P22" s="68">
        <v>1</v>
      </c>
      <c r="Q22" s="32" t="s">
        <v>71</v>
      </c>
      <c r="R22" s="34"/>
      <c r="S22" s="34"/>
    </row>
    <row r="23" spans="1:19" s="3" customFormat="1" ht="21.75" customHeight="1">
      <c r="A23" s="65"/>
      <c r="B23" s="184"/>
      <c r="C23" s="185"/>
      <c r="D23" s="185"/>
      <c r="E23" s="186"/>
      <c r="F23" s="102">
        <f>IF(L18="","",L18)</f>
        <v>6</v>
      </c>
      <c r="G23" s="102">
        <f>IF(M18="","",M18)</f>
        <v>6</v>
      </c>
      <c r="H23" s="102">
        <f>IF(N18="","",N18)</f>
        <v>6</v>
      </c>
      <c r="I23" s="102">
        <f>IF(L21="","",L21)</f>
        <v>6</v>
      </c>
      <c r="J23" s="102">
        <f>IF(M21="","",M21)</f>
        <v>6</v>
      </c>
      <c r="K23" s="102">
        <f>IF(N21="","",N21)</f>
        <v>6</v>
      </c>
      <c r="L23" s="97"/>
      <c r="M23" s="97"/>
      <c r="N23" s="106"/>
      <c r="O23" s="101"/>
      <c r="P23" s="68"/>
      <c r="Q23" s="32" t="s">
        <v>69</v>
      </c>
      <c r="R23" s="34"/>
      <c r="S23" s="34"/>
    </row>
    <row r="24" spans="1:19" s="3" customFormat="1" ht="21.75" customHeight="1">
      <c r="A24" s="65"/>
      <c r="B24" s="187"/>
      <c r="C24" s="188"/>
      <c r="D24" s="188"/>
      <c r="E24" s="189"/>
      <c r="F24" s="103">
        <f>IF(L17="","",L17)</f>
        <v>4</v>
      </c>
      <c r="G24" s="103">
        <f>IF(M17="","",M17)</f>
        <v>1</v>
      </c>
      <c r="H24" s="103">
        <f>IF(N17="","",N17)</f>
        <v>2</v>
      </c>
      <c r="I24" s="103">
        <f>IF(L20="","",L20)</f>
        <v>3</v>
      </c>
      <c r="J24" s="103">
        <f t="shared" ref="J24" si="1">IF(M20="","",M20)</f>
        <v>4</v>
      </c>
      <c r="K24" s="103">
        <f t="shared" ref="K24" si="2">IF(N20="","",N20)</f>
        <v>5</v>
      </c>
      <c r="L24" s="97"/>
      <c r="M24" s="97"/>
      <c r="N24" s="106"/>
      <c r="O24" s="101"/>
      <c r="P24" s="68"/>
      <c r="Q24" s="32" t="s">
        <v>70</v>
      </c>
      <c r="R24" s="36"/>
      <c r="S24" s="34"/>
    </row>
    <row r="26" spans="1:19" s="35" customFormat="1" ht="21.75" customHeight="1">
      <c r="A26" s="64" t="s">
        <v>75</v>
      </c>
      <c r="B26" s="66"/>
      <c r="C26" s="66"/>
      <c r="D26" s="66"/>
      <c r="E26" s="72"/>
      <c r="F26" s="179" t="str">
        <f>B27</f>
        <v>宮崎市A</v>
      </c>
      <c r="G26" s="179"/>
      <c r="H26" s="179"/>
      <c r="I26" s="179" t="str">
        <f>B30</f>
        <v>日南市</v>
      </c>
      <c r="J26" s="179"/>
      <c r="K26" s="179"/>
      <c r="L26" s="179" t="str">
        <f>B33</f>
        <v>児湯郡B</v>
      </c>
      <c r="M26" s="179"/>
      <c r="N26" s="180"/>
      <c r="O26" s="32" t="s">
        <v>66</v>
      </c>
      <c r="P26" s="33" t="s">
        <v>1</v>
      </c>
      <c r="Q26" s="34"/>
      <c r="R26" s="32" t="s">
        <v>67</v>
      </c>
      <c r="S26" s="32" t="s">
        <v>68</v>
      </c>
    </row>
    <row r="27" spans="1:19" s="3" customFormat="1" ht="21.75" customHeight="1">
      <c r="A27" s="65">
        <v>1</v>
      </c>
      <c r="B27" s="181" t="s">
        <v>32</v>
      </c>
      <c r="C27" s="182"/>
      <c r="D27" s="182"/>
      <c r="E27" s="183"/>
      <c r="F27" s="97"/>
      <c r="G27" s="97"/>
      <c r="H27" s="97"/>
      <c r="I27" s="98">
        <v>2</v>
      </c>
      <c r="J27" s="99" t="s">
        <v>0</v>
      </c>
      <c r="K27" s="99">
        <v>1</v>
      </c>
      <c r="L27" s="98">
        <v>2</v>
      </c>
      <c r="M27" s="99" t="s">
        <v>0</v>
      </c>
      <c r="N27" s="100">
        <v>1</v>
      </c>
      <c r="O27" s="101">
        <v>2</v>
      </c>
      <c r="P27" s="68">
        <v>1</v>
      </c>
      <c r="Q27" s="32" t="s">
        <v>71</v>
      </c>
      <c r="R27" s="34"/>
      <c r="S27" s="34"/>
    </row>
    <row r="28" spans="1:19" s="3" customFormat="1" ht="21.75" customHeight="1">
      <c r="A28" s="65"/>
      <c r="B28" s="184"/>
      <c r="C28" s="185"/>
      <c r="D28" s="185"/>
      <c r="E28" s="186"/>
      <c r="F28" s="97"/>
      <c r="G28" s="97"/>
      <c r="H28" s="97"/>
      <c r="I28" s="102">
        <v>6</v>
      </c>
      <c r="J28" s="103">
        <v>5</v>
      </c>
      <c r="K28" s="102">
        <v>6</v>
      </c>
      <c r="L28" s="103">
        <v>2</v>
      </c>
      <c r="M28" s="102">
        <v>6</v>
      </c>
      <c r="N28" s="104">
        <v>6</v>
      </c>
      <c r="O28" s="101"/>
      <c r="P28" s="68"/>
      <c r="Q28" s="32" t="s">
        <v>69</v>
      </c>
      <c r="R28" s="34"/>
      <c r="S28" s="34"/>
    </row>
    <row r="29" spans="1:19" s="3" customFormat="1" ht="21.75" customHeight="1">
      <c r="A29" s="65"/>
      <c r="B29" s="187"/>
      <c r="C29" s="188"/>
      <c r="D29" s="188"/>
      <c r="E29" s="189"/>
      <c r="F29" s="97"/>
      <c r="G29" s="97"/>
      <c r="H29" s="97"/>
      <c r="I29" s="103">
        <v>2</v>
      </c>
      <c r="J29" s="102">
        <v>6</v>
      </c>
      <c r="K29" s="103">
        <v>0</v>
      </c>
      <c r="L29" s="102">
        <v>6</v>
      </c>
      <c r="M29" s="103">
        <v>1</v>
      </c>
      <c r="N29" s="105">
        <v>2</v>
      </c>
      <c r="O29" s="101"/>
      <c r="P29" s="68"/>
      <c r="Q29" s="32" t="s">
        <v>70</v>
      </c>
      <c r="R29" s="36"/>
      <c r="S29" s="36"/>
    </row>
    <row r="30" spans="1:19" s="3" customFormat="1" ht="21.75" customHeight="1">
      <c r="A30" s="65">
        <v>2</v>
      </c>
      <c r="B30" s="181" t="s">
        <v>41</v>
      </c>
      <c r="C30" s="182"/>
      <c r="D30" s="182"/>
      <c r="E30" s="183"/>
      <c r="F30" s="99">
        <f>IF(K27="","",K27)</f>
        <v>1</v>
      </c>
      <c r="G30" s="99" t="s">
        <v>0</v>
      </c>
      <c r="H30" s="98">
        <f>IF(I27="","",I27)</f>
        <v>2</v>
      </c>
      <c r="I30" s="97"/>
      <c r="J30" s="97"/>
      <c r="K30" s="97"/>
      <c r="L30" s="99">
        <v>1</v>
      </c>
      <c r="M30" s="99" t="s">
        <v>0</v>
      </c>
      <c r="N30" s="107">
        <v>2</v>
      </c>
      <c r="O30" s="101">
        <v>0</v>
      </c>
      <c r="P30" s="67">
        <v>3</v>
      </c>
      <c r="Q30" s="32" t="s">
        <v>71</v>
      </c>
      <c r="R30" s="34"/>
      <c r="S30" s="34"/>
    </row>
    <row r="31" spans="1:19" s="3" customFormat="1" ht="21.75" customHeight="1">
      <c r="A31" s="65"/>
      <c r="B31" s="184"/>
      <c r="C31" s="185"/>
      <c r="D31" s="185"/>
      <c r="E31" s="186"/>
      <c r="F31" s="103">
        <f>IF(I29="","",I29)</f>
        <v>2</v>
      </c>
      <c r="G31" s="102">
        <f>IF(J29="","",J29)</f>
        <v>6</v>
      </c>
      <c r="H31" s="103">
        <f>IF(K29="","",K29)</f>
        <v>0</v>
      </c>
      <c r="I31" s="97"/>
      <c r="J31" s="97"/>
      <c r="K31" s="97"/>
      <c r="L31" s="103">
        <v>3</v>
      </c>
      <c r="M31" s="102">
        <v>6</v>
      </c>
      <c r="N31" s="105">
        <v>5</v>
      </c>
      <c r="O31" s="101"/>
      <c r="P31" s="67"/>
      <c r="Q31" s="32" t="s">
        <v>69</v>
      </c>
      <c r="R31" s="34"/>
      <c r="S31" s="34"/>
    </row>
    <row r="32" spans="1:19" s="3" customFormat="1" ht="21.75" customHeight="1">
      <c r="A32" s="65"/>
      <c r="B32" s="187"/>
      <c r="C32" s="188"/>
      <c r="D32" s="188"/>
      <c r="E32" s="189"/>
      <c r="F32" s="102">
        <f>IF(I28="","",I28)</f>
        <v>6</v>
      </c>
      <c r="G32" s="103">
        <f>IF(J28="","",J28)</f>
        <v>5</v>
      </c>
      <c r="H32" s="102">
        <f>IF(K28="","",K28)</f>
        <v>6</v>
      </c>
      <c r="I32" s="97"/>
      <c r="J32" s="97"/>
      <c r="K32" s="97"/>
      <c r="L32" s="102">
        <v>6</v>
      </c>
      <c r="M32" s="103">
        <v>1</v>
      </c>
      <c r="N32" s="104">
        <v>6</v>
      </c>
      <c r="O32" s="101"/>
      <c r="P32" s="67"/>
      <c r="Q32" s="32" t="s">
        <v>70</v>
      </c>
      <c r="R32" s="36"/>
      <c r="S32" s="34"/>
    </row>
    <row r="33" spans="1:19" s="3" customFormat="1" ht="21.75" customHeight="1">
      <c r="A33" s="65">
        <v>3</v>
      </c>
      <c r="B33" s="181" t="s">
        <v>79</v>
      </c>
      <c r="C33" s="182"/>
      <c r="D33" s="182"/>
      <c r="E33" s="183"/>
      <c r="F33" s="99">
        <f>IF(N27="","",N27)</f>
        <v>1</v>
      </c>
      <c r="G33" s="99" t="s">
        <v>0</v>
      </c>
      <c r="H33" s="98">
        <f>IF(L27="","",L27)</f>
        <v>2</v>
      </c>
      <c r="I33" s="98">
        <f>IF(N30="","",N30)</f>
        <v>2</v>
      </c>
      <c r="J33" s="99" t="s">
        <v>0</v>
      </c>
      <c r="K33" s="99">
        <f>IF(L30="","",L30)</f>
        <v>1</v>
      </c>
      <c r="L33" s="97"/>
      <c r="M33" s="97"/>
      <c r="N33" s="106"/>
      <c r="O33" s="101">
        <v>1</v>
      </c>
      <c r="P33" s="67">
        <v>2</v>
      </c>
      <c r="Q33" s="32" t="s">
        <v>71</v>
      </c>
      <c r="R33" s="34"/>
      <c r="S33" s="34"/>
    </row>
    <row r="34" spans="1:19" s="3" customFormat="1" ht="21.75" customHeight="1">
      <c r="A34" s="65"/>
      <c r="B34" s="184"/>
      <c r="C34" s="185"/>
      <c r="D34" s="185"/>
      <c r="E34" s="186"/>
      <c r="F34" s="102">
        <f>IF(L29="","",L29)</f>
        <v>6</v>
      </c>
      <c r="G34" s="103">
        <f>IF(M29="","",M29)</f>
        <v>1</v>
      </c>
      <c r="H34" s="103">
        <f>IF(N29="","",N29)</f>
        <v>2</v>
      </c>
      <c r="I34" s="102">
        <f>IF(L32="","",L32)</f>
        <v>6</v>
      </c>
      <c r="J34" s="103">
        <f>IF(M32="","",M32)</f>
        <v>1</v>
      </c>
      <c r="K34" s="102">
        <f>IF(N32="","",N32)</f>
        <v>6</v>
      </c>
      <c r="L34" s="97"/>
      <c r="M34" s="97"/>
      <c r="N34" s="106"/>
      <c r="O34" s="101"/>
      <c r="P34" s="67"/>
      <c r="Q34" s="32" t="s">
        <v>69</v>
      </c>
      <c r="R34" s="34"/>
      <c r="S34" s="34"/>
    </row>
    <row r="35" spans="1:19" s="3" customFormat="1" ht="21.75" customHeight="1">
      <c r="A35" s="65"/>
      <c r="B35" s="187"/>
      <c r="C35" s="188"/>
      <c r="D35" s="188"/>
      <c r="E35" s="189"/>
      <c r="F35" s="103">
        <f>IF(L28="","",L28)</f>
        <v>2</v>
      </c>
      <c r="G35" s="102">
        <f>IF(M28="","",M28)</f>
        <v>6</v>
      </c>
      <c r="H35" s="102">
        <f>IF(N28="","",N28)</f>
        <v>6</v>
      </c>
      <c r="I35" s="103">
        <f>IF(L31="","",L31)</f>
        <v>3</v>
      </c>
      <c r="J35" s="102">
        <f t="shared" ref="J35" si="3">IF(M31="","",M31)</f>
        <v>6</v>
      </c>
      <c r="K35" s="103">
        <f t="shared" ref="K35" si="4">IF(N31="","",N31)</f>
        <v>5</v>
      </c>
      <c r="L35" s="97"/>
      <c r="M35" s="97"/>
      <c r="N35" s="106"/>
      <c r="O35" s="101"/>
      <c r="P35" s="67"/>
      <c r="Q35" s="32" t="s">
        <v>70</v>
      </c>
      <c r="R35" s="36"/>
      <c r="S35" s="34"/>
    </row>
  </sheetData>
  <mergeCells count="58">
    <mergeCell ref="A33:A35"/>
    <mergeCell ref="B33:E35"/>
    <mergeCell ref="L33:N35"/>
    <mergeCell ref="O33:O35"/>
    <mergeCell ref="P33:P35"/>
    <mergeCell ref="O27:O29"/>
    <mergeCell ref="P27:P29"/>
    <mergeCell ref="A30:A32"/>
    <mergeCell ref="B30:E32"/>
    <mergeCell ref="I30:K32"/>
    <mergeCell ref="O30:O32"/>
    <mergeCell ref="P30:P32"/>
    <mergeCell ref="A26:E26"/>
    <mergeCell ref="F26:H26"/>
    <mergeCell ref="I26:K26"/>
    <mergeCell ref="L26:N26"/>
    <mergeCell ref="A27:A29"/>
    <mergeCell ref="B27:E29"/>
    <mergeCell ref="F27:H29"/>
    <mergeCell ref="A2:U2"/>
    <mergeCell ref="A4:E4"/>
    <mergeCell ref="F4:H4"/>
    <mergeCell ref="I4:K4"/>
    <mergeCell ref="L4:N4"/>
    <mergeCell ref="A5:A7"/>
    <mergeCell ref="O5:O7"/>
    <mergeCell ref="P5:P7"/>
    <mergeCell ref="A11:A13"/>
    <mergeCell ref="L11:N13"/>
    <mergeCell ref="A8:A10"/>
    <mergeCell ref="I8:K10"/>
    <mergeCell ref="B5:E7"/>
    <mergeCell ref="B8:E10"/>
    <mergeCell ref="F5:H7"/>
    <mergeCell ref="B11:E13"/>
    <mergeCell ref="O11:O13"/>
    <mergeCell ref="P11:P13"/>
    <mergeCell ref="L22:N24"/>
    <mergeCell ref="O8:O10"/>
    <mergeCell ref="P8:P10"/>
    <mergeCell ref="I15:K15"/>
    <mergeCell ref="I19:K21"/>
    <mergeCell ref="L15:N15"/>
    <mergeCell ref="O19:O21"/>
    <mergeCell ref="P19:P21"/>
    <mergeCell ref="O22:O24"/>
    <mergeCell ref="P22:P24"/>
    <mergeCell ref="O16:O18"/>
    <mergeCell ref="P16:P18"/>
    <mergeCell ref="A15:E15"/>
    <mergeCell ref="F15:H15"/>
    <mergeCell ref="A19:A21"/>
    <mergeCell ref="B19:E21"/>
    <mergeCell ref="A22:A24"/>
    <mergeCell ref="B22:E24"/>
    <mergeCell ref="A16:A18"/>
    <mergeCell ref="B16:E18"/>
    <mergeCell ref="F16:H18"/>
  </mergeCells>
  <phoneticPr fontId="8"/>
  <pageMargins left="0.73868110236220463" right="0.34990157480314965" top="0.97194881889763762" bottom="0.97194881889763762" header="0.50541338582677164" footer="0.50541338582677164"/>
  <pageSetup paperSize="9" scale="80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457EB-7F40-4241-ABC2-5EE6A7323A7C}">
  <sheetPr>
    <pageSetUpPr fitToPage="1"/>
  </sheetPr>
  <dimension ref="B2:AA269"/>
  <sheetViews>
    <sheetView view="pageBreakPreview" topLeftCell="A66" zoomScaleNormal="100" workbookViewId="0">
      <selection activeCell="H18" sqref="H18"/>
    </sheetView>
  </sheetViews>
  <sheetFormatPr baseColWidth="10" defaultRowHeight="17"/>
  <cols>
    <col min="1" max="1" width="3.6640625" customWidth="1"/>
    <col min="3" max="3" width="13.5" customWidth="1"/>
    <col min="4" max="4" width="5.83203125" style="88" customWidth="1"/>
    <col min="5" max="5" width="3.6640625" style="3" customWidth="1"/>
    <col min="6" max="6" width="5.83203125" style="88" customWidth="1"/>
    <col min="7" max="7" width="13.5" customWidth="1"/>
    <col min="8" max="8" width="5.1640625" customWidth="1"/>
    <col min="10" max="10" width="13.5" customWidth="1"/>
    <col min="11" max="11" width="5.83203125" style="88" customWidth="1"/>
    <col min="12" max="12" width="3.6640625" style="3" customWidth="1"/>
    <col min="13" max="13" width="5.83203125" style="88" customWidth="1"/>
    <col min="14" max="14" width="13.5" customWidth="1"/>
    <col min="15" max="15" width="4.33203125" customWidth="1"/>
    <col min="17" max="17" width="13.5" customWidth="1"/>
    <col min="18" max="18" width="5.83203125" style="88" customWidth="1"/>
    <col min="19" max="19" width="3.6640625" style="3" customWidth="1"/>
    <col min="20" max="20" width="5.83203125" style="88" customWidth="1"/>
    <col min="21" max="21" width="13.5" customWidth="1"/>
    <col min="22" max="22" width="4" customWidth="1"/>
    <col min="24" max="24" width="13.5" customWidth="1"/>
    <col min="25" max="27" width="3.6640625" style="3" customWidth="1"/>
    <col min="28" max="28" width="13.5" customWidth="1"/>
    <col min="29" max="29" width="3.5" customWidth="1"/>
  </cols>
  <sheetData>
    <row r="2" spans="2:21">
      <c r="B2" s="44" t="s">
        <v>90</v>
      </c>
      <c r="C2" s="53"/>
      <c r="D2" s="84"/>
      <c r="E2" s="54"/>
      <c r="F2" s="84"/>
      <c r="G2" s="55"/>
      <c r="I2" s="44" t="str">
        <f>B2</f>
        <v>男子予選A</v>
      </c>
      <c r="J2" s="53"/>
      <c r="K2" s="84"/>
      <c r="L2" s="54"/>
      <c r="M2" s="84"/>
      <c r="N2" s="55"/>
      <c r="P2" s="44" t="str">
        <f>B2</f>
        <v>男子予選A</v>
      </c>
      <c r="Q2" s="53"/>
      <c r="R2" s="84"/>
      <c r="S2" s="54"/>
      <c r="T2" s="84"/>
      <c r="U2" s="55"/>
    </row>
    <row r="3" spans="2:21">
      <c r="B3" s="37"/>
      <c r="C3" s="38" t="s">
        <v>64</v>
      </c>
      <c r="D3" s="85">
        <v>6</v>
      </c>
      <c r="E3" s="43" t="s">
        <v>84</v>
      </c>
      <c r="F3" s="94">
        <v>1</v>
      </c>
      <c r="G3" s="38" t="s">
        <v>59</v>
      </c>
      <c r="I3" s="37"/>
      <c r="J3" s="38" t="str">
        <f>G3</f>
        <v>宮崎市D</v>
      </c>
      <c r="K3" s="85">
        <v>5</v>
      </c>
      <c r="L3" s="43" t="s">
        <v>84</v>
      </c>
      <c r="M3" s="94">
        <v>2</v>
      </c>
      <c r="N3" s="38" t="s">
        <v>95</v>
      </c>
      <c r="P3" s="37"/>
      <c r="Q3" s="38" t="str">
        <f>C3</f>
        <v>都城市A</v>
      </c>
      <c r="R3" s="85">
        <v>6</v>
      </c>
      <c r="S3" s="43" t="s">
        <v>84</v>
      </c>
      <c r="T3" s="94">
        <v>1</v>
      </c>
      <c r="U3" s="38" t="str">
        <f>N3</f>
        <v>延岡市B</v>
      </c>
    </row>
    <row r="4" spans="2:21" ht="14">
      <c r="B4" s="76" t="s">
        <v>85</v>
      </c>
      <c r="C4" s="38" t="s">
        <v>280</v>
      </c>
      <c r="D4" s="86">
        <v>6</v>
      </c>
      <c r="E4" s="78" t="s">
        <v>84</v>
      </c>
      <c r="F4" s="86">
        <v>1</v>
      </c>
      <c r="G4" s="38" t="s">
        <v>350</v>
      </c>
      <c r="I4" s="76" t="s">
        <v>85</v>
      </c>
      <c r="J4" s="38" t="s">
        <v>351</v>
      </c>
      <c r="K4" s="86">
        <v>6</v>
      </c>
      <c r="L4" s="78" t="s">
        <v>84</v>
      </c>
      <c r="M4" s="86">
        <v>2</v>
      </c>
      <c r="N4" s="38" t="s">
        <v>272</v>
      </c>
      <c r="P4" s="76" t="s">
        <v>85</v>
      </c>
      <c r="Q4" s="38" t="s">
        <v>280</v>
      </c>
      <c r="R4" s="86">
        <v>6</v>
      </c>
      <c r="S4" s="78" t="s">
        <v>84</v>
      </c>
      <c r="T4" s="86">
        <v>0</v>
      </c>
      <c r="U4" s="38" t="s">
        <v>272</v>
      </c>
    </row>
    <row r="5" spans="2:21" ht="14">
      <c r="B5" s="76"/>
      <c r="C5" s="38" t="s">
        <v>283</v>
      </c>
      <c r="D5" s="86"/>
      <c r="E5" s="77"/>
      <c r="F5" s="86"/>
      <c r="G5" s="38" t="s">
        <v>351</v>
      </c>
      <c r="I5" s="76"/>
      <c r="J5" s="38" t="s">
        <v>348</v>
      </c>
      <c r="K5" s="86"/>
      <c r="L5" s="77"/>
      <c r="M5" s="86"/>
      <c r="N5" s="38" t="s">
        <v>270</v>
      </c>
      <c r="P5" s="76"/>
      <c r="Q5" s="38" t="s">
        <v>283</v>
      </c>
      <c r="R5" s="86"/>
      <c r="S5" s="77"/>
      <c r="T5" s="86"/>
      <c r="U5" s="38" t="s">
        <v>270</v>
      </c>
    </row>
    <row r="6" spans="2:21" ht="14">
      <c r="B6" s="76" t="s">
        <v>86</v>
      </c>
      <c r="C6" s="38" t="s">
        <v>358</v>
      </c>
      <c r="D6" s="86">
        <v>6</v>
      </c>
      <c r="E6" s="78" t="s">
        <v>84</v>
      </c>
      <c r="F6" s="86">
        <v>1</v>
      </c>
      <c r="G6" s="38" t="s">
        <v>352</v>
      </c>
      <c r="I6" s="76" t="s">
        <v>86</v>
      </c>
      <c r="J6" s="38" t="s">
        <v>352</v>
      </c>
      <c r="K6" s="86">
        <v>0</v>
      </c>
      <c r="L6" s="78" t="s">
        <v>84</v>
      </c>
      <c r="M6" s="86">
        <v>6</v>
      </c>
      <c r="N6" s="38" t="s">
        <v>273</v>
      </c>
      <c r="P6" s="76" t="s">
        <v>86</v>
      </c>
      <c r="Q6" s="38" t="s">
        <v>282</v>
      </c>
      <c r="R6" s="86">
        <v>6</v>
      </c>
      <c r="S6" s="78" t="s">
        <v>84</v>
      </c>
      <c r="T6" s="86">
        <v>0</v>
      </c>
      <c r="U6" s="38" t="s">
        <v>273</v>
      </c>
    </row>
    <row r="7" spans="2:21" ht="14">
      <c r="B7" s="76"/>
      <c r="C7" s="38" t="s">
        <v>282</v>
      </c>
      <c r="D7" s="86"/>
      <c r="E7" s="77"/>
      <c r="F7" s="86"/>
      <c r="G7" s="38" t="s">
        <v>357</v>
      </c>
      <c r="I7" s="76"/>
      <c r="J7" s="38" t="s">
        <v>357</v>
      </c>
      <c r="K7" s="86"/>
      <c r="L7" s="77"/>
      <c r="M7" s="86"/>
      <c r="N7" s="38" t="s">
        <v>274</v>
      </c>
      <c r="P7" s="76"/>
      <c r="Q7" s="38" t="s">
        <v>284</v>
      </c>
      <c r="R7" s="86"/>
      <c r="S7" s="77"/>
      <c r="T7" s="86"/>
      <c r="U7" s="38" t="s">
        <v>274</v>
      </c>
    </row>
    <row r="8" spans="2:21" ht="14">
      <c r="B8" s="76" t="s">
        <v>87</v>
      </c>
      <c r="C8" s="38" t="s">
        <v>287</v>
      </c>
      <c r="D8" s="86">
        <v>6</v>
      </c>
      <c r="E8" s="78" t="s">
        <v>84</v>
      </c>
      <c r="F8" s="86">
        <v>2</v>
      </c>
      <c r="G8" s="38" t="s">
        <v>356</v>
      </c>
      <c r="I8" s="76" t="s">
        <v>87</v>
      </c>
      <c r="J8" s="38" t="s">
        <v>354</v>
      </c>
      <c r="K8" s="86">
        <v>6</v>
      </c>
      <c r="L8" s="78" t="s">
        <v>84</v>
      </c>
      <c r="M8" s="86">
        <v>3</v>
      </c>
      <c r="N8" s="38" t="s">
        <v>276</v>
      </c>
      <c r="P8" s="76" t="s">
        <v>87</v>
      </c>
      <c r="Q8" s="38" t="s">
        <v>287</v>
      </c>
      <c r="R8" s="86">
        <v>6</v>
      </c>
      <c r="S8" s="78" t="s">
        <v>84</v>
      </c>
      <c r="T8" s="86">
        <v>1</v>
      </c>
      <c r="U8" s="38" t="s">
        <v>276</v>
      </c>
    </row>
    <row r="9" spans="2:21" ht="14">
      <c r="B9" s="76"/>
      <c r="C9" s="38" t="s">
        <v>286</v>
      </c>
      <c r="D9" s="86"/>
      <c r="E9" s="77"/>
      <c r="F9" s="86"/>
      <c r="G9" s="38" t="s">
        <v>355</v>
      </c>
      <c r="I9" s="76"/>
      <c r="J9" s="38" t="s">
        <v>355</v>
      </c>
      <c r="K9" s="86"/>
      <c r="L9" s="77"/>
      <c r="M9" s="86"/>
      <c r="N9" s="38" t="s">
        <v>277</v>
      </c>
      <c r="P9" s="76"/>
      <c r="Q9" s="38" t="s">
        <v>286</v>
      </c>
      <c r="R9" s="86"/>
      <c r="S9" s="77"/>
      <c r="T9" s="86"/>
      <c r="U9" s="38" t="s">
        <v>277</v>
      </c>
    </row>
    <row r="10" spans="2:21">
      <c r="B10" s="41" t="s">
        <v>85</v>
      </c>
      <c r="C10" s="38" t="s">
        <v>279</v>
      </c>
      <c r="D10" s="87">
        <v>6</v>
      </c>
      <c r="E10" s="56" t="s">
        <v>84</v>
      </c>
      <c r="F10" s="87">
        <v>0</v>
      </c>
      <c r="G10" s="38" t="s">
        <v>348</v>
      </c>
      <c r="I10" s="41" t="s">
        <v>85</v>
      </c>
      <c r="J10" s="38" t="s">
        <v>350</v>
      </c>
      <c r="K10" s="87">
        <v>6</v>
      </c>
      <c r="L10" s="56" t="s">
        <v>84</v>
      </c>
      <c r="M10" s="87">
        <v>1</v>
      </c>
      <c r="N10" s="38" t="s">
        <v>271</v>
      </c>
      <c r="P10" s="41" t="s">
        <v>85</v>
      </c>
      <c r="Q10" s="38" t="s">
        <v>281</v>
      </c>
      <c r="R10" s="87">
        <v>6</v>
      </c>
      <c r="S10" s="56" t="s">
        <v>84</v>
      </c>
      <c r="T10" s="87">
        <v>0</v>
      </c>
      <c r="U10" s="38" t="s">
        <v>271</v>
      </c>
    </row>
    <row r="11" spans="2:21">
      <c r="B11" s="41" t="s">
        <v>86</v>
      </c>
      <c r="C11" s="38" t="s">
        <v>284</v>
      </c>
      <c r="D11" s="87">
        <v>6</v>
      </c>
      <c r="E11" s="56" t="s">
        <v>84</v>
      </c>
      <c r="F11" s="87">
        <v>1</v>
      </c>
      <c r="G11" s="38" t="s">
        <v>353</v>
      </c>
      <c r="I11" s="41" t="s">
        <v>86</v>
      </c>
      <c r="J11" s="38" t="s">
        <v>353</v>
      </c>
      <c r="K11" s="87">
        <v>4</v>
      </c>
      <c r="L11" s="56" t="s">
        <v>84</v>
      </c>
      <c r="M11" s="87">
        <v>6</v>
      </c>
      <c r="N11" s="38" t="s">
        <v>275</v>
      </c>
      <c r="P11" s="41" t="s">
        <v>86</v>
      </c>
      <c r="Q11" s="38" t="s">
        <v>285</v>
      </c>
      <c r="R11" s="87">
        <v>5</v>
      </c>
      <c r="S11" s="56" t="s">
        <v>84</v>
      </c>
      <c r="T11" s="87">
        <v>6</v>
      </c>
      <c r="U11" s="38" t="s">
        <v>275</v>
      </c>
    </row>
    <row r="12" spans="2:21">
      <c r="B12" s="41" t="s">
        <v>88</v>
      </c>
      <c r="C12" s="38" t="s">
        <v>288</v>
      </c>
      <c r="D12" s="87">
        <v>3</v>
      </c>
      <c r="E12" s="56" t="s">
        <v>84</v>
      </c>
      <c r="F12" s="87">
        <v>6</v>
      </c>
      <c r="G12" s="38" t="s">
        <v>354</v>
      </c>
      <c r="I12" s="41" t="s">
        <v>88</v>
      </c>
      <c r="J12" s="38" t="s">
        <v>356</v>
      </c>
      <c r="K12" s="87">
        <v>6</v>
      </c>
      <c r="L12" s="56" t="s">
        <v>84</v>
      </c>
      <c r="M12" s="87">
        <v>2</v>
      </c>
      <c r="N12" s="38" t="s">
        <v>278</v>
      </c>
      <c r="P12" s="41" t="s">
        <v>88</v>
      </c>
      <c r="Q12" s="38" t="s">
        <v>288</v>
      </c>
      <c r="R12" s="87">
        <v>6</v>
      </c>
      <c r="S12" s="56" t="s">
        <v>84</v>
      </c>
      <c r="T12" s="87">
        <v>2</v>
      </c>
      <c r="U12" s="38" t="s">
        <v>278</v>
      </c>
    </row>
    <row r="13" spans="2:21">
      <c r="B13" s="41" t="s">
        <v>89</v>
      </c>
      <c r="C13" s="38" t="s">
        <v>281</v>
      </c>
      <c r="D13" s="87">
        <v>6</v>
      </c>
      <c r="E13" s="56" t="s">
        <v>84</v>
      </c>
      <c r="F13" s="87">
        <v>0</v>
      </c>
      <c r="G13" s="38" t="s">
        <v>349</v>
      </c>
      <c r="I13" s="41" t="s">
        <v>89</v>
      </c>
      <c r="J13" s="38" t="s">
        <v>349</v>
      </c>
      <c r="K13" s="87">
        <v>6</v>
      </c>
      <c r="L13" s="56" t="s">
        <v>84</v>
      </c>
      <c r="M13" s="87">
        <v>1</v>
      </c>
      <c r="N13" s="38" t="s">
        <v>270</v>
      </c>
      <c r="P13" s="41" t="s">
        <v>89</v>
      </c>
      <c r="Q13" s="38" t="s">
        <v>279</v>
      </c>
      <c r="R13" s="87">
        <v>6</v>
      </c>
      <c r="S13" s="56" t="s">
        <v>84</v>
      </c>
      <c r="T13" s="87">
        <v>1</v>
      </c>
      <c r="U13" s="38" t="s">
        <v>270</v>
      </c>
    </row>
    <row r="15" spans="2:21">
      <c r="B15" s="44" t="s">
        <v>91</v>
      </c>
      <c r="C15" s="53"/>
      <c r="D15" s="84"/>
      <c r="E15" s="54"/>
      <c r="F15" s="84"/>
      <c r="G15" s="55"/>
      <c r="I15" s="44" t="str">
        <f>B15</f>
        <v>男子予選B</v>
      </c>
      <c r="J15" s="53"/>
      <c r="K15" s="84"/>
      <c r="L15" s="54"/>
      <c r="M15" s="84"/>
      <c r="N15" s="55"/>
      <c r="P15" s="44" t="str">
        <f>B15</f>
        <v>男子予選B</v>
      </c>
      <c r="Q15" s="53"/>
      <c r="R15" s="84"/>
      <c r="S15" s="54"/>
      <c r="T15" s="84"/>
      <c r="U15" s="55"/>
    </row>
    <row r="16" spans="2:21">
      <c r="B16" s="37"/>
      <c r="C16" s="38" t="s">
        <v>115</v>
      </c>
      <c r="D16" s="85">
        <v>7</v>
      </c>
      <c r="E16" s="43" t="s">
        <v>84</v>
      </c>
      <c r="F16" s="94">
        <v>0</v>
      </c>
      <c r="G16" s="38" t="s">
        <v>116</v>
      </c>
      <c r="I16" s="37"/>
      <c r="J16" s="38" t="str">
        <f>G16</f>
        <v>東諸県郡</v>
      </c>
      <c r="K16" s="85">
        <v>6</v>
      </c>
      <c r="L16" s="43" t="s">
        <v>84</v>
      </c>
      <c r="M16" s="94">
        <v>1</v>
      </c>
      <c r="N16" s="38" t="s">
        <v>117</v>
      </c>
      <c r="P16" s="37"/>
      <c r="Q16" s="38" t="str">
        <f>C16</f>
        <v>宮崎市A</v>
      </c>
      <c r="R16" s="85">
        <v>7</v>
      </c>
      <c r="S16" s="43" t="s">
        <v>84</v>
      </c>
      <c r="T16" s="94">
        <v>0</v>
      </c>
      <c r="U16" s="38" t="str">
        <f>N16</f>
        <v>日向市B</v>
      </c>
    </row>
    <row r="17" spans="2:21" ht="14">
      <c r="B17" s="76" t="s">
        <v>85</v>
      </c>
      <c r="C17" s="38" t="s">
        <v>289</v>
      </c>
      <c r="D17" s="86">
        <v>6</v>
      </c>
      <c r="E17" s="78" t="s">
        <v>84</v>
      </c>
      <c r="F17" s="86">
        <v>3</v>
      </c>
      <c r="G17" s="38" t="s">
        <v>360</v>
      </c>
      <c r="I17" s="76" t="s">
        <v>85</v>
      </c>
      <c r="J17" s="38" t="s">
        <v>360</v>
      </c>
      <c r="K17" s="86">
        <v>6</v>
      </c>
      <c r="L17" s="78" t="s">
        <v>84</v>
      </c>
      <c r="M17" s="86">
        <v>1</v>
      </c>
      <c r="N17" s="38" t="s">
        <v>296</v>
      </c>
      <c r="P17" s="76" t="s">
        <v>85</v>
      </c>
      <c r="Q17" s="38" t="s">
        <v>289</v>
      </c>
      <c r="R17" s="86">
        <v>6</v>
      </c>
      <c r="S17" s="78" t="s">
        <v>84</v>
      </c>
      <c r="T17" s="86">
        <v>4</v>
      </c>
      <c r="U17" s="38" t="s">
        <v>296</v>
      </c>
    </row>
    <row r="18" spans="2:21" ht="14">
      <c r="B18" s="76"/>
      <c r="C18" s="38" t="s">
        <v>295</v>
      </c>
      <c r="D18" s="86"/>
      <c r="E18" s="77"/>
      <c r="F18" s="86"/>
      <c r="G18" s="38" t="s">
        <v>359</v>
      </c>
      <c r="I18" s="76"/>
      <c r="J18" s="38" t="s">
        <v>359</v>
      </c>
      <c r="K18" s="86"/>
      <c r="L18" s="77"/>
      <c r="M18" s="86"/>
      <c r="N18" s="38" t="s">
        <v>298</v>
      </c>
      <c r="P18" s="76"/>
      <c r="Q18" s="38" t="s">
        <v>295</v>
      </c>
      <c r="R18" s="86"/>
      <c r="S18" s="77"/>
      <c r="T18" s="86"/>
      <c r="U18" s="38" t="s">
        <v>297</v>
      </c>
    </row>
    <row r="19" spans="2:21" ht="14">
      <c r="B19" s="76" t="s">
        <v>86</v>
      </c>
      <c r="C19" s="38" t="s">
        <v>291</v>
      </c>
      <c r="D19" s="86">
        <v>6</v>
      </c>
      <c r="E19" s="78" t="s">
        <v>84</v>
      </c>
      <c r="F19" s="86">
        <v>1</v>
      </c>
      <c r="G19" s="38" t="s">
        <v>361</v>
      </c>
      <c r="I19" s="76" t="s">
        <v>86</v>
      </c>
      <c r="J19" s="38" t="s">
        <v>365</v>
      </c>
      <c r="K19" s="86">
        <v>6</v>
      </c>
      <c r="L19" s="78" t="s">
        <v>84</v>
      </c>
      <c r="M19" s="86">
        <v>1</v>
      </c>
      <c r="N19" s="38" t="s">
        <v>299</v>
      </c>
      <c r="P19" s="76" t="s">
        <v>86</v>
      </c>
      <c r="Q19" s="38" t="s">
        <v>291</v>
      </c>
      <c r="R19" s="86">
        <v>6</v>
      </c>
      <c r="S19" s="78" t="s">
        <v>84</v>
      </c>
      <c r="T19" s="86">
        <v>1</v>
      </c>
      <c r="U19" s="38" t="s">
        <v>300</v>
      </c>
    </row>
    <row r="20" spans="2:21" ht="14">
      <c r="B20" s="76"/>
      <c r="C20" s="38" t="s">
        <v>290</v>
      </c>
      <c r="D20" s="86"/>
      <c r="E20" s="77"/>
      <c r="F20" s="86"/>
      <c r="G20" s="38" t="s">
        <v>362</v>
      </c>
      <c r="I20" s="76"/>
      <c r="J20" s="38" t="s">
        <v>362</v>
      </c>
      <c r="K20" s="86"/>
      <c r="L20" s="77"/>
      <c r="M20" s="86"/>
      <c r="N20" s="38" t="s">
        <v>301</v>
      </c>
      <c r="P20" s="76"/>
      <c r="Q20" s="38" t="s">
        <v>290</v>
      </c>
      <c r="R20" s="86"/>
      <c r="S20" s="77"/>
      <c r="T20" s="86"/>
      <c r="U20" s="38" t="s">
        <v>301</v>
      </c>
    </row>
    <row r="21" spans="2:21" ht="14">
      <c r="B21" s="76" t="s">
        <v>87</v>
      </c>
      <c r="C21" s="38" t="s">
        <v>293</v>
      </c>
      <c r="D21" s="86">
        <v>6</v>
      </c>
      <c r="E21" s="78" t="s">
        <v>84</v>
      </c>
      <c r="F21" s="86">
        <v>2</v>
      </c>
      <c r="G21" s="38" t="s">
        <v>363</v>
      </c>
      <c r="I21" s="76" t="s">
        <v>87</v>
      </c>
      <c r="J21" s="38" t="s">
        <v>363</v>
      </c>
      <c r="K21" s="86">
        <v>3</v>
      </c>
      <c r="L21" s="78" t="s">
        <v>84</v>
      </c>
      <c r="M21" s="86">
        <v>6</v>
      </c>
      <c r="N21" s="38" t="s">
        <v>302</v>
      </c>
      <c r="P21" s="76" t="s">
        <v>87</v>
      </c>
      <c r="Q21" s="38" t="s">
        <v>292</v>
      </c>
      <c r="R21" s="86">
        <v>6</v>
      </c>
      <c r="S21" s="78" t="s">
        <v>84</v>
      </c>
      <c r="T21" s="86">
        <v>4</v>
      </c>
      <c r="U21" s="38" t="s">
        <v>302</v>
      </c>
    </row>
    <row r="22" spans="2:21" ht="14">
      <c r="B22" s="76"/>
      <c r="C22" s="38" t="s">
        <v>294</v>
      </c>
      <c r="D22" s="86"/>
      <c r="E22" s="77"/>
      <c r="F22" s="86"/>
      <c r="G22" s="38" t="s">
        <v>364</v>
      </c>
      <c r="I22" s="76"/>
      <c r="J22" s="38" t="s">
        <v>364</v>
      </c>
      <c r="K22" s="86"/>
      <c r="L22" s="77"/>
      <c r="M22" s="86"/>
      <c r="N22" s="38" t="s">
        <v>303</v>
      </c>
      <c r="P22" s="76"/>
      <c r="Q22" s="38" t="s">
        <v>293</v>
      </c>
      <c r="R22" s="86"/>
      <c r="S22" s="77"/>
      <c r="T22" s="86"/>
      <c r="U22" s="38" t="s">
        <v>303</v>
      </c>
    </row>
    <row r="23" spans="2:21">
      <c r="B23" s="41" t="s">
        <v>85</v>
      </c>
      <c r="C23" s="38" t="s">
        <v>289</v>
      </c>
      <c r="D23" s="87">
        <v>6</v>
      </c>
      <c r="E23" s="56" t="s">
        <v>84</v>
      </c>
      <c r="F23" s="87">
        <v>5</v>
      </c>
      <c r="G23" s="38" t="s">
        <v>360</v>
      </c>
      <c r="I23" s="41" t="s">
        <v>85</v>
      </c>
      <c r="J23" s="38" t="s">
        <v>359</v>
      </c>
      <c r="K23" s="87">
        <v>6</v>
      </c>
      <c r="L23" s="56" t="s">
        <v>84</v>
      </c>
      <c r="M23" s="87">
        <v>1</v>
      </c>
      <c r="N23" s="38" t="s">
        <v>297</v>
      </c>
      <c r="P23" s="41" t="s">
        <v>85</v>
      </c>
      <c r="Q23" s="38" t="s">
        <v>289</v>
      </c>
      <c r="R23" s="87">
        <v>6</v>
      </c>
      <c r="S23" s="56" t="s">
        <v>84</v>
      </c>
      <c r="T23" s="87">
        <v>0</v>
      </c>
      <c r="U23" s="38" t="s">
        <v>298</v>
      </c>
    </row>
    <row r="24" spans="2:21">
      <c r="B24" s="41" t="s">
        <v>86</v>
      </c>
      <c r="C24" s="38" t="s">
        <v>291</v>
      </c>
      <c r="D24" s="87">
        <v>6</v>
      </c>
      <c r="E24" s="56" t="s">
        <v>84</v>
      </c>
      <c r="F24" s="87">
        <v>1</v>
      </c>
      <c r="G24" s="38" t="s">
        <v>365</v>
      </c>
      <c r="I24" s="41" t="s">
        <v>86</v>
      </c>
      <c r="J24" s="38" t="s">
        <v>361</v>
      </c>
      <c r="K24" s="87">
        <v>6</v>
      </c>
      <c r="L24" s="56" t="s">
        <v>84</v>
      </c>
      <c r="M24" s="87">
        <v>2</v>
      </c>
      <c r="N24" s="38" t="s">
        <v>300</v>
      </c>
      <c r="P24" s="41" t="s">
        <v>86</v>
      </c>
      <c r="Q24" s="38" t="s">
        <v>291</v>
      </c>
      <c r="R24" s="87">
        <v>6</v>
      </c>
      <c r="S24" s="56" t="s">
        <v>84</v>
      </c>
      <c r="T24" s="87">
        <v>0</v>
      </c>
      <c r="U24" s="38" t="s">
        <v>299</v>
      </c>
    </row>
    <row r="25" spans="2:21">
      <c r="B25" s="41" t="s">
        <v>88</v>
      </c>
      <c r="C25" s="38" t="s">
        <v>292</v>
      </c>
      <c r="D25" s="87">
        <v>6</v>
      </c>
      <c r="E25" s="56" t="s">
        <v>84</v>
      </c>
      <c r="F25" s="87">
        <v>5</v>
      </c>
      <c r="G25" s="38" t="s">
        <v>366</v>
      </c>
      <c r="I25" s="41" t="s">
        <v>88</v>
      </c>
      <c r="J25" s="38" t="s">
        <v>366</v>
      </c>
      <c r="K25" s="87">
        <v>6</v>
      </c>
      <c r="L25" s="56" t="s">
        <v>84</v>
      </c>
      <c r="M25" s="87">
        <v>2</v>
      </c>
      <c r="N25" s="38" t="s">
        <v>304</v>
      </c>
      <c r="P25" s="41" t="s">
        <v>88</v>
      </c>
      <c r="Q25" s="38" t="s">
        <v>294</v>
      </c>
      <c r="R25" s="87">
        <v>6</v>
      </c>
      <c r="S25" s="56" t="s">
        <v>84</v>
      </c>
      <c r="T25" s="87">
        <v>3</v>
      </c>
      <c r="U25" s="38" t="s">
        <v>304</v>
      </c>
    </row>
    <row r="26" spans="2:21">
      <c r="B26" s="41" t="s">
        <v>89</v>
      </c>
      <c r="C26" s="38" t="s">
        <v>295</v>
      </c>
      <c r="D26" s="87">
        <v>6</v>
      </c>
      <c r="E26" s="56" t="s">
        <v>84</v>
      </c>
      <c r="F26" s="87">
        <v>4</v>
      </c>
      <c r="G26" s="38" t="s">
        <v>359</v>
      </c>
      <c r="I26" s="41" t="s">
        <v>89</v>
      </c>
      <c r="J26" s="38" t="s">
        <v>360</v>
      </c>
      <c r="K26" s="87">
        <v>6</v>
      </c>
      <c r="L26" s="56" t="s">
        <v>84</v>
      </c>
      <c r="M26" s="87">
        <v>0</v>
      </c>
      <c r="N26" s="38" t="s">
        <v>298</v>
      </c>
      <c r="P26" s="41" t="s">
        <v>89</v>
      </c>
      <c r="Q26" s="38" t="s">
        <v>295</v>
      </c>
      <c r="R26" s="87">
        <v>6</v>
      </c>
      <c r="S26" s="56" t="s">
        <v>84</v>
      </c>
      <c r="T26" s="87">
        <v>1</v>
      </c>
      <c r="U26" s="38" t="s">
        <v>296</v>
      </c>
    </row>
    <row r="28" spans="2:21">
      <c r="B28" s="44" t="s">
        <v>92</v>
      </c>
      <c r="C28" s="53"/>
      <c r="D28" s="84"/>
      <c r="E28" s="54"/>
      <c r="F28" s="84"/>
      <c r="G28" s="55"/>
      <c r="I28" s="44" t="str">
        <f>B28</f>
        <v>男子予選C</v>
      </c>
      <c r="J28" s="53"/>
      <c r="K28" s="84"/>
      <c r="L28" s="54"/>
      <c r="M28" s="84"/>
      <c r="N28" s="55"/>
      <c r="P28" s="44" t="str">
        <f>B28</f>
        <v>男子予選C</v>
      </c>
      <c r="Q28" s="53"/>
      <c r="R28" s="84"/>
      <c r="S28" s="54"/>
      <c r="T28" s="84"/>
      <c r="U28" s="55"/>
    </row>
    <row r="29" spans="2:21">
      <c r="B29" s="37"/>
      <c r="C29" s="38" t="s">
        <v>118</v>
      </c>
      <c r="D29" s="85">
        <v>5</v>
      </c>
      <c r="E29" s="43" t="s">
        <v>84</v>
      </c>
      <c r="F29" s="94">
        <v>2</v>
      </c>
      <c r="G29" s="38" t="s">
        <v>119</v>
      </c>
      <c r="I29" s="37"/>
      <c r="J29" s="38" t="str">
        <f>G29</f>
        <v>宮崎市C</v>
      </c>
      <c r="K29" s="85">
        <v>5</v>
      </c>
      <c r="L29" s="43" t="s">
        <v>84</v>
      </c>
      <c r="M29" s="94">
        <v>2</v>
      </c>
      <c r="N29" s="38" t="s">
        <v>120</v>
      </c>
      <c r="P29" s="37"/>
      <c r="Q29" s="38" t="str">
        <f>C29</f>
        <v>延岡市A</v>
      </c>
      <c r="R29" s="85">
        <v>6</v>
      </c>
      <c r="S29" s="43" t="s">
        <v>84</v>
      </c>
      <c r="T29" s="94">
        <v>1</v>
      </c>
      <c r="U29" s="38" t="str">
        <f>N29</f>
        <v>小林市</v>
      </c>
    </row>
    <row r="30" spans="2:21" ht="14">
      <c r="B30" s="76" t="s">
        <v>85</v>
      </c>
      <c r="C30" s="38" t="s">
        <v>231</v>
      </c>
      <c r="D30" s="86">
        <v>6</v>
      </c>
      <c r="E30" s="78" t="s">
        <v>84</v>
      </c>
      <c r="F30" s="86">
        <v>1</v>
      </c>
      <c r="G30" s="38" t="s">
        <v>387</v>
      </c>
      <c r="I30" s="76" t="s">
        <v>85</v>
      </c>
      <c r="J30" s="38" t="s">
        <v>387</v>
      </c>
      <c r="K30" s="86">
        <v>5</v>
      </c>
      <c r="L30" s="78" t="s">
        <v>84</v>
      </c>
      <c r="M30" s="86">
        <v>6</v>
      </c>
      <c r="N30" s="38" t="s">
        <v>238</v>
      </c>
      <c r="P30" s="76" t="s">
        <v>85</v>
      </c>
      <c r="Q30" s="38" t="s">
        <v>228</v>
      </c>
      <c r="R30" s="86">
        <v>6</v>
      </c>
      <c r="S30" s="78" t="s">
        <v>84</v>
      </c>
      <c r="T30" s="86">
        <v>4</v>
      </c>
      <c r="U30" s="38" t="s">
        <v>238</v>
      </c>
    </row>
    <row r="31" spans="2:21" ht="14">
      <c r="B31" s="76"/>
      <c r="C31" s="38" t="s">
        <v>230</v>
      </c>
      <c r="D31" s="86"/>
      <c r="E31" s="77"/>
      <c r="F31" s="86"/>
      <c r="G31" s="38" t="s">
        <v>390</v>
      </c>
      <c r="I31" s="76"/>
      <c r="J31" s="38" t="s">
        <v>390</v>
      </c>
      <c r="K31" s="86"/>
      <c r="L31" s="77"/>
      <c r="M31" s="86"/>
      <c r="N31" s="38" t="s">
        <v>239</v>
      </c>
      <c r="P31" s="76"/>
      <c r="Q31" s="38" t="s">
        <v>229</v>
      </c>
      <c r="R31" s="86"/>
      <c r="S31" s="77"/>
      <c r="T31" s="86"/>
      <c r="U31" s="38" t="s">
        <v>239</v>
      </c>
    </row>
    <row r="32" spans="2:21" ht="14">
      <c r="B32" s="76" t="s">
        <v>86</v>
      </c>
      <c r="C32" s="38" t="s">
        <v>236</v>
      </c>
      <c r="D32" s="86">
        <v>6</v>
      </c>
      <c r="E32" s="78" t="s">
        <v>84</v>
      </c>
      <c r="F32" s="86">
        <v>4</v>
      </c>
      <c r="G32" s="38" t="s">
        <v>391</v>
      </c>
      <c r="I32" s="76" t="s">
        <v>86</v>
      </c>
      <c r="J32" s="38" t="s">
        <v>391</v>
      </c>
      <c r="K32" s="86">
        <v>2</v>
      </c>
      <c r="L32" s="78" t="s">
        <v>84</v>
      </c>
      <c r="M32" s="86">
        <v>6</v>
      </c>
      <c r="N32" s="38" t="s">
        <v>240</v>
      </c>
      <c r="P32" s="76" t="s">
        <v>86</v>
      </c>
      <c r="Q32" s="38" t="s">
        <v>237</v>
      </c>
      <c r="R32" s="86">
        <v>6</v>
      </c>
      <c r="S32" s="78" t="s">
        <v>84</v>
      </c>
      <c r="T32" s="86">
        <v>3</v>
      </c>
      <c r="U32" s="38" t="s">
        <v>240</v>
      </c>
    </row>
    <row r="33" spans="2:21" ht="14">
      <c r="B33" s="76"/>
      <c r="C33" s="38" t="s">
        <v>237</v>
      </c>
      <c r="D33" s="86"/>
      <c r="E33" s="77"/>
      <c r="F33" s="86"/>
      <c r="G33" s="38" t="s">
        <v>392</v>
      </c>
      <c r="I33" s="76"/>
      <c r="J33" s="38" t="s">
        <v>392</v>
      </c>
      <c r="K33" s="86"/>
      <c r="L33" s="77"/>
      <c r="M33" s="86"/>
      <c r="N33" s="38" t="s">
        <v>241</v>
      </c>
      <c r="P33" s="76"/>
      <c r="Q33" s="38" t="s">
        <v>236</v>
      </c>
      <c r="R33" s="86"/>
      <c r="S33" s="77"/>
      <c r="T33" s="86"/>
      <c r="U33" s="38" t="s">
        <v>241</v>
      </c>
    </row>
    <row r="34" spans="2:21" ht="14">
      <c r="B34" s="76" t="s">
        <v>87</v>
      </c>
      <c r="C34" s="38" t="s">
        <v>404</v>
      </c>
      <c r="D34" s="86">
        <v>6</v>
      </c>
      <c r="E34" s="78" t="s">
        <v>84</v>
      </c>
      <c r="F34" s="86">
        <v>2</v>
      </c>
      <c r="G34" s="38" t="s">
        <v>393</v>
      </c>
      <c r="I34" s="76" t="s">
        <v>87</v>
      </c>
      <c r="J34" s="38" t="s">
        <v>393</v>
      </c>
      <c r="K34" s="86">
        <v>6</v>
      </c>
      <c r="L34" s="78" t="s">
        <v>84</v>
      </c>
      <c r="M34" s="86">
        <v>0</v>
      </c>
      <c r="N34" s="38" t="s">
        <v>242</v>
      </c>
      <c r="P34" s="76" t="s">
        <v>87</v>
      </c>
      <c r="Q34" s="38" t="s">
        <v>235</v>
      </c>
      <c r="R34" s="86">
        <v>6</v>
      </c>
      <c r="S34" s="78" t="s">
        <v>84</v>
      </c>
      <c r="T34" s="86">
        <v>0</v>
      </c>
      <c r="U34" s="38" t="s">
        <v>242</v>
      </c>
    </row>
    <row r="35" spans="2:21" ht="14">
      <c r="B35" s="76"/>
      <c r="C35" s="38" t="s">
        <v>235</v>
      </c>
      <c r="D35" s="86"/>
      <c r="E35" s="77"/>
      <c r="F35" s="86"/>
      <c r="G35" s="38" t="s">
        <v>394</v>
      </c>
      <c r="I35" s="76"/>
      <c r="J35" s="38" t="s">
        <v>394</v>
      </c>
      <c r="K35" s="86"/>
      <c r="L35" s="77"/>
      <c r="M35" s="86"/>
      <c r="N35" s="38" t="s">
        <v>243</v>
      </c>
      <c r="P35" s="76"/>
      <c r="Q35" s="38" t="s">
        <v>234</v>
      </c>
      <c r="R35" s="86"/>
      <c r="S35" s="77"/>
      <c r="T35" s="86"/>
      <c r="U35" s="38" t="s">
        <v>243</v>
      </c>
    </row>
    <row r="36" spans="2:21">
      <c r="B36" s="41" t="s">
        <v>85</v>
      </c>
      <c r="C36" s="38" t="s">
        <v>228</v>
      </c>
      <c r="D36" s="87">
        <v>2</v>
      </c>
      <c r="E36" s="56" t="s">
        <v>84</v>
      </c>
      <c r="F36" s="87">
        <v>6</v>
      </c>
      <c r="G36" s="38" t="s">
        <v>389</v>
      </c>
      <c r="I36" s="41" t="s">
        <v>85</v>
      </c>
      <c r="J36" s="38" t="s">
        <v>389</v>
      </c>
      <c r="K36" s="87">
        <v>6</v>
      </c>
      <c r="L36" s="56" t="s">
        <v>84</v>
      </c>
      <c r="M36" s="87">
        <v>1</v>
      </c>
      <c r="N36" s="38" t="s">
        <v>244</v>
      </c>
      <c r="P36" s="41" t="s">
        <v>85</v>
      </c>
      <c r="Q36" s="38" t="s">
        <v>231</v>
      </c>
      <c r="R36" s="87">
        <v>3</v>
      </c>
      <c r="S36" s="56" t="s">
        <v>84</v>
      </c>
      <c r="T36" s="87">
        <v>6</v>
      </c>
      <c r="U36" s="38" t="s">
        <v>244</v>
      </c>
    </row>
    <row r="37" spans="2:21">
      <c r="B37" s="41" t="s">
        <v>86</v>
      </c>
      <c r="C37" s="38" t="s">
        <v>405</v>
      </c>
      <c r="D37" s="87">
        <v>6</v>
      </c>
      <c r="E37" s="56" t="s">
        <v>84</v>
      </c>
      <c r="F37" s="87">
        <v>1</v>
      </c>
      <c r="G37" s="38" t="s">
        <v>391</v>
      </c>
      <c r="I37" s="41" t="s">
        <v>86</v>
      </c>
      <c r="J37" s="38" t="s">
        <v>392</v>
      </c>
      <c r="K37" s="87">
        <v>6</v>
      </c>
      <c r="L37" s="56" t="s">
        <v>84</v>
      </c>
      <c r="M37" s="87">
        <v>5</v>
      </c>
      <c r="N37" s="38" t="s">
        <v>245</v>
      </c>
      <c r="P37" s="41" t="s">
        <v>86</v>
      </c>
      <c r="Q37" s="38" t="s">
        <v>232</v>
      </c>
      <c r="R37" s="87">
        <v>6</v>
      </c>
      <c r="S37" s="56" t="s">
        <v>84</v>
      </c>
      <c r="T37" s="87">
        <v>5</v>
      </c>
      <c r="U37" s="38" t="s">
        <v>245</v>
      </c>
    </row>
    <row r="38" spans="2:21">
      <c r="B38" s="41" t="s">
        <v>88</v>
      </c>
      <c r="C38" s="38" t="s">
        <v>234</v>
      </c>
      <c r="D38" s="87">
        <v>6</v>
      </c>
      <c r="E38" s="56" t="s">
        <v>84</v>
      </c>
      <c r="F38" s="87">
        <v>2</v>
      </c>
      <c r="G38" s="38" t="s">
        <v>394</v>
      </c>
      <c r="I38" s="41" t="s">
        <v>88</v>
      </c>
      <c r="J38" s="38" t="s">
        <v>394</v>
      </c>
      <c r="K38" s="87">
        <v>6</v>
      </c>
      <c r="L38" s="56" t="s">
        <v>84</v>
      </c>
      <c r="M38" s="87">
        <v>0</v>
      </c>
      <c r="N38" s="38" t="s">
        <v>246</v>
      </c>
      <c r="P38" s="41" t="s">
        <v>88</v>
      </c>
      <c r="Q38" s="38" t="s">
        <v>233</v>
      </c>
      <c r="R38" s="87">
        <v>6</v>
      </c>
      <c r="S38" s="56" t="s">
        <v>84</v>
      </c>
      <c r="T38" s="87">
        <v>0</v>
      </c>
      <c r="U38" s="38" t="s">
        <v>246</v>
      </c>
    </row>
    <row r="39" spans="2:21">
      <c r="B39" s="41" t="s">
        <v>89</v>
      </c>
      <c r="C39" s="38" t="s">
        <v>229</v>
      </c>
      <c r="D39" s="87">
        <v>2</v>
      </c>
      <c r="E39" s="56" t="s">
        <v>84</v>
      </c>
      <c r="F39" s="87">
        <v>6</v>
      </c>
      <c r="G39" s="38" t="s">
        <v>388</v>
      </c>
      <c r="I39" s="41" t="s">
        <v>89</v>
      </c>
      <c r="J39" s="38" t="s">
        <v>388</v>
      </c>
      <c r="K39" s="87">
        <v>6</v>
      </c>
      <c r="L39" s="56" t="s">
        <v>84</v>
      </c>
      <c r="M39" s="87">
        <v>2</v>
      </c>
      <c r="N39" s="38" t="s">
        <v>247</v>
      </c>
      <c r="P39" s="41" t="s">
        <v>89</v>
      </c>
      <c r="Q39" s="38" t="s">
        <v>230</v>
      </c>
      <c r="R39" s="87">
        <v>6</v>
      </c>
      <c r="S39" s="56" t="s">
        <v>84</v>
      </c>
      <c r="T39" s="87">
        <v>3</v>
      </c>
      <c r="U39" s="38" t="s">
        <v>247</v>
      </c>
    </row>
    <row r="41" spans="2:21">
      <c r="B41" s="44" t="s">
        <v>94</v>
      </c>
      <c r="C41" s="53"/>
      <c r="D41" s="84"/>
      <c r="E41" s="54"/>
      <c r="F41" s="84"/>
      <c r="G41" s="55"/>
      <c r="I41" s="44" t="str">
        <f>B41</f>
        <v>男子予選D</v>
      </c>
      <c r="J41" s="53"/>
      <c r="K41" s="84"/>
      <c r="L41" s="54"/>
      <c r="M41" s="84"/>
      <c r="N41" s="55"/>
      <c r="P41" s="44" t="str">
        <f>B41</f>
        <v>男子予選D</v>
      </c>
      <c r="Q41" s="53"/>
      <c r="R41" s="84"/>
      <c r="S41" s="54"/>
      <c r="T41" s="84"/>
      <c r="U41" s="55"/>
    </row>
    <row r="42" spans="2:21">
      <c r="B42" s="37"/>
      <c r="C42" s="38" t="s">
        <v>121</v>
      </c>
      <c r="D42" s="85">
        <v>6</v>
      </c>
      <c r="E42" s="43" t="s">
        <v>84</v>
      </c>
      <c r="F42" s="94">
        <v>1</v>
      </c>
      <c r="G42" s="38" t="s">
        <v>122</v>
      </c>
      <c r="I42" s="37"/>
      <c r="J42" s="38" t="str">
        <f>G42</f>
        <v>西都市</v>
      </c>
      <c r="K42" s="85">
        <v>4</v>
      </c>
      <c r="L42" s="43" t="s">
        <v>84</v>
      </c>
      <c r="M42" s="94">
        <v>3</v>
      </c>
      <c r="N42" s="38" t="s">
        <v>123</v>
      </c>
      <c r="P42" s="37"/>
      <c r="Q42" s="38" t="str">
        <f>C42</f>
        <v>都城市B</v>
      </c>
      <c r="R42" s="85">
        <v>7</v>
      </c>
      <c r="S42" s="43" t="s">
        <v>84</v>
      </c>
      <c r="T42" s="94">
        <v>0</v>
      </c>
      <c r="U42" s="38" t="str">
        <f>N42</f>
        <v>西臼杵郡</v>
      </c>
    </row>
    <row r="43" spans="2:21" ht="14">
      <c r="B43" s="76" t="s">
        <v>85</v>
      </c>
      <c r="C43" s="38" t="s">
        <v>342</v>
      </c>
      <c r="D43" s="86">
        <v>6</v>
      </c>
      <c r="E43" s="78" t="s">
        <v>84</v>
      </c>
      <c r="F43" s="86">
        <v>0</v>
      </c>
      <c r="G43" s="38" t="s">
        <v>370</v>
      </c>
      <c r="I43" s="76" t="s">
        <v>85</v>
      </c>
      <c r="J43" s="38" t="s">
        <v>378</v>
      </c>
      <c r="K43" s="86">
        <v>4</v>
      </c>
      <c r="L43" s="78" t="s">
        <v>84</v>
      </c>
      <c r="M43" s="86">
        <v>6</v>
      </c>
      <c r="N43" s="38" t="s">
        <v>331</v>
      </c>
      <c r="P43" s="76" t="s">
        <v>85</v>
      </c>
      <c r="Q43" s="38" t="s">
        <v>341</v>
      </c>
      <c r="R43" s="86">
        <v>6</v>
      </c>
      <c r="S43" s="78" t="s">
        <v>84</v>
      </c>
      <c r="T43" s="86">
        <v>1</v>
      </c>
      <c r="U43" s="38" t="s">
        <v>331</v>
      </c>
    </row>
    <row r="44" spans="2:21" ht="14">
      <c r="B44" s="76"/>
      <c r="C44" s="38" t="s">
        <v>340</v>
      </c>
      <c r="D44" s="86"/>
      <c r="E44" s="77"/>
      <c r="F44" s="86"/>
      <c r="G44" s="38" t="s">
        <v>372</v>
      </c>
      <c r="I44" s="76"/>
      <c r="J44" s="38" t="s">
        <v>371</v>
      </c>
      <c r="K44" s="86"/>
      <c r="L44" s="77"/>
      <c r="M44" s="86"/>
      <c r="N44" s="38" t="s">
        <v>330</v>
      </c>
      <c r="P44" s="76"/>
      <c r="Q44" s="38" t="s">
        <v>342</v>
      </c>
      <c r="R44" s="86"/>
      <c r="S44" s="77"/>
      <c r="T44" s="86"/>
      <c r="U44" s="38" t="s">
        <v>332</v>
      </c>
    </row>
    <row r="45" spans="2:21" ht="14">
      <c r="B45" s="76" t="s">
        <v>86</v>
      </c>
      <c r="C45" s="38" t="s">
        <v>343</v>
      </c>
      <c r="D45" s="86">
        <v>6</v>
      </c>
      <c r="E45" s="78" t="s">
        <v>84</v>
      </c>
      <c r="F45" s="86">
        <v>3</v>
      </c>
      <c r="G45" s="38" t="s">
        <v>373</v>
      </c>
      <c r="I45" s="76" t="s">
        <v>86</v>
      </c>
      <c r="J45" s="38" t="s">
        <v>373</v>
      </c>
      <c r="K45" s="86">
        <v>6</v>
      </c>
      <c r="L45" s="78" t="s">
        <v>84</v>
      </c>
      <c r="M45" s="86">
        <v>2</v>
      </c>
      <c r="N45" s="38" t="s">
        <v>333</v>
      </c>
      <c r="P45" s="76" t="s">
        <v>86</v>
      </c>
      <c r="Q45" s="38" t="s">
        <v>367</v>
      </c>
      <c r="R45" s="86">
        <v>6</v>
      </c>
      <c r="S45" s="78" t="s">
        <v>84</v>
      </c>
      <c r="T45" s="86">
        <v>4</v>
      </c>
      <c r="U45" s="38" t="s">
        <v>333</v>
      </c>
    </row>
    <row r="46" spans="2:21" ht="14">
      <c r="B46" s="76"/>
      <c r="C46" s="38" t="s">
        <v>345</v>
      </c>
      <c r="D46" s="86"/>
      <c r="E46" s="77"/>
      <c r="F46" s="86"/>
      <c r="G46" s="38" t="s">
        <v>374</v>
      </c>
      <c r="I46" s="76"/>
      <c r="J46" s="38" t="s">
        <v>374</v>
      </c>
      <c r="K46" s="86"/>
      <c r="L46" s="77"/>
      <c r="M46" s="86"/>
      <c r="N46" s="38" t="s">
        <v>334</v>
      </c>
      <c r="P46" s="76"/>
      <c r="Q46" s="38" t="s">
        <v>343</v>
      </c>
      <c r="R46" s="86"/>
      <c r="S46" s="77"/>
      <c r="T46" s="86"/>
      <c r="U46" s="38" t="s">
        <v>334</v>
      </c>
    </row>
    <row r="47" spans="2:21" ht="14">
      <c r="B47" s="76" t="s">
        <v>87</v>
      </c>
      <c r="C47" s="38" t="s">
        <v>346</v>
      </c>
      <c r="D47" s="86">
        <v>6</v>
      </c>
      <c r="E47" s="78" t="s">
        <v>84</v>
      </c>
      <c r="F47" s="86">
        <v>1</v>
      </c>
      <c r="G47" s="38" t="s">
        <v>376</v>
      </c>
      <c r="I47" s="76" t="s">
        <v>87</v>
      </c>
      <c r="J47" s="38" t="s">
        <v>376</v>
      </c>
      <c r="K47" s="86">
        <v>6</v>
      </c>
      <c r="L47" s="78" t="s">
        <v>84</v>
      </c>
      <c r="M47" s="86">
        <v>1</v>
      </c>
      <c r="N47" s="38" t="s">
        <v>335</v>
      </c>
      <c r="P47" s="76" t="s">
        <v>87</v>
      </c>
      <c r="Q47" s="38" t="s">
        <v>346</v>
      </c>
      <c r="R47" s="86">
        <v>6</v>
      </c>
      <c r="S47" s="78" t="s">
        <v>84</v>
      </c>
      <c r="T47" s="86">
        <v>0</v>
      </c>
      <c r="U47" s="38" t="s">
        <v>336</v>
      </c>
    </row>
    <row r="48" spans="2:21" ht="14">
      <c r="B48" s="76"/>
      <c r="C48" s="38" t="s">
        <v>347</v>
      </c>
      <c r="D48" s="86"/>
      <c r="E48" s="77"/>
      <c r="F48" s="86"/>
      <c r="G48" s="38" t="s">
        <v>377</v>
      </c>
      <c r="I48" s="76"/>
      <c r="J48" s="38" t="s">
        <v>386</v>
      </c>
      <c r="K48" s="86"/>
      <c r="L48" s="77"/>
      <c r="M48" s="86"/>
      <c r="N48" s="38" t="s">
        <v>337</v>
      </c>
      <c r="P48" s="76"/>
      <c r="Q48" s="38" t="s">
        <v>368</v>
      </c>
      <c r="R48" s="86"/>
      <c r="S48" s="77"/>
      <c r="T48" s="86"/>
      <c r="U48" s="38" t="s">
        <v>335</v>
      </c>
    </row>
    <row r="49" spans="2:21">
      <c r="B49" s="41" t="s">
        <v>85</v>
      </c>
      <c r="C49" s="38" t="s">
        <v>338</v>
      </c>
      <c r="D49" s="87">
        <v>6</v>
      </c>
      <c r="E49" s="56" t="s">
        <v>84</v>
      </c>
      <c r="F49" s="87">
        <v>1</v>
      </c>
      <c r="G49" s="38" t="s">
        <v>371</v>
      </c>
      <c r="I49" s="41" t="s">
        <v>85</v>
      </c>
      <c r="J49" s="38" t="s">
        <v>370</v>
      </c>
      <c r="K49" s="87">
        <v>6</v>
      </c>
      <c r="L49" s="56" t="s">
        <v>84</v>
      </c>
      <c r="M49" s="87">
        <v>0</v>
      </c>
      <c r="N49" s="38" t="s">
        <v>332</v>
      </c>
      <c r="P49" s="41" t="s">
        <v>85</v>
      </c>
      <c r="Q49" s="38" t="s">
        <v>338</v>
      </c>
      <c r="R49" s="87">
        <v>4</v>
      </c>
      <c r="S49" s="56" t="s">
        <v>84</v>
      </c>
      <c r="T49" s="87" t="s">
        <v>212</v>
      </c>
      <c r="U49" s="38" t="s">
        <v>330</v>
      </c>
    </row>
    <row r="50" spans="2:21">
      <c r="B50" s="41" t="s">
        <v>86</v>
      </c>
      <c r="C50" s="38" t="s">
        <v>345</v>
      </c>
      <c r="D50" s="87">
        <v>6</v>
      </c>
      <c r="E50" s="56" t="s">
        <v>84</v>
      </c>
      <c r="F50" s="87">
        <v>3</v>
      </c>
      <c r="G50" s="38" t="s">
        <v>375</v>
      </c>
      <c r="I50" s="41" t="s">
        <v>86</v>
      </c>
      <c r="J50" s="38" t="s">
        <v>374</v>
      </c>
      <c r="K50" s="87">
        <v>2</v>
      </c>
      <c r="L50" s="56" t="s">
        <v>84</v>
      </c>
      <c r="M50" s="87">
        <v>6</v>
      </c>
      <c r="N50" s="38" t="s">
        <v>333</v>
      </c>
      <c r="P50" s="41" t="s">
        <v>86</v>
      </c>
      <c r="Q50" s="38" t="s">
        <v>344</v>
      </c>
      <c r="R50" s="87">
        <v>6</v>
      </c>
      <c r="S50" s="56" t="s">
        <v>84</v>
      </c>
      <c r="T50" s="87">
        <v>1</v>
      </c>
      <c r="U50" s="38" t="s">
        <v>334</v>
      </c>
    </row>
    <row r="51" spans="2:21">
      <c r="B51" s="41" t="s">
        <v>88</v>
      </c>
      <c r="C51" s="38" t="s">
        <v>369</v>
      </c>
      <c r="D51" s="87">
        <v>2</v>
      </c>
      <c r="E51" s="56" t="s">
        <v>84</v>
      </c>
      <c r="F51" s="87">
        <v>6</v>
      </c>
      <c r="G51" s="38" t="s">
        <v>385</v>
      </c>
      <c r="I51" s="41" t="s">
        <v>88</v>
      </c>
      <c r="J51" s="38" t="s">
        <v>385</v>
      </c>
      <c r="K51" s="87">
        <v>6</v>
      </c>
      <c r="L51" s="56" t="s">
        <v>84</v>
      </c>
      <c r="M51" s="87">
        <v>0</v>
      </c>
      <c r="N51" s="38" t="s">
        <v>336</v>
      </c>
      <c r="P51" s="41" t="s">
        <v>88</v>
      </c>
      <c r="Q51" s="38" t="s">
        <v>347</v>
      </c>
      <c r="R51" s="87">
        <v>6</v>
      </c>
      <c r="S51" s="56" t="s">
        <v>84</v>
      </c>
      <c r="T51" s="87">
        <v>1</v>
      </c>
      <c r="U51" s="38" t="s">
        <v>337</v>
      </c>
    </row>
    <row r="52" spans="2:21">
      <c r="B52" s="41" t="s">
        <v>89</v>
      </c>
      <c r="C52" s="38" t="s">
        <v>339</v>
      </c>
      <c r="D52" s="87">
        <v>6</v>
      </c>
      <c r="E52" s="56" t="s">
        <v>84</v>
      </c>
      <c r="F52" s="87">
        <v>0</v>
      </c>
      <c r="G52" s="38" t="s">
        <v>378</v>
      </c>
      <c r="I52" s="41" t="s">
        <v>89</v>
      </c>
      <c r="J52" s="38" t="s">
        <v>372</v>
      </c>
      <c r="K52" s="87">
        <v>1</v>
      </c>
      <c r="L52" s="56" t="s">
        <v>84</v>
      </c>
      <c r="M52" s="87">
        <v>6</v>
      </c>
      <c r="N52" s="38" t="s">
        <v>330</v>
      </c>
      <c r="P52" s="41" t="s">
        <v>89</v>
      </c>
      <c r="Q52" s="38" t="s">
        <v>339</v>
      </c>
      <c r="R52" s="87">
        <v>6</v>
      </c>
      <c r="S52" s="56" t="s">
        <v>84</v>
      </c>
      <c r="T52" s="87">
        <v>0</v>
      </c>
      <c r="U52" s="38" t="s">
        <v>331</v>
      </c>
    </row>
    <row r="54" spans="2:21">
      <c r="B54" s="44" t="s">
        <v>93</v>
      </c>
      <c r="C54" s="53"/>
      <c r="D54" s="84"/>
      <c r="E54" s="54"/>
      <c r="F54" s="84"/>
      <c r="G54" s="55"/>
      <c r="I54" s="44" t="str">
        <f>B54</f>
        <v>男子予選E</v>
      </c>
      <c r="J54" s="53"/>
      <c r="K54" s="84"/>
      <c r="L54" s="54"/>
      <c r="M54" s="84"/>
      <c r="N54" s="55"/>
      <c r="P54" s="44" t="str">
        <f>B54</f>
        <v>男子予選E</v>
      </c>
      <c r="Q54" s="53"/>
      <c r="R54" s="84"/>
      <c r="S54" s="54"/>
      <c r="T54" s="84"/>
      <c r="U54" s="55"/>
    </row>
    <row r="55" spans="2:21">
      <c r="B55" s="37"/>
      <c r="C55" s="38" t="s">
        <v>124</v>
      </c>
      <c r="D55" s="85">
        <v>3</v>
      </c>
      <c r="E55" s="43" t="s">
        <v>84</v>
      </c>
      <c r="F55" s="94">
        <v>4</v>
      </c>
      <c r="G55" s="38" t="s">
        <v>125</v>
      </c>
      <c r="I55" s="37"/>
      <c r="J55" s="38" t="str">
        <f>G55</f>
        <v>児湯郡</v>
      </c>
      <c r="K55" s="85">
        <v>3</v>
      </c>
      <c r="L55" s="43" t="s">
        <v>84</v>
      </c>
      <c r="M55" s="94">
        <v>4</v>
      </c>
      <c r="N55" s="38" t="s">
        <v>126</v>
      </c>
      <c r="P55" s="37"/>
      <c r="Q55" s="42" t="str">
        <f>C55</f>
        <v>北諸県郡</v>
      </c>
      <c r="R55" s="90">
        <v>3</v>
      </c>
      <c r="S55" s="39" t="s">
        <v>84</v>
      </c>
      <c r="T55" s="95">
        <v>4</v>
      </c>
      <c r="U55" s="42" t="str">
        <f>N55</f>
        <v>日向市A</v>
      </c>
    </row>
    <row r="56" spans="2:21" ht="14">
      <c r="B56" s="76" t="s">
        <v>85</v>
      </c>
      <c r="C56" s="38" t="s">
        <v>403</v>
      </c>
      <c r="D56" s="86">
        <v>3</v>
      </c>
      <c r="E56" s="78" t="s">
        <v>84</v>
      </c>
      <c r="F56" s="86">
        <v>6</v>
      </c>
      <c r="G56" s="38" t="s">
        <v>395</v>
      </c>
      <c r="I56" s="76" t="s">
        <v>85</v>
      </c>
      <c r="J56" s="38" t="s">
        <v>395</v>
      </c>
      <c r="K56" s="86">
        <v>6</v>
      </c>
      <c r="L56" s="78" t="s">
        <v>84</v>
      </c>
      <c r="M56" s="86">
        <v>5</v>
      </c>
      <c r="N56" s="38" t="s">
        <v>205</v>
      </c>
      <c r="P56" s="76" t="s">
        <v>85</v>
      </c>
      <c r="Q56" s="38" t="s">
        <v>193</v>
      </c>
      <c r="R56" s="86">
        <v>5</v>
      </c>
      <c r="S56" s="78" t="s">
        <v>84</v>
      </c>
      <c r="T56" s="86">
        <v>6</v>
      </c>
      <c r="U56" s="38" t="s">
        <v>205</v>
      </c>
    </row>
    <row r="57" spans="2:21" ht="14">
      <c r="B57" s="76"/>
      <c r="C57" s="38" t="s">
        <v>195</v>
      </c>
      <c r="D57" s="86"/>
      <c r="E57" s="77"/>
      <c r="F57" s="86"/>
      <c r="G57" s="38" t="s">
        <v>396</v>
      </c>
      <c r="I57" s="76"/>
      <c r="J57" s="38" t="s">
        <v>397</v>
      </c>
      <c r="K57" s="86"/>
      <c r="L57" s="77"/>
      <c r="M57" s="86"/>
      <c r="N57" s="38" t="s">
        <v>204</v>
      </c>
      <c r="P57" s="76"/>
      <c r="Q57" s="38" t="s">
        <v>195</v>
      </c>
      <c r="R57" s="86"/>
      <c r="S57" s="77"/>
      <c r="T57" s="86"/>
      <c r="U57" s="38" t="s">
        <v>204</v>
      </c>
    </row>
    <row r="58" spans="2:21" ht="14">
      <c r="B58" s="76" t="s">
        <v>86</v>
      </c>
      <c r="C58" s="38" t="s">
        <v>196</v>
      </c>
      <c r="D58" s="86">
        <v>6</v>
      </c>
      <c r="E58" s="78" t="s">
        <v>84</v>
      </c>
      <c r="F58" s="86">
        <v>5</v>
      </c>
      <c r="G58" s="38" t="s">
        <v>398</v>
      </c>
      <c r="I58" s="76" t="s">
        <v>86</v>
      </c>
      <c r="J58" s="38" t="s">
        <v>400</v>
      </c>
      <c r="K58" s="86">
        <v>3</v>
      </c>
      <c r="L58" s="78" t="s">
        <v>84</v>
      </c>
      <c r="M58" s="86">
        <v>6</v>
      </c>
      <c r="N58" s="38" t="s">
        <v>206</v>
      </c>
      <c r="P58" s="76" t="s">
        <v>86</v>
      </c>
      <c r="Q58" s="38" t="s">
        <v>196</v>
      </c>
      <c r="R58" s="86">
        <v>6</v>
      </c>
      <c r="S58" s="78" t="s">
        <v>84</v>
      </c>
      <c r="T58" s="86">
        <v>5</v>
      </c>
      <c r="U58" s="38" t="s">
        <v>206</v>
      </c>
    </row>
    <row r="59" spans="2:21" ht="14">
      <c r="B59" s="76"/>
      <c r="C59" s="38" t="s">
        <v>197</v>
      </c>
      <c r="D59" s="86"/>
      <c r="E59" s="77"/>
      <c r="F59" s="86"/>
      <c r="G59" s="38" t="s">
        <v>400</v>
      </c>
      <c r="I59" s="76"/>
      <c r="J59" s="38" t="s">
        <v>398</v>
      </c>
      <c r="K59" s="86"/>
      <c r="L59" s="77"/>
      <c r="M59" s="86"/>
      <c r="N59" s="38" t="s">
        <v>211</v>
      </c>
      <c r="P59" s="76"/>
      <c r="Q59" s="38" t="s">
        <v>197</v>
      </c>
      <c r="R59" s="86"/>
      <c r="S59" s="77"/>
      <c r="T59" s="86"/>
      <c r="U59" s="38" t="s">
        <v>211</v>
      </c>
    </row>
    <row r="60" spans="2:21" ht="14">
      <c r="B60" s="76" t="s">
        <v>87</v>
      </c>
      <c r="C60" s="38" t="s">
        <v>199</v>
      </c>
      <c r="D60" s="86">
        <v>3</v>
      </c>
      <c r="E60" s="78" t="s">
        <v>84</v>
      </c>
      <c r="F60" s="86">
        <v>6</v>
      </c>
      <c r="G60" s="38" t="s">
        <v>401</v>
      </c>
      <c r="I60" s="76" t="s">
        <v>87</v>
      </c>
      <c r="J60" s="38" t="s">
        <v>401</v>
      </c>
      <c r="K60" s="86">
        <v>6</v>
      </c>
      <c r="L60" s="78" t="s">
        <v>84</v>
      </c>
      <c r="M60" s="86">
        <v>4</v>
      </c>
      <c r="N60" s="38" t="s">
        <v>209</v>
      </c>
      <c r="P60" s="76" t="s">
        <v>87</v>
      </c>
      <c r="Q60" s="38" t="s">
        <v>198</v>
      </c>
      <c r="R60" s="86">
        <v>3</v>
      </c>
      <c r="S60" s="78" t="s">
        <v>84</v>
      </c>
      <c r="T60" s="86">
        <v>6</v>
      </c>
      <c r="U60" s="38" t="s">
        <v>209</v>
      </c>
    </row>
    <row r="61" spans="2:21" ht="14">
      <c r="B61" s="76"/>
      <c r="C61" s="38" t="s">
        <v>198</v>
      </c>
      <c r="D61" s="86"/>
      <c r="E61" s="77"/>
      <c r="F61" s="86"/>
      <c r="G61" s="38" t="s">
        <v>402</v>
      </c>
      <c r="I61" s="76"/>
      <c r="J61" s="38" t="s">
        <v>402</v>
      </c>
      <c r="K61" s="86"/>
      <c r="L61" s="77"/>
      <c r="M61" s="86"/>
      <c r="N61" s="38" t="s">
        <v>210</v>
      </c>
      <c r="P61" s="76"/>
      <c r="Q61" s="38" t="s">
        <v>199</v>
      </c>
      <c r="R61" s="86"/>
      <c r="S61" s="77"/>
      <c r="T61" s="86"/>
      <c r="U61" s="38" t="s">
        <v>210</v>
      </c>
    </row>
    <row r="62" spans="2:21">
      <c r="B62" s="41" t="s">
        <v>85</v>
      </c>
      <c r="C62" s="38" t="s">
        <v>194</v>
      </c>
      <c r="D62" s="87">
        <v>6</v>
      </c>
      <c r="E62" s="56" t="s">
        <v>84</v>
      </c>
      <c r="F62" s="87">
        <v>5</v>
      </c>
      <c r="G62" s="38" t="s">
        <v>397</v>
      </c>
      <c r="I62" s="41" t="s">
        <v>85</v>
      </c>
      <c r="J62" s="38" t="s">
        <v>396</v>
      </c>
      <c r="K62" s="87">
        <v>1</v>
      </c>
      <c r="L62" s="56" t="s">
        <v>84</v>
      </c>
      <c r="M62" s="87">
        <v>6</v>
      </c>
      <c r="N62" s="38" t="s">
        <v>204</v>
      </c>
      <c r="P62" s="41" t="s">
        <v>85</v>
      </c>
      <c r="Q62" s="38" t="s">
        <v>192</v>
      </c>
      <c r="R62" s="87">
        <v>6</v>
      </c>
      <c r="S62" s="56" t="s">
        <v>84</v>
      </c>
      <c r="T62" s="87">
        <v>1</v>
      </c>
      <c r="U62" s="38" t="s">
        <v>203</v>
      </c>
    </row>
    <row r="63" spans="2:21">
      <c r="B63" s="41" t="s">
        <v>86</v>
      </c>
      <c r="C63" s="38" t="s">
        <v>200</v>
      </c>
      <c r="D63" s="87">
        <v>6</v>
      </c>
      <c r="E63" s="56" t="s">
        <v>84</v>
      </c>
      <c r="F63" s="87">
        <v>1</v>
      </c>
      <c r="G63" s="38" t="s">
        <v>399</v>
      </c>
      <c r="I63" s="41" t="s">
        <v>86</v>
      </c>
      <c r="J63" s="38" t="s">
        <v>399</v>
      </c>
      <c r="K63" s="87">
        <v>6</v>
      </c>
      <c r="L63" s="56" t="s">
        <v>84</v>
      </c>
      <c r="M63" s="87">
        <v>3</v>
      </c>
      <c r="N63" s="38" t="s">
        <v>207</v>
      </c>
      <c r="P63" s="41" t="s">
        <v>86</v>
      </c>
      <c r="Q63" s="38" t="s">
        <v>200</v>
      </c>
      <c r="R63" s="87">
        <v>6</v>
      </c>
      <c r="S63" s="56" t="s">
        <v>84</v>
      </c>
      <c r="T63" s="87">
        <v>5</v>
      </c>
      <c r="U63" s="38" t="s">
        <v>207</v>
      </c>
    </row>
    <row r="64" spans="2:21">
      <c r="B64" s="41" t="s">
        <v>88</v>
      </c>
      <c r="C64" s="38" t="s">
        <v>201</v>
      </c>
      <c r="D64" s="87">
        <v>4</v>
      </c>
      <c r="E64" s="56" t="s">
        <v>84</v>
      </c>
      <c r="F64" s="87">
        <v>6</v>
      </c>
      <c r="G64" s="38" t="s">
        <v>401</v>
      </c>
      <c r="I64" s="41" t="s">
        <v>88</v>
      </c>
      <c r="J64" s="38" t="s">
        <v>401</v>
      </c>
      <c r="K64" s="87">
        <v>5</v>
      </c>
      <c r="L64" s="56" t="s">
        <v>84</v>
      </c>
      <c r="M64" s="87">
        <v>6</v>
      </c>
      <c r="N64" s="38" t="s">
        <v>208</v>
      </c>
      <c r="P64" s="41" t="s">
        <v>88</v>
      </c>
      <c r="Q64" s="38" t="s">
        <v>201</v>
      </c>
      <c r="R64" s="87">
        <v>2</v>
      </c>
      <c r="S64" s="56" t="s">
        <v>84</v>
      </c>
      <c r="T64" s="87">
        <v>6</v>
      </c>
      <c r="U64" s="38" t="s">
        <v>208</v>
      </c>
    </row>
    <row r="65" spans="2:21">
      <c r="B65" s="41" t="s">
        <v>89</v>
      </c>
      <c r="C65" s="38" t="s">
        <v>192</v>
      </c>
      <c r="D65" s="87">
        <v>5</v>
      </c>
      <c r="E65" s="56" t="s">
        <v>84</v>
      </c>
      <c r="F65" s="87">
        <v>6</v>
      </c>
      <c r="G65" s="38" t="s">
        <v>396</v>
      </c>
      <c r="I65" s="41" t="s">
        <v>89</v>
      </c>
      <c r="J65" s="38" t="s">
        <v>397</v>
      </c>
      <c r="K65" s="87">
        <v>1</v>
      </c>
      <c r="L65" s="56" t="s">
        <v>84</v>
      </c>
      <c r="M65" s="87">
        <v>6</v>
      </c>
      <c r="N65" s="38" t="s">
        <v>205</v>
      </c>
      <c r="P65" s="41" t="s">
        <v>89</v>
      </c>
      <c r="Q65" s="38" t="s">
        <v>194</v>
      </c>
      <c r="R65" s="87">
        <v>0</v>
      </c>
      <c r="S65" s="56" t="s">
        <v>84</v>
      </c>
      <c r="T65" s="87">
        <v>6</v>
      </c>
      <c r="U65" s="38" t="s">
        <v>202</v>
      </c>
    </row>
    <row r="67" spans="2:21">
      <c r="B67" s="44" t="s">
        <v>83</v>
      </c>
      <c r="C67" s="53"/>
      <c r="D67" s="84"/>
      <c r="E67" s="54"/>
      <c r="F67" s="84"/>
      <c r="G67" s="55"/>
      <c r="I67" s="44" t="str">
        <f>B67</f>
        <v>男子予選F</v>
      </c>
      <c r="J67" s="53"/>
      <c r="K67" s="84"/>
      <c r="L67" s="54"/>
      <c r="M67" s="84"/>
      <c r="N67" s="55"/>
      <c r="P67" s="44" t="str">
        <f>B67</f>
        <v>男子予選F</v>
      </c>
      <c r="Q67" s="53"/>
      <c r="R67" s="84"/>
      <c r="S67" s="54"/>
      <c r="T67" s="84"/>
      <c r="U67" s="55"/>
    </row>
    <row r="68" spans="2:21">
      <c r="B68" s="37"/>
      <c r="C68" s="38" t="s">
        <v>127</v>
      </c>
      <c r="D68" s="85">
        <v>7</v>
      </c>
      <c r="E68" s="43" t="s">
        <v>84</v>
      </c>
      <c r="F68" s="94">
        <v>0</v>
      </c>
      <c r="G68" s="38" t="s">
        <v>128</v>
      </c>
      <c r="I68" s="37"/>
      <c r="J68" s="38" t="str">
        <f>G68</f>
        <v>日南市</v>
      </c>
      <c r="K68" s="85">
        <v>2</v>
      </c>
      <c r="L68" s="43" t="s">
        <v>84</v>
      </c>
      <c r="M68" s="94">
        <v>5</v>
      </c>
      <c r="N68" s="38" t="s">
        <v>129</v>
      </c>
      <c r="P68" s="37"/>
      <c r="Q68" s="38" t="str">
        <f>C68</f>
        <v>宮崎市B</v>
      </c>
      <c r="R68" s="85">
        <v>6</v>
      </c>
      <c r="S68" s="43" t="s">
        <v>84</v>
      </c>
      <c r="T68" s="94">
        <v>1</v>
      </c>
      <c r="U68" s="38" t="str">
        <f>N68</f>
        <v>東臼杵郡</v>
      </c>
    </row>
    <row r="69" spans="2:21" ht="14">
      <c r="B69" s="76" t="s">
        <v>85</v>
      </c>
      <c r="C69" s="38" t="s">
        <v>314</v>
      </c>
      <c r="D69" s="86">
        <v>6</v>
      </c>
      <c r="E69" s="78" t="s">
        <v>84</v>
      </c>
      <c r="F69" s="86">
        <v>5</v>
      </c>
      <c r="G69" s="38" t="s">
        <v>380</v>
      </c>
      <c r="I69" s="76" t="s">
        <v>85</v>
      </c>
      <c r="J69" s="38" t="s">
        <v>379</v>
      </c>
      <c r="K69" s="86">
        <v>6</v>
      </c>
      <c r="L69" s="78" t="s">
        <v>84</v>
      </c>
      <c r="M69" s="86">
        <v>3</v>
      </c>
      <c r="N69" s="38" t="s">
        <v>306</v>
      </c>
      <c r="P69" s="76" t="s">
        <v>85</v>
      </c>
      <c r="Q69" s="38" t="s">
        <v>314</v>
      </c>
      <c r="R69" s="86">
        <v>6</v>
      </c>
      <c r="S69" s="78" t="s">
        <v>84</v>
      </c>
      <c r="T69" s="86">
        <v>1</v>
      </c>
      <c r="U69" s="38" t="s">
        <v>306</v>
      </c>
    </row>
    <row r="70" spans="2:21" ht="14">
      <c r="B70" s="76"/>
      <c r="C70" s="38" t="s">
        <v>315</v>
      </c>
      <c r="D70" s="86"/>
      <c r="E70" s="77"/>
      <c r="F70" s="86"/>
      <c r="G70" s="38" t="s">
        <v>379</v>
      </c>
      <c r="I70" s="76"/>
      <c r="J70" s="38" t="s">
        <v>191</v>
      </c>
      <c r="K70" s="86"/>
      <c r="L70" s="77"/>
      <c r="M70" s="86"/>
      <c r="N70" s="38" t="s">
        <v>307</v>
      </c>
      <c r="P70" s="76"/>
      <c r="Q70" s="38" t="s">
        <v>315</v>
      </c>
      <c r="R70" s="86"/>
      <c r="S70" s="77"/>
      <c r="T70" s="86"/>
      <c r="U70" s="38" t="s">
        <v>308</v>
      </c>
    </row>
    <row r="71" spans="2:21" ht="14">
      <c r="B71" s="76" t="s">
        <v>86</v>
      </c>
      <c r="C71" s="38" t="s">
        <v>317</v>
      </c>
      <c r="D71" s="86">
        <v>6</v>
      </c>
      <c r="E71" s="78" t="s">
        <v>84</v>
      </c>
      <c r="F71" s="86">
        <v>0</v>
      </c>
      <c r="G71" s="38" t="s">
        <v>381</v>
      </c>
      <c r="I71" s="76" t="s">
        <v>86</v>
      </c>
      <c r="J71" s="38" t="s">
        <v>381</v>
      </c>
      <c r="K71" s="86">
        <v>4</v>
      </c>
      <c r="L71" s="78" t="s">
        <v>84</v>
      </c>
      <c r="M71" s="86">
        <v>6</v>
      </c>
      <c r="N71" s="38" t="s">
        <v>311</v>
      </c>
      <c r="P71" s="76" t="s">
        <v>86</v>
      </c>
      <c r="Q71" s="38" t="s">
        <v>316</v>
      </c>
      <c r="R71" s="86">
        <v>6</v>
      </c>
      <c r="S71" s="78" t="s">
        <v>84</v>
      </c>
      <c r="T71" s="86">
        <v>5</v>
      </c>
      <c r="U71" s="38" t="s">
        <v>311</v>
      </c>
    </row>
    <row r="72" spans="2:21" ht="14">
      <c r="B72" s="76"/>
      <c r="C72" s="38" t="s">
        <v>318</v>
      </c>
      <c r="D72" s="86"/>
      <c r="E72" s="77"/>
      <c r="F72" s="86"/>
      <c r="G72" s="38" t="s">
        <v>382</v>
      </c>
      <c r="I72" s="76"/>
      <c r="J72" s="38" t="s">
        <v>382</v>
      </c>
      <c r="K72" s="86"/>
      <c r="L72" s="77"/>
      <c r="M72" s="86"/>
      <c r="N72" s="38" t="s">
        <v>310</v>
      </c>
      <c r="P72" s="76"/>
      <c r="Q72" s="38" t="s">
        <v>317</v>
      </c>
      <c r="R72" s="86"/>
      <c r="S72" s="77"/>
      <c r="T72" s="86"/>
      <c r="U72" s="38" t="s">
        <v>310</v>
      </c>
    </row>
    <row r="73" spans="2:21" ht="14">
      <c r="B73" s="76" t="s">
        <v>87</v>
      </c>
      <c r="C73" s="38" t="s">
        <v>319</v>
      </c>
      <c r="D73" s="86">
        <v>6</v>
      </c>
      <c r="E73" s="78" t="s">
        <v>84</v>
      </c>
      <c r="F73" s="86">
        <v>2</v>
      </c>
      <c r="G73" s="38" t="s">
        <v>383</v>
      </c>
      <c r="I73" s="76" t="s">
        <v>87</v>
      </c>
      <c r="J73" s="38" t="s">
        <v>383</v>
      </c>
      <c r="K73" s="86">
        <v>1</v>
      </c>
      <c r="L73" s="78" t="s">
        <v>84</v>
      </c>
      <c r="M73" s="86">
        <v>6</v>
      </c>
      <c r="N73" s="38" t="s">
        <v>313</v>
      </c>
      <c r="P73" s="76" t="s">
        <v>87</v>
      </c>
      <c r="Q73" s="38" t="s">
        <v>319</v>
      </c>
      <c r="R73" s="86">
        <v>6</v>
      </c>
      <c r="S73" s="78" t="s">
        <v>84</v>
      </c>
      <c r="T73" s="86">
        <v>2</v>
      </c>
      <c r="U73" s="38" t="s">
        <v>313</v>
      </c>
    </row>
    <row r="74" spans="2:21" ht="14">
      <c r="B74" s="76"/>
      <c r="C74" s="38" t="s">
        <v>321</v>
      </c>
      <c r="D74" s="86"/>
      <c r="E74" s="77"/>
      <c r="F74" s="86"/>
      <c r="G74" s="38" t="s">
        <v>384</v>
      </c>
      <c r="I74" s="76"/>
      <c r="J74" s="38" t="s">
        <v>384</v>
      </c>
      <c r="K74" s="86"/>
      <c r="L74" s="77"/>
      <c r="M74" s="86"/>
      <c r="N74" s="38" t="s">
        <v>312</v>
      </c>
      <c r="P74" s="76"/>
      <c r="Q74" s="38" t="s">
        <v>320</v>
      </c>
      <c r="R74" s="86"/>
      <c r="S74" s="77"/>
      <c r="T74" s="86"/>
      <c r="U74" s="38" t="s">
        <v>312</v>
      </c>
    </row>
    <row r="75" spans="2:21">
      <c r="B75" s="41" t="s">
        <v>85</v>
      </c>
      <c r="C75" s="38" t="s">
        <v>314</v>
      </c>
      <c r="D75" s="87">
        <v>6</v>
      </c>
      <c r="E75" s="56" t="s">
        <v>84</v>
      </c>
      <c r="F75" s="87">
        <v>3</v>
      </c>
      <c r="G75" s="38" t="s">
        <v>191</v>
      </c>
      <c r="I75" s="41" t="s">
        <v>85</v>
      </c>
      <c r="J75" s="38" t="s">
        <v>380</v>
      </c>
      <c r="K75" s="87">
        <v>0</v>
      </c>
      <c r="L75" s="56" t="s">
        <v>84</v>
      </c>
      <c r="M75" s="87">
        <v>6</v>
      </c>
      <c r="N75" s="38" t="s">
        <v>308</v>
      </c>
      <c r="P75" s="41" t="s">
        <v>85</v>
      </c>
      <c r="Q75" s="38" t="s">
        <v>314</v>
      </c>
      <c r="R75" s="87">
        <v>6</v>
      </c>
      <c r="S75" s="56" t="s">
        <v>84</v>
      </c>
      <c r="T75" s="87">
        <v>3</v>
      </c>
      <c r="U75" s="38" t="s">
        <v>307</v>
      </c>
    </row>
    <row r="76" spans="2:21">
      <c r="B76" s="41" t="s">
        <v>86</v>
      </c>
      <c r="C76" s="38" t="s">
        <v>316</v>
      </c>
      <c r="D76" s="87">
        <v>6</v>
      </c>
      <c r="E76" s="56" t="s">
        <v>84</v>
      </c>
      <c r="F76" s="87">
        <v>2</v>
      </c>
      <c r="G76" s="38" t="s">
        <v>381</v>
      </c>
      <c r="I76" s="41" t="s">
        <v>86</v>
      </c>
      <c r="J76" s="38" t="s">
        <v>382</v>
      </c>
      <c r="K76" s="87">
        <v>2</v>
      </c>
      <c r="L76" s="56" t="s">
        <v>84</v>
      </c>
      <c r="M76" s="87">
        <v>6</v>
      </c>
      <c r="N76" s="38" t="s">
        <v>309</v>
      </c>
      <c r="P76" s="41" t="s">
        <v>86</v>
      </c>
      <c r="Q76" s="38" t="s">
        <v>318</v>
      </c>
      <c r="R76" s="87">
        <v>4</v>
      </c>
      <c r="S76" s="56" t="s">
        <v>84</v>
      </c>
      <c r="T76" s="87">
        <v>6</v>
      </c>
      <c r="U76" s="38" t="s">
        <v>309</v>
      </c>
    </row>
    <row r="77" spans="2:21">
      <c r="B77" s="41" t="s">
        <v>88</v>
      </c>
      <c r="C77" s="38" t="s">
        <v>320</v>
      </c>
      <c r="D77" s="87">
        <v>6</v>
      </c>
      <c r="E77" s="56" t="s">
        <v>84</v>
      </c>
      <c r="F77" s="87">
        <v>5</v>
      </c>
      <c r="G77" s="38" t="s">
        <v>384</v>
      </c>
      <c r="I77" s="41" t="s">
        <v>88</v>
      </c>
      <c r="J77" s="38" t="s">
        <v>384</v>
      </c>
      <c r="K77" s="87">
        <v>0</v>
      </c>
      <c r="L77" s="56" t="s">
        <v>84</v>
      </c>
      <c r="M77" s="87">
        <v>6</v>
      </c>
      <c r="N77" s="38" t="s">
        <v>312</v>
      </c>
      <c r="P77" s="41" t="s">
        <v>88</v>
      </c>
      <c r="Q77" s="38" t="s">
        <v>321</v>
      </c>
      <c r="R77" s="87">
        <v>6</v>
      </c>
      <c r="S77" s="56" t="s">
        <v>84</v>
      </c>
      <c r="T77" s="87">
        <v>1</v>
      </c>
      <c r="U77" s="38" t="s">
        <v>313</v>
      </c>
    </row>
    <row r="78" spans="2:21">
      <c r="B78" s="41" t="s">
        <v>89</v>
      </c>
      <c r="C78" s="38" t="s">
        <v>315</v>
      </c>
      <c r="D78" s="87">
        <v>6</v>
      </c>
      <c r="E78" s="56" t="s">
        <v>84</v>
      </c>
      <c r="F78" s="87">
        <v>4</v>
      </c>
      <c r="G78" s="38" t="s">
        <v>379</v>
      </c>
      <c r="I78" s="41" t="s">
        <v>89</v>
      </c>
      <c r="J78" s="38" t="s">
        <v>379</v>
      </c>
      <c r="K78" s="87">
        <v>6</v>
      </c>
      <c r="L78" s="56" t="s">
        <v>84</v>
      </c>
      <c r="M78" s="87">
        <v>1</v>
      </c>
      <c r="N78" s="38" t="s">
        <v>306</v>
      </c>
      <c r="P78" s="41" t="s">
        <v>89</v>
      </c>
      <c r="Q78" s="38" t="s">
        <v>315</v>
      </c>
      <c r="R78" s="87">
        <v>6</v>
      </c>
      <c r="S78" s="56" t="s">
        <v>84</v>
      </c>
      <c r="T78" s="87">
        <v>1</v>
      </c>
      <c r="U78" s="38" t="s">
        <v>305</v>
      </c>
    </row>
    <row r="80" spans="2:21">
      <c r="B80" s="44" t="s">
        <v>105</v>
      </c>
      <c r="C80" s="53"/>
      <c r="D80" s="84"/>
      <c r="E80" s="54"/>
      <c r="F80" s="84"/>
      <c r="G80" s="55"/>
      <c r="I80" s="44" t="str">
        <f>B80</f>
        <v>男子決勝トーナメント1R</v>
      </c>
      <c r="J80" s="53"/>
      <c r="K80" s="84"/>
      <c r="L80" s="54"/>
      <c r="M80" s="84"/>
      <c r="N80" s="55"/>
    </row>
    <row r="81" spans="2:14">
      <c r="B81" s="37"/>
      <c r="C81" s="42" t="s">
        <v>61</v>
      </c>
      <c r="D81" s="85">
        <v>2</v>
      </c>
      <c r="E81" s="43" t="s">
        <v>84</v>
      </c>
      <c r="F81" s="94">
        <v>5</v>
      </c>
      <c r="G81" s="38" t="s">
        <v>55</v>
      </c>
      <c r="I81" s="37"/>
      <c r="J81" s="38" t="s">
        <v>51</v>
      </c>
      <c r="K81" s="85">
        <v>5</v>
      </c>
      <c r="L81" s="43" t="s">
        <v>84</v>
      </c>
      <c r="M81" s="94">
        <v>2</v>
      </c>
      <c r="N81" s="38" t="s">
        <v>52</v>
      </c>
    </row>
    <row r="82" spans="2:14">
      <c r="B82" s="76" t="s">
        <v>85</v>
      </c>
      <c r="C82" s="38" t="s">
        <v>306</v>
      </c>
      <c r="D82" s="86">
        <v>0</v>
      </c>
      <c r="E82" s="78" t="s">
        <v>84</v>
      </c>
      <c r="F82" s="86">
        <v>6</v>
      </c>
      <c r="G82" s="38" t="s">
        <v>437</v>
      </c>
      <c r="I82" s="76" t="s">
        <v>85</v>
      </c>
      <c r="J82" s="38" t="s">
        <v>205</v>
      </c>
      <c r="K82" s="86">
        <v>6</v>
      </c>
      <c r="L82" s="78" t="s">
        <v>84</v>
      </c>
      <c r="M82" s="86">
        <v>7</v>
      </c>
      <c r="N82" s="38" t="s">
        <v>360</v>
      </c>
    </row>
    <row r="83" spans="2:14">
      <c r="B83" s="76"/>
      <c r="C83" s="38" t="s">
        <v>307</v>
      </c>
      <c r="D83" s="86"/>
      <c r="E83" s="77"/>
      <c r="F83" s="86"/>
      <c r="G83" s="38" t="s">
        <v>387</v>
      </c>
      <c r="I83" s="76"/>
      <c r="J83" s="38" t="s">
        <v>204</v>
      </c>
      <c r="K83" s="86"/>
      <c r="L83" s="77"/>
      <c r="M83" s="86"/>
      <c r="N83" s="38" t="s">
        <v>359</v>
      </c>
    </row>
    <row r="84" spans="2:14">
      <c r="B84" s="76" t="s">
        <v>86</v>
      </c>
      <c r="C84" s="38" t="s">
        <v>311</v>
      </c>
      <c r="D84" s="86">
        <v>6</v>
      </c>
      <c r="E84" s="78" t="s">
        <v>84</v>
      </c>
      <c r="F84" s="86">
        <v>4</v>
      </c>
      <c r="G84" s="38" t="s">
        <v>391</v>
      </c>
      <c r="I84" s="76" t="s">
        <v>86</v>
      </c>
      <c r="J84" s="38" t="s">
        <v>206</v>
      </c>
      <c r="K84" s="86">
        <v>4</v>
      </c>
      <c r="L84" s="78" t="s">
        <v>84</v>
      </c>
      <c r="M84" s="86">
        <v>6</v>
      </c>
      <c r="N84" s="38" t="s">
        <v>365</v>
      </c>
    </row>
    <row r="85" spans="2:14">
      <c r="B85" s="76"/>
      <c r="C85" s="38" t="s">
        <v>310</v>
      </c>
      <c r="D85" s="86"/>
      <c r="E85" s="77"/>
      <c r="F85" s="86"/>
      <c r="G85" s="38" t="s">
        <v>392</v>
      </c>
      <c r="I85" s="76"/>
      <c r="J85" s="38" t="s">
        <v>211</v>
      </c>
      <c r="K85" s="86"/>
      <c r="L85" s="77"/>
      <c r="M85" s="86"/>
      <c r="N85" s="38" t="s">
        <v>362</v>
      </c>
    </row>
    <row r="86" spans="2:14">
      <c r="B86" s="76" t="s">
        <v>87</v>
      </c>
      <c r="C86" s="38" t="s">
        <v>439</v>
      </c>
      <c r="D86" s="86"/>
      <c r="E86" s="78" t="s">
        <v>84</v>
      </c>
      <c r="F86" s="86"/>
      <c r="G86" s="38" t="s">
        <v>393</v>
      </c>
      <c r="I86" s="76" t="s">
        <v>87</v>
      </c>
      <c r="J86" s="38" t="s">
        <v>209</v>
      </c>
      <c r="K86" s="86">
        <v>6</v>
      </c>
      <c r="L86" s="78" t="s">
        <v>84</v>
      </c>
      <c r="M86" s="86">
        <v>0</v>
      </c>
      <c r="N86" s="38" t="s">
        <v>363</v>
      </c>
    </row>
    <row r="87" spans="2:14">
      <c r="B87" s="76"/>
      <c r="C87" s="38" t="s">
        <v>439</v>
      </c>
      <c r="D87" s="86"/>
      <c r="E87" s="77"/>
      <c r="F87" s="86"/>
      <c r="G87" s="38" t="s">
        <v>438</v>
      </c>
      <c r="I87" s="76"/>
      <c r="J87" s="38" t="s">
        <v>210</v>
      </c>
      <c r="K87" s="86"/>
      <c r="L87" s="77"/>
      <c r="M87" s="86"/>
      <c r="N87" s="38" t="s">
        <v>364</v>
      </c>
    </row>
    <row r="88" spans="2:14">
      <c r="B88" s="41" t="s">
        <v>85</v>
      </c>
      <c r="C88" s="38" t="s">
        <v>308</v>
      </c>
      <c r="D88" s="87">
        <v>2</v>
      </c>
      <c r="E88" s="56" t="s">
        <v>84</v>
      </c>
      <c r="F88" s="87">
        <v>6</v>
      </c>
      <c r="G88" s="38" t="s">
        <v>389</v>
      </c>
      <c r="I88" s="41" t="s">
        <v>85</v>
      </c>
      <c r="J88" s="38" t="s">
        <v>204</v>
      </c>
      <c r="K88" s="87">
        <v>7</v>
      </c>
      <c r="L88" s="56" t="s">
        <v>84</v>
      </c>
      <c r="M88" s="87">
        <v>6</v>
      </c>
      <c r="N88" s="38" t="s">
        <v>360</v>
      </c>
    </row>
    <row r="89" spans="2:14">
      <c r="B89" s="41" t="s">
        <v>86</v>
      </c>
      <c r="C89" s="38" t="s">
        <v>311</v>
      </c>
      <c r="D89" s="87">
        <v>6</v>
      </c>
      <c r="E89" s="56" t="s">
        <v>84</v>
      </c>
      <c r="F89" s="87">
        <v>1</v>
      </c>
      <c r="G89" s="38" t="s">
        <v>391</v>
      </c>
      <c r="I89" s="41" t="s">
        <v>86</v>
      </c>
      <c r="J89" s="38" t="s">
        <v>207</v>
      </c>
      <c r="K89" s="87">
        <v>6</v>
      </c>
      <c r="L89" s="56" t="s">
        <v>84</v>
      </c>
      <c r="M89" s="87">
        <v>4</v>
      </c>
      <c r="N89" s="38" t="s">
        <v>361</v>
      </c>
    </row>
    <row r="90" spans="2:14">
      <c r="B90" s="41" t="s">
        <v>88</v>
      </c>
      <c r="C90" s="38" t="s">
        <v>435</v>
      </c>
      <c r="D90" s="87">
        <v>2</v>
      </c>
      <c r="E90" s="56" t="s">
        <v>84</v>
      </c>
      <c r="F90" s="87">
        <v>6</v>
      </c>
      <c r="G90" s="38" t="s">
        <v>394</v>
      </c>
      <c r="I90" s="41" t="s">
        <v>88</v>
      </c>
      <c r="J90" s="38" t="s">
        <v>208</v>
      </c>
      <c r="K90" s="87">
        <v>6</v>
      </c>
      <c r="L90" s="56" t="s">
        <v>84</v>
      </c>
      <c r="M90" s="87">
        <v>1</v>
      </c>
      <c r="N90" s="38" t="s">
        <v>366</v>
      </c>
    </row>
    <row r="91" spans="2:14">
      <c r="B91" s="41" t="s">
        <v>89</v>
      </c>
      <c r="C91" s="38" t="s">
        <v>436</v>
      </c>
      <c r="D91" s="87">
        <v>2</v>
      </c>
      <c r="E91" s="56" t="s">
        <v>84</v>
      </c>
      <c r="F91" s="87">
        <v>6</v>
      </c>
      <c r="G91" s="38" t="s">
        <v>388</v>
      </c>
      <c r="I91" s="41" t="s">
        <v>89</v>
      </c>
      <c r="J91" s="38" t="s">
        <v>205</v>
      </c>
      <c r="K91" s="87">
        <v>6</v>
      </c>
      <c r="L91" s="56" t="s">
        <v>84</v>
      </c>
      <c r="M91" s="87">
        <v>4</v>
      </c>
      <c r="N91" s="38" t="s">
        <v>359</v>
      </c>
    </row>
    <row r="93" spans="2:14">
      <c r="B93" s="44" t="str">
        <f>B80</f>
        <v>男子決勝トーナメント1R</v>
      </c>
      <c r="C93" s="53"/>
      <c r="D93" s="84"/>
      <c r="E93" s="54"/>
      <c r="F93" s="84"/>
      <c r="G93" s="55"/>
      <c r="I93" s="44" t="str">
        <f>B80</f>
        <v>男子決勝トーナメント1R</v>
      </c>
      <c r="J93" s="53"/>
      <c r="K93" s="84"/>
      <c r="L93" s="54"/>
      <c r="M93" s="84"/>
      <c r="N93" s="55"/>
    </row>
    <row r="94" spans="2:14">
      <c r="B94" s="37"/>
      <c r="C94" s="38" t="s">
        <v>58</v>
      </c>
      <c r="D94" s="85">
        <v>0</v>
      </c>
      <c r="E94" s="43" t="s">
        <v>84</v>
      </c>
      <c r="F94" s="94">
        <v>7</v>
      </c>
      <c r="G94" s="38" t="s">
        <v>57</v>
      </c>
      <c r="I94" s="37"/>
      <c r="J94" s="38" t="s">
        <v>62</v>
      </c>
      <c r="K94" s="85">
        <v>2</v>
      </c>
      <c r="L94" s="43" t="s">
        <v>84</v>
      </c>
      <c r="M94" s="94">
        <v>5</v>
      </c>
      <c r="N94" s="38" t="s">
        <v>54</v>
      </c>
    </row>
    <row r="95" spans="2:14">
      <c r="B95" s="76" t="s">
        <v>85</v>
      </c>
      <c r="C95" s="38" t="s">
        <v>348</v>
      </c>
      <c r="D95" s="86">
        <v>0</v>
      </c>
      <c r="E95" s="78" t="s">
        <v>84</v>
      </c>
      <c r="F95" s="86">
        <v>6</v>
      </c>
      <c r="G95" s="38" t="s">
        <v>315</v>
      </c>
      <c r="I95" s="76" t="s">
        <v>85</v>
      </c>
      <c r="J95" s="38" t="s">
        <v>378</v>
      </c>
      <c r="K95" s="86">
        <v>2</v>
      </c>
      <c r="L95" s="78" t="s">
        <v>84</v>
      </c>
      <c r="M95" s="86">
        <v>6</v>
      </c>
      <c r="N95" s="38" t="s">
        <v>395</v>
      </c>
    </row>
    <row r="96" spans="2:14">
      <c r="B96" s="76"/>
      <c r="C96" s="38" t="s">
        <v>351</v>
      </c>
      <c r="D96" s="86"/>
      <c r="E96" s="77"/>
      <c r="F96" s="86"/>
      <c r="G96" s="38" t="s">
        <v>314</v>
      </c>
      <c r="I96" s="76"/>
      <c r="J96" s="38" t="s">
        <v>371</v>
      </c>
      <c r="K96" s="86"/>
      <c r="L96" s="77"/>
      <c r="M96" s="86"/>
      <c r="N96" s="38" t="s">
        <v>396</v>
      </c>
    </row>
    <row r="97" spans="2:14">
      <c r="B97" s="76" t="s">
        <v>86</v>
      </c>
      <c r="C97" s="38" t="s">
        <v>352</v>
      </c>
      <c r="D97" s="86">
        <v>0</v>
      </c>
      <c r="E97" s="78" t="s">
        <v>84</v>
      </c>
      <c r="F97" s="86">
        <v>6</v>
      </c>
      <c r="G97" s="38" t="s">
        <v>317</v>
      </c>
      <c r="I97" s="76" t="s">
        <v>86</v>
      </c>
      <c r="J97" s="38" t="s">
        <v>374</v>
      </c>
      <c r="K97" s="86">
        <v>6</v>
      </c>
      <c r="L97" s="78" t="s">
        <v>84</v>
      </c>
      <c r="M97" s="86">
        <v>4</v>
      </c>
      <c r="N97" s="38" t="s">
        <v>398</v>
      </c>
    </row>
    <row r="98" spans="2:14">
      <c r="B98" s="76"/>
      <c r="C98" s="38" t="s">
        <v>357</v>
      </c>
      <c r="D98" s="86"/>
      <c r="E98" s="77"/>
      <c r="F98" s="86"/>
      <c r="G98" s="38" t="s">
        <v>318</v>
      </c>
      <c r="I98" s="76"/>
      <c r="J98" s="38" t="s">
        <v>375</v>
      </c>
      <c r="K98" s="86"/>
      <c r="L98" s="77"/>
      <c r="M98" s="86"/>
      <c r="N98" s="38" t="s">
        <v>400</v>
      </c>
    </row>
    <row r="99" spans="2:14">
      <c r="B99" s="76" t="s">
        <v>87</v>
      </c>
      <c r="C99" s="38" t="s">
        <v>356</v>
      </c>
      <c r="D99" s="86">
        <v>0</v>
      </c>
      <c r="E99" s="78" t="s">
        <v>84</v>
      </c>
      <c r="F99" s="86">
        <v>6</v>
      </c>
      <c r="G99" s="38" t="s">
        <v>321</v>
      </c>
      <c r="I99" s="76" t="s">
        <v>87</v>
      </c>
      <c r="J99" s="38" t="s">
        <v>376</v>
      </c>
      <c r="K99" s="86">
        <v>2</v>
      </c>
      <c r="L99" s="78" t="s">
        <v>84</v>
      </c>
      <c r="M99" s="86">
        <v>6</v>
      </c>
      <c r="N99" s="38" t="s">
        <v>401</v>
      </c>
    </row>
    <row r="100" spans="2:14">
      <c r="B100" s="76"/>
      <c r="C100" s="38" t="s">
        <v>355</v>
      </c>
      <c r="D100" s="86"/>
      <c r="E100" s="77"/>
      <c r="F100" s="86"/>
      <c r="G100" s="38" t="s">
        <v>320</v>
      </c>
      <c r="I100" s="76"/>
      <c r="J100" s="38" t="s">
        <v>386</v>
      </c>
      <c r="K100" s="86"/>
      <c r="L100" s="77"/>
      <c r="M100" s="86"/>
      <c r="N100" s="38" t="s">
        <v>402</v>
      </c>
    </row>
    <row r="101" spans="2:14">
      <c r="B101" s="41" t="s">
        <v>85</v>
      </c>
      <c r="C101" s="38" t="s">
        <v>350</v>
      </c>
      <c r="D101" s="87">
        <v>4</v>
      </c>
      <c r="E101" s="56" t="s">
        <v>84</v>
      </c>
      <c r="F101" s="87">
        <v>6</v>
      </c>
      <c r="G101" s="38" t="s">
        <v>314</v>
      </c>
      <c r="I101" s="41" t="s">
        <v>85</v>
      </c>
      <c r="J101" s="38" t="s">
        <v>370</v>
      </c>
      <c r="K101" s="87">
        <v>2</v>
      </c>
      <c r="L101" s="56" t="s">
        <v>84</v>
      </c>
      <c r="M101" s="87">
        <v>6</v>
      </c>
      <c r="N101" s="38" t="s">
        <v>397</v>
      </c>
    </row>
    <row r="102" spans="2:14">
      <c r="B102" s="41" t="s">
        <v>86</v>
      </c>
      <c r="C102" s="38" t="s">
        <v>353</v>
      </c>
      <c r="D102" s="87">
        <v>5</v>
      </c>
      <c r="E102" s="56" t="s">
        <v>84</v>
      </c>
      <c r="F102" s="87">
        <v>7</v>
      </c>
      <c r="G102" s="38" t="s">
        <v>316</v>
      </c>
      <c r="I102" s="41" t="s">
        <v>86</v>
      </c>
      <c r="J102" s="38" t="s">
        <v>375</v>
      </c>
      <c r="K102" s="87">
        <v>6</v>
      </c>
      <c r="L102" s="56" t="s">
        <v>84</v>
      </c>
      <c r="M102" s="87">
        <v>4</v>
      </c>
      <c r="N102" s="38" t="s">
        <v>399</v>
      </c>
    </row>
    <row r="103" spans="2:14">
      <c r="B103" s="41" t="s">
        <v>88</v>
      </c>
      <c r="C103" s="38" t="s">
        <v>354</v>
      </c>
      <c r="D103" s="87">
        <v>1</v>
      </c>
      <c r="E103" s="56" t="s">
        <v>84</v>
      </c>
      <c r="F103" s="87">
        <v>6</v>
      </c>
      <c r="G103" s="38" t="s">
        <v>319</v>
      </c>
      <c r="I103" s="41" t="s">
        <v>88</v>
      </c>
      <c r="J103" s="38" t="s">
        <v>385</v>
      </c>
      <c r="K103" s="87">
        <v>0</v>
      </c>
      <c r="L103" s="56" t="s">
        <v>84</v>
      </c>
      <c r="M103" s="87">
        <v>6</v>
      </c>
      <c r="N103" s="38" t="s">
        <v>401</v>
      </c>
    </row>
    <row r="104" spans="2:14">
      <c r="B104" s="41" t="s">
        <v>89</v>
      </c>
      <c r="C104" s="38" t="s">
        <v>349</v>
      </c>
      <c r="D104" s="87">
        <v>2</v>
      </c>
      <c r="E104" s="56" t="s">
        <v>84</v>
      </c>
      <c r="F104" s="87">
        <v>6</v>
      </c>
      <c r="G104" s="38" t="s">
        <v>315</v>
      </c>
      <c r="I104" s="41" t="s">
        <v>89</v>
      </c>
      <c r="J104" s="38" t="s">
        <v>372</v>
      </c>
      <c r="K104" s="87">
        <v>3</v>
      </c>
      <c r="L104" s="56" t="s">
        <v>84</v>
      </c>
      <c r="M104" s="87">
        <v>6</v>
      </c>
      <c r="N104" s="38" t="s">
        <v>396</v>
      </c>
    </row>
    <row r="106" spans="2:14">
      <c r="B106" s="44" t="s">
        <v>107</v>
      </c>
      <c r="C106" s="53"/>
      <c r="D106" s="84"/>
      <c r="E106" s="54"/>
      <c r="F106" s="84"/>
      <c r="G106" s="55"/>
      <c r="I106" s="44" t="str">
        <f>B106</f>
        <v>男子決勝トーナメントQF</v>
      </c>
      <c r="J106" s="53"/>
      <c r="K106" s="84"/>
      <c r="L106" s="54"/>
      <c r="M106" s="84"/>
      <c r="N106" s="55"/>
    </row>
    <row r="107" spans="2:14">
      <c r="B107" s="37"/>
      <c r="C107" s="38" t="s">
        <v>53</v>
      </c>
      <c r="D107" s="85">
        <v>2</v>
      </c>
      <c r="E107" s="43" t="s">
        <v>84</v>
      </c>
      <c r="F107" s="94">
        <v>5</v>
      </c>
      <c r="G107" s="38" t="s">
        <v>55</v>
      </c>
      <c r="I107" s="37"/>
      <c r="J107" s="38" t="s">
        <v>51</v>
      </c>
      <c r="K107" s="85">
        <v>3</v>
      </c>
      <c r="L107" s="43" t="s">
        <v>84</v>
      </c>
      <c r="M107" s="94">
        <v>4</v>
      </c>
      <c r="N107" s="38" t="s">
        <v>60</v>
      </c>
    </row>
    <row r="108" spans="2:14">
      <c r="B108" s="76" t="s">
        <v>85</v>
      </c>
      <c r="C108" s="38" t="s">
        <v>280</v>
      </c>
      <c r="D108" s="86">
        <v>6</v>
      </c>
      <c r="E108" s="78" t="s">
        <v>84</v>
      </c>
      <c r="F108" s="86">
        <v>2</v>
      </c>
      <c r="G108" s="38" t="s">
        <v>437</v>
      </c>
      <c r="I108" s="76" t="s">
        <v>85</v>
      </c>
      <c r="J108" s="38" t="s">
        <v>205</v>
      </c>
      <c r="K108" s="86">
        <v>3</v>
      </c>
      <c r="L108" s="78" t="s">
        <v>84</v>
      </c>
      <c r="M108" s="86">
        <v>6</v>
      </c>
      <c r="N108" s="38" t="s">
        <v>341</v>
      </c>
    </row>
    <row r="109" spans="2:14">
      <c r="B109" s="76"/>
      <c r="C109" s="38" t="s">
        <v>279</v>
      </c>
      <c r="D109" s="86"/>
      <c r="E109" s="77"/>
      <c r="F109" s="86"/>
      <c r="G109" s="38" t="s">
        <v>390</v>
      </c>
      <c r="I109" s="76"/>
      <c r="J109" s="38" t="s">
        <v>204</v>
      </c>
      <c r="K109" s="86"/>
      <c r="L109" s="77"/>
      <c r="M109" s="86"/>
      <c r="N109" s="38" t="s">
        <v>340</v>
      </c>
    </row>
    <row r="110" spans="2:14">
      <c r="B110" s="76" t="s">
        <v>86</v>
      </c>
      <c r="C110" s="38" t="s">
        <v>284</v>
      </c>
      <c r="D110" s="86">
        <v>5</v>
      </c>
      <c r="E110" s="78" t="s">
        <v>84</v>
      </c>
      <c r="F110" s="86">
        <v>7</v>
      </c>
      <c r="G110" s="38" t="s">
        <v>392</v>
      </c>
      <c r="I110" s="76" t="s">
        <v>86</v>
      </c>
      <c r="J110" s="38" t="s">
        <v>206</v>
      </c>
      <c r="K110" s="86">
        <v>6</v>
      </c>
      <c r="L110" s="78" t="s">
        <v>84</v>
      </c>
      <c r="M110" s="86">
        <v>1</v>
      </c>
      <c r="N110" s="38" t="s">
        <v>367</v>
      </c>
    </row>
    <row r="111" spans="2:14">
      <c r="B111" s="76"/>
      <c r="C111" s="38" t="s">
        <v>358</v>
      </c>
      <c r="D111" s="86"/>
      <c r="E111" s="77"/>
      <c r="F111" s="86"/>
      <c r="G111" s="38" t="s">
        <v>391</v>
      </c>
      <c r="I111" s="76"/>
      <c r="J111" s="38" t="s">
        <v>211</v>
      </c>
      <c r="K111" s="86"/>
      <c r="L111" s="77"/>
      <c r="M111" s="86"/>
      <c r="N111" s="38" t="s">
        <v>368</v>
      </c>
    </row>
    <row r="112" spans="2:14">
      <c r="B112" s="76" t="s">
        <v>87</v>
      </c>
      <c r="C112" s="38" t="s">
        <v>288</v>
      </c>
      <c r="D112" s="86">
        <v>4</v>
      </c>
      <c r="E112" s="78" t="s">
        <v>84</v>
      </c>
      <c r="F112" s="86">
        <v>6</v>
      </c>
      <c r="G112" s="38" t="s">
        <v>393</v>
      </c>
      <c r="I112" s="76" t="s">
        <v>87</v>
      </c>
      <c r="J112" s="38" t="s">
        <v>209</v>
      </c>
      <c r="K112" s="86">
        <v>6</v>
      </c>
      <c r="L112" s="78" t="s">
        <v>84</v>
      </c>
      <c r="M112" s="86">
        <v>0</v>
      </c>
      <c r="N112" s="38" t="s">
        <v>346</v>
      </c>
    </row>
    <row r="113" spans="2:14">
      <c r="B113" s="76"/>
      <c r="C113" s="38" t="s">
        <v>286</v>
      </c>
      <c r="D113" s="86"/>
      <c r="E113" s="77"/>
      <c r="F113" s="86"/>
      <c r="G113" s="38" t="s">
        <v>438</v>
      </c>
      <c r="I113" s="76"/>
      <c r="J113" s="38" t="s">
        <v>210</v>
      </c>
      <c r="K113" s="86"/>
      <c r="L113" s="77"/>
      <c r="M113" s="86"/>
      <c r="N113" s="38" t="s">
        <v>441</v>
      </c>
    </row>
    <row r="114" spans="2:14">
      <c r="B114" s="41" t="s">
        <v>85</v>
      </c>
      <c r="C114" s="38" t="s">
        <v>283</v>
      </c>
      <c r="D114" s="87">
        <v>1</v>
      </c>
      <c r="E114" s="56" t="s">
        <v>84</v>
      </c>
      <c r="F114" s="87">
        <v>6</v>
      </c>
      <c r="G114" s="38" t="s">
        <v>389</v>
      </c>
      <c r="I114" s="41" t="s">
        <v>85</v>
      </c>
      <c r="J114" s="38" t="s">
        <v>204</v>
      </c>
      <c r="K114" s="87">
        <v>4</v>
      </c>
      <c r="L114" s="56" t="s">
        <v>84</v>
      </c>
      <c r="M114" s="87">
        <v>6</v>
      </c>
      <c r="N114" s="38" t="s">
        <v>338</v>
      </c>
    </row>
    <row r="115" spans="2:14">
      <c r="B115" s="41" t="s">
        <v>86</v>
      </c>
      <c r="C115" s="38" t="s">
        <v>282</v>
      </c>
      <c r="D115" s="87">
        <v>6</v>
      </c>
      <c r="E115" s="56" t="s">
        <v>84</v>
      </c>
      <c r="F115" s="87">
        <v>0</v>
      </c>
      <c r="G115" s="38" t="s">
        <v>392</v>
      </c>
      <c r="I115" s="41" t="s">
        <v>86</v>
      </c>
      <c r="J115" s="38" t="s">
        <v>207</v>
      </c>
      <c r="K115" s="87">
        <v>2</v>
      </c>
      <c r="L115" s="56" t="s">
        <v>84</v>
      </c>
      <c r="M115" s="87">
        <v>6</v>
      </c>
      <c r="N115" s="38" t="s">
        <v>343</v>
      </c>
    </row>
    <row r="116" spans="2:14">
      <c r="B116" s="41" t="s">
        <v>88</v>
      </c>
      <c r="C116" s="38" t="s">
        <v>287</v>
      </c>
      <c r="D116" s="87">
        <v>3</v>
      </c>
      <c r="E116" s="56" t="s">
        <v>84</v>
      </c>
      <c r="F116" s="87">
        <v>6</v>
      </c>
      <c r="G116" s="38" t="s">
        <v>394</v>
      </c>
      <c r="I116" s="41" t="s">
        <v>88</v>
      </c>
      <c r="J116" s="38" t="s">
        <v>208</v>
      </c>
      <c r="K116" s="87">
        <v>7</v>
      </c>
      <c r="L116" s="56" t="s">
        <v>84</v>
      </c>
      <c r="M116" s="87" t="s">
        <v>446</v>
      </c>
      <c r="N116" s="38" t="s">
        <v>347</v>
      </c>
    </row>
    <row r="117" spans="2:14">
      <c r="B117" s="41" t="s">
        <v>89</v>
      </c>
      <c r="C117" s="38" t="s">
        <v>281</v>
      </c>
      <c r="D117" s="87">
        <v>5</v>
      </c>
      <c r="E117" s="56" t="s">
        <v>84</v>
      </c>
      <c r="F117" s="87">
        <v>7</v>
      </c>
      <c r="G117" s="38" t="s">
        <v>388</v>
      </c>
      <c r="I117" s="41" t="s">
        <v>89</v>
      </c>
      <c r="J117" s="38" t="s">
        <v>205</v>
      </c>
      <c r="K117" s="87">
        <v>0</v>
      </c>
      <c r="L117" s="56" t="s">
        <v>84</v>
      </c>
      <c r="M117" s="87">
        <v>6</v>
      </c>
      <c r="N117" s="38" t="s">
        <v>339</v>
      </c>
    </row>
    <row r="119" spans="2:14">
      <c r="B119" s="44" t="str">
        <f>B106</f>
        <v>男子決勝トーナメントQF</v>
      </c>
      <c r="C119" s="53"/>
      <c r="D119" s="84"/>
      <c r="E119" s="54"/>
      <c r="F119" s="84"/>
      <c r="G119" s="55"/>
      <c r="I119" s="44" t="str">
        <f>B106</f>
        <v>男子決勝トーナメントQF</v>
      </c>
      <c r="J119" s="53"/>
      <c r="K119" s="84"/>
      <c r="L119" s="54"/>
      <c r="M119" s="84"/>
      <c r="N119" s="55"/>
    </row>
    <row r="120" spans="2:14">
      <c r="B120" s="37"/>
      <c r="C120" s="38" t="s">
        <v>56</v>
      </c>
      <c r="D120" s="85">
        <v>3</v>
      </c>
      <c r="E120" s="43" t="s">
        <v>84</v>
      </c>
      <c r="F120" s="94">
        <v>4</v>
      </c>
      <c r="G120" s="38" t="s">
        <v>57</v>
      </c>
      <c r="I120" s="37"/>
      <c r="J120" s="38" t="s">
        <v>54</v>
      </c>
      <c r="K120" s="85">
        <v>3</v>
      </c>
      <c r="L120" s="43" t="s">
        <v>84</v>
      </c>
      <c r="M120" s="94">
        <v>4</v>
      </c>
      <c r="N120" s="38" t="s">
        <v>50</v>
      </c>
    </row>
    <row r="121" spans="2:14">
      <c r="B121" s="76" t="s">
        <v>85</v>
      </c>
      <c r="C121" s="38" t="s">
        <v>231</v>
      </c>
      <c r="D121" s="86">
        <v>3</v>
      </c>
      <c r="E121" s="78" t="s">
        <v>84</v>
      </c>
      <c r="F121" s="86">
        <v>6</v>
      </c>
      <c r="G121" s="38" t="s">
        <v>314</v>
      </c>
      <c r="I121" s="76" t="s">
        <v>85</v>
      </c>
      <c r="J121" s="38" t="s">
        <v>395</v>
      </c>
      <c r="K121" s="86">
        <v>6</v>
      </c>
      <c r="L121" s="78" t="s">
        <v>84</v>
      </c>
      <c r="M121" s="86">
        <v>2</v>
      </c>
      <c r="N121" s="38" t="s">
        <v>289</v>
      </c>
    </row>
    <row r="122" spans="2:14">
      <c r="B122" s="76"/>
      <c r="C122" s="38" t="s">
        <v>230</v>
      </c>
      <c r="D122" s="86"/>
      <c r="E122" s="77"/>
      <c r="F122" s="86"/>
      <c r="G122" s="38" t="s">
        <v>315</v>
      </c>
      <c r="I122" s="76"/>
      <c r="J122" s="38" t="s">
        <v>397</v>
      </c>
      <c r="K122" s="86"/>
      <c r="L122" s="77"/>
      <c r="M122" s="86"/>
      <c r="N122" s="38" t="s">
        <v>295</v>
      </c>
    </row>
    <row r="123" spans="2:14">
      <c r="B123" s="76" t="s">
        <v>86</v>
      </c>
      <c r="C123" s="38" t="s">
        <v>237</v>
      </c>
      <c r="D123" s="86">
        <v>6</v>
      </c>
      <c r="E123" s="78" t="s">
        <v>84</v>
      </c>
      <c r="F123" s="86">
        <v>4</v>
      </c>
      <c r="G123" s="38" t="s">
        <v>316</v>
      </c>
      <c r="I123" s="76" t="s">
        <v>86</v>
      </c>
      <c r="J123" s="38" t="s">
        <v>398</v>
      </c>
      <c r="K123" s="86">
        <v>0</v>
      </c>
      <c r="L123" s="78" t="s">
        <v>84</v>
      </c>
      <c r="M123" s="86">
        <v>6</v>
      </c>
      <c r="N123" s="38" t="s">
        <v>442</v>
      </c>
    </row>
    <row r="124" spans="2:14">
      <c r="B124" s="76"/>
      <c r="C124" s="38" t="s">
        <v>236</v>
      </c>
      <c r="D124" s="86"/>
      <c r="E124" s="77"/>
      <c r="F124" s="86"/>
      <c r="G124" s="38" t="s">
        <v>317</v>
      </c>
      <c r="I124" s="76"/>
      <c r="J124" s="38" t="s">
        <v>400</v>
      </c>
      <c r="K124" s="86"/>
      <c r="L124" s="77"/>
      <c r="M124" s="86"/>
      <c r="N124" s="38" t="s">
        <v>290</v>
      </c>
    </row>
    <row r="125" spans="2:14">
      <c r="B125" s="76" t="s">
        <v>87</v>
      </c>
      <c r="C125" s="38" t="s">
        <v>235</v>
      </c>
      <c r="D125" s="86">
        <v>6</v>
      </c>
      <c r="E125" s="78" t="s">
        <v>84</v>
      </c>
      <c r="F125" s="86">
        <v>2</v>
      </c>
      <c r="G125" s="38" t="s">
        <v>319</v>
      </c>
      <c r="I125" s="76" t="s">
        <v>87</v>
      </c>
      <c r="J125" s="38" t="s">
        <v>401</v>
      </c>
      <c r="K125" s="86">
        <v>6</v>
      </c>
      <c r="L125" s="78" t="s">
        <v>84</v>
      </c>
      <c r="M125" s="86">
        <v>2</v>
      </c>
      <c r="N125" s="38" t="s">
        <v>443</v>
      </c>
    </row>
    <row r="126" spans="2:14">
      <c r="B126" s="76"/>
      <c r="C126" s="38" t="s">
        <v>404</v>
      </c>
      <c r="D126" s="86"/>
      <c r="E126" s="77"/>
      <c r="F126" s="86"/>
      <c r="G126" s="38" t="s">
        <v>321</v>
      </c>
      <c r="I126" s="76"/>
      <c r="J126" s="38" t="s">
        <v>402</v>
      </c>
      <c r="K126" s="86"/>
      <c r="L126" s="77"/>
      <c r="M126" s="86"/>
      <c r="N126" s="38" t="s">
        <v>294</v>
      </c>
    </row>
    <row r="127" spans="2:14">
      <c r="B127" s="41" t="s">
        <v>85</v>
      </c>
      <c r="C127" s="38" t="s">
        <v>228</v>
      </c>
      <c r="D127" s="87" t="s">
        <v>445</v>
      </c>
      <c r="E127" s="56" t="s">
        <v>84</v>
      </c>
      <c r="F127" s="87">
        <v>7</v>
      </c>
      <c r="G127" s="38" t="s">
        <v>315</v>
      </c>
      <c r="I127" s="41" t="s">
        <v>85</v>
      </c>
      <c r="J127" s="38" t="s">
        <v>397</v>
      </c>
      <c r="K127" s="87">
        <v>0</v>
      </c>
      <c r="L127" s="56" t="s">
        <v>84</v>
      </c>
      <c r="M127" s="87">
        <v>6</v>
      </c>
      <c r="N127" s="38" t="s">
        <v>289</v>
      </c>
    </row>
    <row r="128" spans="2:14">
      <c r="B128" s="41" t="s">
        <v>86</v>
      </c>
      <c r="C128" s="38" t="s">
        <v>232</v>
      </c>
      <c r="D128" s="87">
        <v>2</v>
      </c>
      <c r="E128" s="56" t="s">
        <v>84</v>
      </c>
      <c r="F128" s="87">
        <v>6</v>
      </c>
      <c r="G128" s="38" t="s">
        <v>318</v>
      </c>
      <c r="I128" s="41" t="s">
        <v>86</v>
      </c>
      <c r="J128" s="38" t="s">
        <v>399</v>
      </c>
      <c r="K128" s="87">
        <v>0</v>
      </c>
      <c r="L128" s="56" t="s">
        <v>84</v>
      </c>
      <c r="M128" s="87">
        <v>6</v>
      </c>
      <c r="N128" s="38" t="s">
        <v>442</v>
      </c>
    </row>
    <row r="129" spans="2:27">
      <c r="B129" s="41" t="s">
        <v>88</v>
      </c>
      <c r="C129" s="38" t="s">
        <v>234</v>
      </c>
      <c r="D129" s="87">
        <v>4</v>
      </c>
      <c r="E129" s="56" t="s">
        <v>84</v>
      </c>
      <c r="F129" s="87">
        <v>6</v>
      </c>
      <c r="G129" s="38" t="s">
        <v>320</v>
      </c>
      <c r="I129" s="41" t="s">
        <v>88</v>
      </c>
      <c r="J129" s="38" t="s">
        <v>401</v>
      </c>
      <c r="K129" s="87">
        <v>7</v>
      </c>
      <c r="L129" s="56" t="s">
        <v>84</v>
      </c>
      <c r="M129" s="87" t="s">
        <v>444</v>
      </c>
      <c r="N129" s="38" t="s">
        <v>292</v>
      </c>
    </row>
    <row r="130" spans="2:27">
      <c r="B130" s="41" t="s">
        <v>89</v>
      </c>
      <c r="C130" s="38" t="s">
        <v>229</v>
      </c>
      <c r="D130" s="87">
        <v>6</v>
      </c>
      <c r="E130" s="56" t="s">
        <v>84</v>
      </c>
      <c r="F130" s="87">
        <v>2</v>
      </c>
      <c r="G130" s="38" t="s">
        <v>314</v>
      </c>
      <c r="I130" s="41" t="s">
        <v>89</v>
      </c>
      <c r="J130" s="38" t="s">
        <v>396</v>
      </c>
      <c r="K130" s="87">
        <v>6</v>
      </c>
      <c r="L130" s="56" t="s">
        <v>84</v>
      </c>
      <c r="M130" s="87">
        <v>6</v>
      </c>
      <c r="N130" s="38" t="s">
        <v>295</v>
      </c>
    </row>
    <row r="132" spans="2:27">
      <c r="B132" s="44" t="s">
        <v>106</v>
      </c>
      <c r="C132" s="53"/>
      <c r="D132" s="84"/>
      <c r="E132" s="54"/>
      <c r="F132" s="84"/>
      <c r="G132" s="55"/>
      <c r="I132" s="44" t="str">
        <f>B132</f>
        <v>男子決勝トーナメントSF</v>
      </c>
      <c r="J132" s="53"/>
      <c r="K132" s="84"/>
      <c r="L132" s="54"/>
      <c r="M132" s="84"/>
      <c r="N132" s="55"/>
      <c r="R132" s="96"/>
      <c r="S132"/>
      <c r="T132" s="96"/>
      <c r="Y132"/>
      <c r="Z132"/>
      <c r="AA132"/>
    </row>
    <row r="133" spans="2:27">
      <c r="B133" s="37"/>
      <c r="C133" s="38" t="s">
        <v>55</v>
      </c>
      <c r="D133" s="85">
        <v>1</v>
      </c>
      <c r="E133" s="43" t="s">
        <v>84</v>
      </c>
      <c r="F133" s="94">
        <v>4</v>
      </c>
      <c r="G133" s="38" t="s">
        <v>60</v>
      </c>
      <c r="I133" s="37"/>
      <c r="J133" s="38" t="s">
        <v>57</v>
      </c>
      <c r="K133" s="85">
        <v>3</v>
      </c>
      <c r="L133" s="43" t="s">
        <v>84</v>
      </c>
      <c r="M133" s="94">
        <v>4</v>
      </c>
      <c r="N133" s="38" t="s">
        <v>50</v>
      </c>
      <c r="R133" s="96"/>
      <c r="S133"/>
      <c r="T133" s="96"/>
      <c r="Y133"/>
      <c r="Z133"/>
      <c r="AA133"/>
    </row>
    <row r="134" spans="2:27">
      <c r="B134" s="76" t="s">
        <v>85</v>
      </c>
      <c r="C134" s="38" t="s">
        <v>387</v>
      </c>
      <c r="D134" s="86">
        <v>6</v>
      </c>
      <c r="E134" s="83" t="s">
        <v>450</v>
      </c>
      <c r="F134" s="86">
        <v>6</v>
      </c>
      <c r="G134" s="38" t="s">
        <v>341</v>
      </c>
      <c r="I134" s="76" t="s">
        <v>85</v>
      </c>
      <c r="J134" s="38" t="s">
        <v>315</v>
      </c>
      <c r="K134" s="86">
        <v>6</v>
      </c>
      <c r="L134" s="78" t="s">
        <v>84</v>
      </c>
      <c r="M134" s="86">
        <v>3</v>
      </c>
      <c r="N134" s="38" t="s">
        <v>289</v>
      </c>
      <c r="R134" s="96"/>
      <c r="S134"/>
      <c r="T134" s="96"/>
      <c r="Y134"/>
      <c r="Z134"/>
      <c r="AA134"/>
    </row>
    <row r="135" spans="2:27">
      <c r="B135" s="76"/>
      <c r="C135" s="38" t="s">
        <v>437</v>
      </c>
      <c r="D135" s="86"/>
      <c r="E135" s="83"/>
      <c r="F135" s="86"/>
      <c r="G135" s="38" t="s">
        <v>340</v>
      </c>
      <c r="I135" s="76"/>
      <c r="J135" s="38" t="s">
        <v>314</v>
      </c>
      <c r="K135" s="86"/>
      <c r="L135" s="77"/>
      <c r="M135" s="86"/>
      <c r="N135" s="38" t="s">
        <v>295</v>
      </c>
      <c r="R135" s="96"/>
      <c r="S135"/>
      <c r="T135" s="96"/>
      <c r="Y135"/>
      <c r="Z135"/>
      <c r="AA135"/>
    </row>
    <row r="136" spans="2:27">
      <c r="B136" s="76" t="s">
        <v>86</v>
      </c>
      <c r="C136" s="38" t="s">
        <v>391</v>
      </c>
      <c r="D136" s="86">
        <v>0</v>
      </c>
      <c r="E136" s="78" t="s">
        <v>84</v>
      </c>
      <c r="F136" s="86">
        <v>6</v>
      </c>
      <c r="G136" s="38" t="s">
        <v>367</v>
      </c>
      <c r="I136" s="76" t="s">
        <v>86</v>
      </c>
      <c r="J136" s="38" t="s">
        <v>316</v>
      </c>
      <c r="K136" s="86">
        <v>0</v>
      </c>
      <c r="L136" s="78" t="s">
        <v>84</v>
      </c>
      <c r="M136" s="86">
        <v>6</v>
      </c>
      <c r="N136" s="38" t="s">
        <v>442</v>
      </c>
      <c r="R136" s="96"/>
      <c r="S136"/>
      <c r="T136" s="96"/>
      <c r="Y136"/>
      <c r="Z136"/>
      <c r="AA136"/>
    </row>
    <row r="137" spans="2:27">
      <c r="B137" s="76"/>
      <c r="C137" s="38" t="s">
        <v>392</v>
      </c>
      <c r="D137" s="86"/>
      <c r="E137" s="77"/>
      <c r="F137" s="86"/>
      <c r="G137" s="38" t="s">
        <v>368</v>
      </c>
      <c r="I137" s="76"/>
      <c r="J137" s="38" t="s">
        <v>317</v>
      </c>
      <c r="K137" s="86"/>
      <c r="L137" s="77"/>
      <c r="M137" s="86"/>
      <c r="N137" s="38" t="s">
        <v>290</v>
      </c>
      <c r="R137" s="96"/>
      <c r="S137"/>
      <c r="T137" s="96"/>
      <c r="Y137"/>
      <c r="Z137"/>
      <c r="AA137"/>
    </row>
    <row r="138" spans="2:27">
      <c r="B138" s="76" t="s">
        <v>87</v>
      </c>
      <c r="C138" s="38" t="s">
        <v>393</v>
      </c>
      <c r="D138" s="86">
        <v>6</v>
      </c>
      <c r="E138" s="78" t="s">
        <v>84</v>
      </c>
      <c r="F138" s="86">
        <v>2</v>
      </c>
      <c r="G138" s="38" t="s">
        <v>346</v>
      </c>
      <c r="I138" s="76" t="s">
        <v>87</v>
      </c>
      <c r="J138" s="38" t="s">
        <v>319</v>
      </c>
      <c r="K138" s="86">
        <v>6</v>
      </c>
      <c r="L138" s="78" t="s">
        <v>84</v>
      </c>
      <c r="M138" s="86">
        <v>2</v>
      </c>
      <c r="N138" s="38" t="s">
        <v>443</v>
      </c>
      <c r="R138" s="96"/>
      <c r="S138"/>
      <c r="T138" s="96"/>
      <c r="Y138"/>
      <c r="Z138"/>
      <c r="AA138"/>
    </row>
    <row r="139" spans="2:27">
      <c r="B139" s="76"/>
      <c r="C139" s="38" t="s">
        <v>438</v>
      </c>
      <c r="D139" s="86"/>
      <c r="E139" s="77"/>
      <c r="F139" s="86"/>
      <c r="G139" s="38" t="s">
        <v>441</v>
      </c>
      <c r="I139" s="76"/>
      <c r="J139" s="38" t="s">
        <v>320</v>
      </c>
      <c r="K139" s="86"/>
      <c r="L139" s="77"/>
      <c r="M139" s="86"/>
      <c r="N139" s="38" t="s">
        <v>293</v>
      </c>
      <c r="R139" s="96"/>
      <c r="S139"/>
      <c r="T139" s="96"/>
      <c r="Y139"/>
      <c r="Z139"/>
      <c r="AA139"/>
    </row>
    <row r="140" spans="2:27">
      <c r="B140" s="41" t="s">
        <v>85</v>
      </c>
      <c r="C140" s="38" t="s">
        <v>389</v>
      </c>
      <c r="D140" s="87">
        <v>4</v>
      </c>
      <c r="E140" s="56" t="s">
        <v>84</v>
      </c>
      <c r="F140" s="87">
        <v>6</v>
      </c>
      <c r="G140" s="38" t="s">
        <v>339</v>
      </c>
      <c r="I140" s="41" t="s">
        <v>85</v>
      </c>
      <c r="J140" s="38" t="s">
        <v>315</v>
      </c>
      <c r="K140" s="87">
        <v>6</v>
      </c>
      <c r="L140" s="56" t="s">
        <v>84</v>
      </c>
      <c r="M140" s="87">
        <v>0</v>
      </c>
      <c r="N140" s="38" t="s">
        <v>289</v>
      </c>
      <c r="R140" s="96"/>
      <c r="S140"/>
      <c r="T140" s="96"/>
      <c r="Y140"/>
      <c r="Z140"/>
      <c r="AA140"/>
    </row>
    <row r="141" spans="2:27">
      <c r="B141" s="41" t="s">
        <v>86</v>
      </c>
      <c r="C141" s="38" t="s">
        <v>391</v>
      </c>
      <c r="D141" s="87">
        <v>0</v>
      </c>
      <c r="E141" s="56" t="s">
        <v>84</v>
      </c>
      <c r="F141" s="87">
        <v>6</v>
      </c>
      <c r="G141" s="38" t="s">
        <v>343</v>
      </c>
      <c r="I141" s="41" t="s">
        <v>86</v>
      </c>
      <c r="J141" s="38" t="s">
        <v>318</v>
      </c>
      <c r="K141" s="87">
        <v>2</v>
      </c>
      <c r="L141" s="56" t="s">
        <v>84</v>
      </c>
      <c r="M141" s="87">
        <v>6</v>
      </c>
      <c r="N141" s="38" t="s">
        <v>442</v>
      </c>
      <c r="R141" s="96"/>
      <c r="S141"/>
      <c r="T141" s="96"/>
      <c r="Y141"/>
      <c r="Z141"/>
      <c r="AA141"/>
    </row>
    <row r="142" spans="2:27">
      <c r="B142" s="41" t="s">
        <v>88</v>
      </c>
      <c r="C142" s="38" t="s">
        <v>394</v>
      </c>
      <c r="D142" s="87">
        <v>6</v>
      </c>
      <c r="E142" s="61" t="s">
        <v>451</v>
      </c>
      <c r="F142" s="87">
        <v>6</v>
      </c>
      <c r="G142" s="38" t="s">
        <v>347</v>
      </c>
      <c r="I142" s="41" t="s">
        <v>88</v>
      </c>
      <c r="J142" s="38" t="s">
        <v>321</v>
      </c>
      <c r="K142" s="87">
        <v>3</v>
      </c>
      <c r="L142" s="56" t="s">
        <v>84</v>
      </c>
      <c r="M142" s="87">
        <v>6</v>
      </c>
      <c r="N142" s="38" t="s">
        <v>292</v>
      </c>
      <c r="R142" s="96"/>
      <c r="S142"/>
      <c r="T142" s="96"/>
      <c r="Y142"/>
      <c r="Z142"/>
      <c r="AA142"/>
    </row>
    <row r="143" spans="2:27">
      <c r="B143" s="41" t="s">
        <v>89</v>
      </c>
      <c r="C143" s="38" t="s">
        <v>388</v>
      </c>
      <c r="D143" s="87">
        <v>1</v>
      </c>
      <c r="E143" s="56" t="s">
        <v>84</v>
      </c>
      <c r="F143" s="87">
        <v>6</v>
      </c>
      <c r="G143" s="38" t="s">
        <v>338</v>
      </c>
      <c r="I143" s="41" t="s">
        <v>89</v>
      </c>
      <c r="J143" s="38" t="s">
        <v>314</v>
      </c>
      <c r="K143" s="87">
        <v>4</v>
      </c>
      <c r="L143" s="56" t="s">
        <v>84</v>
      </c>
      <c r="M143" s="87">
        <v>6</v>
      </c>
      <c r="N143" s="38" t="s">
        <v>295</v>
      </c>
      <c r="R143" s="96"/>
      <c r="S143"/>
      <c r="T143" s="96"/>
      <c r="Y143"/>
      <c r="Z143"/>
      <c r="AA143"/>
    </row>
    <row r="144" spans="2:27">
      <c r="R144" s="96"/>
      <c r="S144"/>
      <c r="T144" s="96"/>
    </row>
    <row r="145" spans="2:21">
      <c r="B145" s="44" t="s">
        <v>108</v>
      </c>
      <c r="C145" s="53"/>
      <c r="D145" s="84"/>
      <c r="E145" s="54"/>
      <c r="F145" s="84"/>
      <c r="G145" s="55"/>
      <c r="R145" s="96"/>
      <c r="S145"/>
      <c r="T145" s="96"/>
    </row>
    <row r="146" spans="2:21">
      <c r="B146" s="37"/>
      <c r="C146" s="38" t="s">
        <v>60</v>
      </c>
      <c r="D146" s="85">
        <v>1</v>
      </c>
      <c r="E146" s="43" t="s">
        <v>84</v>
      </c>
      <c r="F146" s="94">
        <v>4</v>
      </c>
      <c r="G146" s="38" t="s">
        <v>50</v>
      </c>
    </row>
    <row r="147" spans="2:21">
      <c r="B147" s="76" t="s">
        <v>85</v>
      </c>
      <c r="C147" s="38" t="s">
        <v>341</v>
      </c>
      <c r="D147" s="86">
        <v>4</v>
      </c>
      <c r="E147" s="78" t="s">
        <v>84</v>
      </c>
      <c r="F147" s="86">
        <v>6</v>
      </c>
      <c r="G147" s="38" t="s">
        <v>289</v>
      </c>
    </row>
    <row r="148" spans="2:21">
      <c r="B148" s="76"/>
      <c r="C148" s="38" t="s">
        <v>340</v>
      </c>
      <c r="D148" s="86"/>
      <c r="E148" s="77"/>
      <c r="F148" s="86"/>
      <c r="G148" s="38" t="s">
        <v>295</v>
      </c>
    </row>
    <row r="149" spans="2:21">
      <c r="B149" s="76" t="s">
        <v>86</v>
      </c>
      <c r="C149" s="38" t="s">
        <v>367</v>
      </c>
      <c r="D149" s="86">
        <v>1</v>
      </c>
      <c r="E149" s="78" t="s">
        <v>84</v>
      </c>
      <c r="F149" s="86">
        <v>6</v>
      </c>
      <c r="G149" s="38" t="s">
        <v>442</v>
      </c>
    </row>
    <row r="150" spans="2:21">
      <c r="B150" s="76"/>
      <c r="C150" s="38" t="s">
        <v>368</v>
      </c>
      <c r="D150" s="86"/>
      <c r="E150" s="77"/>
      <c r="F150" s="86"/>
      <c r="G150" s="38" t="s">
        <v>290</v>
      </c>
    </row>
    <row r="151" spans="2:21">
      <c r="B151" s="76" t="s">
        <v>87</v>
      </c>
      <c r="C151" s="38" t="s">
        <v>346</v>
      </c>
      <c r="D151" s="86">
        <v>6</v>
      </c>
      <c r="E151" s="78" t="s">
        <v>84</v>
      </c>
      <c r="F151" s="86">
        <v>2</v>
      </c>
      <c r="G151" s="38" t="s">
        <v>293</v>
      </c>
    </row>
    <row r="152" spans="2:21">
      <c r="B152" s="76"/>
      <c r="C152" s="38" t="s">
        <v>347</v>
      </c>
      <c r="D152" s="86"/>
      <c r="E152" s="77"/>
      <c r="F152" s="86"/>
      <c r="G152" s="38" t="s">
        <v>294</v>
      </c>
    </row>
    <row r="153" spans="2:21">
      <c r="B153" s="41" t="s">
        <v>85</v>
      </c>
      <c r="C153" s="38" t="s">
        <v>339</v>
      </c>
      <c r="D153" s="87"/>
      <c r="E153" s="61" t="s">
        <v>451</v>
      </c>
      <c r="F153" s="87"/>
      <c r="G153" s="38" t="s">
        <v>295</v>
      </c>
    </row>
    <row r="154" spans="2:21">
      <c r="B154" s="41" t="s">
        <v>86</v>
      </c>
      <c r="C154" s="38" t="s">
        <v>343</v>
      </c>
      <c r="D154" s="87">
        <v>0</v>
      </c>
      <c r="E154" s="56" t="s">
        <v>84</v>
      </c>
      <c r="F154" s="87">
        <v>6</v>
      </c>
      <c r="G154" s="38" t="s">
        <v>442</v>
      </c>
    </row>
    <row r="155" spans="2:21">
      <c r="B155" s="41" t="s">
        <v>88</v>
      </c>
      <c r="C155" s="38" t="s">
        <v>441</v>
      </c>
      <c r="D155" s="87">
        <v>2</v>
      </c>
      <c r="E155" s="56" t="s">
        <v>84</v>
      </c>
      <c r="F155" s="87">
        <v>6</v>
      </c>
      <c r="G155" s="38" t="s">
        <v>292</v>
      </c>
    </row>
    <row r="156" spans="2:21">
      <c r="B156" s="41" t="s">
        <v>89</v>
      </c>
      <c r="C156" s="38" t="s">
        <v>338</v>
      </c>
      <c r="D156" s="87"/>
      <c r="E156" s="61" t="s">
        <v>451</v>
      </c>
      <c r="F156" s="87"/>
      <c r="G156" s="38" t="s">
        <v>289</v>
      </c>
    </row>
    <row r="158" spans="2:21">
      <c r="B158" s="45" t="s">
        <v>96</v>
      </c>
      <c r="C158" s="50"/>
      <c r="D158" s="89"/>
      <c r="E158" s="51"/>
      <c r="F158" s="89"/>
      <c r="G158" s="52"/>
      <c r="I158" s="45" t="str">
        <f>B158</f>
        <v>女子予選A</v>
      </c>
      <c r="J158" s="50"/>
      <c r="K158" s="89"/>
      <c r="L158" s="51"/>
      <c r="M158" s="89"/>
      <c r="N158" s="52"/>
      <c r="P158" s="45" t="str">
        <f>B158</f>
        <v>女子予選A</v>
      </c>
      <c r="Q158" s="50"/>
      <c r="R158" s="89"/>
      <c r="S158" s="51"/>
      <c r="T158" s="89"/>
      <c r="U158" s="52"/>
    </row>
    <row r="159" spans="2:21">
      <c r="B159" s="37"/>
      <c r="C159" s="42" t="s">
        <v>64</v>
      </c>
      <c r="D159" s="90">
        <v>3</v>
      </c>
      <c r="E159" s="39" t="s">
        <v>84</v>
      </c>
      <c r="F159" s="95">
        <v>2</v>
      </c>
      <c r="G159" s="42" t="s">
        <v>125</v>
      </c>
      <c r="I159" s="37"/>
      <c r="J159" s="38" t="str">
        <f>G159</f>
        <v>児湯郡</v>
      </c>
      <c r="K159" s="85">
        <v>1</v>
      </c>
      <c r="L159" s="43" t="s">
        <v>84</v>
      </c>
      <c r="M159" s="94">
        <v>4</v>
      </c>
      <c r="N159" s="38" t="s">
        <v>116</v>
      </c>
      <c r="P159" s="37"/>
      <c r="Q159" s="38" t="str">
        <f>C159</f>
        <v>都城市A</v>
      </c>
      <c r="R159" s="85">
        <v>2</v>
      </c>
      <c r="S159" s="43" t="s">
        <v>84</v>
      </c>
      <c r="T159" s="94">
        <v>3</v>
      </c>
      <c r="U159" s="38" t="str">
        <f>N159</f>
        <v>東諸県郡</v>
      </c>
    </row>
    <row r="160" spans="2:21" ht="14">
      <c r="B160" s="76" t="s">
        <v>85</v>
      </c>
      <c r="C160" s="38" t="s">
        <v>258</v>
      </c>
      <c r="D160" s="86">
        <v>1</v>
      </c>
      <c r="E160" s="78" t="s">
        <v>84</v>
      </c>
      <c r="F160" s="86">
        <v>6</v>
      </c>
      <c r="G160" s="38" t="s">
        <v>322</v>
      </c>
      <c r="I160" s="76" t="s">
        <v>85</v>
      </c>
      <c r="J160" s="38" t="s">
        <v>322</v>
      </c>
      <c r="K160" s="86">
        <v>4</v>
      </c>
      <c r="L160" s="78" t="s">
        <v>84</v>
      </c>
      <c r="M160" s="86">
        <v>6</v>
      </c>
      <c r="N160" s="38" t="s">
        <v>265</v>
      </c>
      <c r="P160" s="76" t="s">
        <v>85</v>
      </c>
      <c r="Q160" s="38" t="s">
        <v>257</v>
      </c>
      <c r="R160" s="86">
        <v>5</v>
      </c>
      <c r="S160" s="78" t="s">
        <v>84</v>
      </c>
      <c r="T160" s="86">
        <v>6</v>
      </c>
      <c r="U160" s="38" t="s">
        <v>265</v>
      </c>
    </row>
    <row r="161" spans="2:21" ht="14">
      <c r="B161" s="76"/>
      <c r="C161" s="38" t="s">
        <v>256</v>
      </c>
      <c r="D161" s="86"/>
      <c r="E161" s="77"/>
      <c r="F161" s="86"/>
      <c r="G161" s="38" t="s">
        <v>323</v>
      </c>
      <c r="I161" s="76"/>
      <c r="J161" s="38" t="s">
        <v>323</v>
      </c>
      <c r="K161" s="86"/>
      <c r="L161" s="77"/>
      <c r="M161" s="86"/>
      <c r="N161" s="38" t="s">
        <v>264</v>
      </c>
      <c r="P161" s="76"/>
      <c r="Q161" s="38" t="s">
        <v>258</v>
      </c>
      <c r="R161" s="86"/>
      <c r="S161" s="77"/>
      <c r="T161" s="86"/>
      <c r="U161" s="38" t="s">
        <v>264</v>
      </c>
    </row>
    <row r="162" spans="2:21" ht="14">
      <c r="B162" s="76" t="s">
        <v>97</v>
      </c>
      <c r="C162" s="38" t="s">
        <v>261</v>
      </c>
      <c r="D162" s="86">
        <v>6</v>
      </c>
      <c r="E162" s="78" t="s">
        <v>84</v>
      </c>
      <c r="F162" s="86">
        <v>1</v>
      </c>
      <c r="G162" s="38" t="s">
        <v>326</v>
      </c>
      <c r="I162" s="76" t="s">
        <v>97</v>
      </c>
      <c r="J162" s="38" t="s">
        <v>326</v>
      </c>
      <c r="K162" s="86">
        <v>3</v>
      </c>
      <c r="L162" s="78" t="s">
        <v>84</v>
      </c>
      <c r="M162" s="86">
        <v>6</v>
      </c>
      <c r="N162" s="38" t="s">
        <v>267</v>
      </c>
      <c r="P162" s="76" t="s">
        <v>97</v>
      </c>
      <c r="Q162" s="38" t="s">
        <v>261</v>
      </c>
      <c r="R162" s="86">
        <v>2</v>
      </c>
      <c r="S162" s="78" t="s">
        <v>84</v>
      </c>
      <c r="T162" s="86">
        <v>6</v>
      </c>
      <c r="U162" s="38" t="s">
        <v>267</v>
      </c>
    </row>
    <row r="163" spans="2:21" ht="14">
      <c r="B163" s="76"/>
      <c r="C163" s="38" t="s">
        <v>259</v>
      </c>
      <c r="D163" s="86"/>
      <c r="E163" s="77"/>
      <c r="F163" s="86"/>
      <c r="G163" s="38" t="s">
        <v>327</v>
      </c>
      <c r="I163" s="76"/>
      <c r="J163" s="38" t="s">
        <v>327</v>
      </c>
      <c r="K163" s="86"/>
      <c r="L163" s="77"/>
      <c r="M163" s="86"/>
      <c r="N163" s="38" t="s">
        <v>266</v>
      </c>
      <c r="P163" s="76"/>
      <c r="Q163" s="38" t="s">
        <v>259</v>
      </c>
      <c r="R163" s="86"/>
      <c r="S163" s="77"/>
      <c r="T163" s="86"/>
      <c r="U163" s="38" t="s">
        <v>266</v>
      </c>
    </row>
    <row r="164" spans="2:21" ht="14">
      <c r="B164" s="76" t="s">
        <v>98</v>
      </c>
      <c r="C164" s="38" t="s">
        <v>262</v>
      </c>
      <c r="D164" s="86">
        <v>6</v>
      </c>
      <c r="E164" s="78" t="s">
        <v>84</v>
      </c>
      <c r="F164" s="86">
        <v>5</v>
      </c>
      <c r="G164" s="38" t="s">
        <v>328</v>
      </c>
      <c r="I164" s="76" t="s">
        <v>98</v>
      </c>
      <c r="J164" s="38" t="s">
        <v>328</v>
      </c>
      <c r="K164" s="86">
        <v>6</v>
      </c>
      <c r="L164" s="78" t="s">
        <v>84</v>
      </c>
      <c r="M164" s="86">
        <v>1</v>
      </c>
      <c r="N164" s="38" t="s">
        <v>269</v>
      </c>
      <c r="P164" s="76" t="s">
        <v>98</v>
      </c>
      <c r="Q164" s="38" t="s">
        <v>262</v>
      </c>
      <c r="R164" s="86">
        <v>6</v>
      </c>
      <c r="S164" s="78" t="s">
        <v>84</v>
      </c>
      <c r="T164" s="86">
        <v>1</v>
      </c>
      <c r="U164" s="38" t="s">
        <v>269</v>
      </c>
    </row>
    <row r="165" spans="2:21" ht="14">
      <c r="B165" s="76"/>
      <c r="C165" s="38" t="s">
        <v>263</v>
      </c>
      <c r="D165" s="86"/>
      <c r="E165" s="77"/>
      <c r="F165" s="86"/>
      <c r="G165" s="38" t="s">
        <v>329</v>
      </c>
      <c r="I165" s="76"/>
      <c r="J165" s="38" t="s">
        <v>329</v>
      </c>
      <c r="K165" s="86"/>
      <c r="L165" s="77"/>
      <c r="M165" s="86"/>
      <c r="N165" s="38" t="s">
        <v>268</v>
      </c>
      <c r="P165" s="76"/>
      <c r="Q165" s="38" t="s">
        <v>263</v>
      </c>
      <c r="R165" s="86"/>
      <c r="S165" s="77"/>
      <c r="T165" s="86"/>
      <c r="U165" s="38" t="s">
        <v>268</v>
      </c>
    </row>
    <row r="166" spans="2:21">
      <c r="B166" s="41" t="s">
        <v>85</v>
      </c>
      <c r="C166" s="38" t="s">
        <v>257</v>
      </c>
      <c r="D166" s="87">
        <v>6</v>
      </c>
      <c r="E166" s="56" t="s">
        <v>84</v>
      </c>
      <c r="F166" s="87">
        <v>2</v>
      </c>
      <c r="G166" s="38" t="s">
        <v>324</v>
      </c>
      <c r="I166" s="41" t="s">
        <v>85</v>
      </c>
      <c r="J166" s="38" t="s">
        <v>324</v>
      </c>
      <c r="K166" s="87">
        <v>5</v>
      </c>
      <c r="L166" s="56" t="s">
        <v>84</v>
      </c>
      <c r="M166" s="87">
        <v>6</v>
      </c>
      <c r="N166" s="38" t="s">
        <v>265</v>
      </c>
      <c r="P166" s="41" t="s">
        <v>85</v>
      </c>
      <c r="Q166" s="38" t="s">
        <v>256</v>
      </c>
      <c r="R166" s="87">
        <v>6</v>
      </c>
      <c r="S166" s="56" t="s">
        <v>84</v>
      </c>
      <c r="T166" s="87">
        <v>3</v>
      </c>
      <c r="U166" s="38" t="s">
        <v>265</v>
      </c>
    </row>
    <row r="167" spans="2:21">
      <c r="B167" s="41" t="s">
        <v>99</v>
      </c>
      <c r="C167" s="38" t="s">
        <v>260</v>
      </c>
      <c r="D167" s="87">
        <v>3</v>
      </c>
      <c r="E167" s="56" t="s">
        <v>84</v>
      </c>
      <c r="F167" s="87">
        <v>6</v>
      </c>
      <c r="G167" s="38" t="s">
        <v>325</v>
      </c>
      <c r="I167" s="41" t="s">
        <v>99</v>
      </c>
      <c r="J167" s="38" t="s">
        <v>325</v>
      </c>
      <c r="K167" s="87">
        <v>4</v>
      </c>
      <c r="L167" s="56" t="s">
        <v>84</v>
      </c>
      <c r="M167" s="87">
        <v>6</v>
      </c>
      <c r="N167" s="38" t="s">
        <v>267</v>
      </c>
      <c r="P167" s="41" t="s">
        <v>99</v>
      </c>
      <c r="Q167" s="38" t="s">
        <v>260</v>
      </c>
      <c r="R167" s="87">
        <v>3</v>
      </c>
      <c r="S167" s="56" t="s">
        <v>84</v>
      </c>
      <c r="T167" s="87">
        <v>6</v>
      </c>
      <c r="U167" s="38" t="s">
        <v>267</v>
      </c>
    </row>
    <row r="169" spans="2:21">
      <c r="B169" s="45" t="s">
        <v>101</v>
      </c>
      <c r="C169" s="50"/>
      <c r="D169" s="89"/>
      <c r="E169" s="51"/>
      <c r="F169" s="89"/>
      <c r="G169" s="52"/>
      <c r="I169" s="45" t="str">
        <f>B169</f>
        <v>女子予選B</v>
      </c>
      <c r="J169" s="50"/>
      <c r="K169" s="89"/>
      <c r="L169" s="51"/>
      <c r="M169" s="89"/>
      <c r="N169" s="52"/>
      <c r="P169" s="45" t="str">
        <f>B169</f>
        <v>女子予選B</v>
      </c>
      <c r="Q169" s="50"/>
      <c r="R169" s="89"/>
      <c r="S169" s="51"/>
      <c r="T169" s="89"/>
      <c r="U169" s="52"/>
    </row>
    <row r="170" spans="2:21">
      <c r="B170" s="37"/>
      <c r="C170" s="38" t="s">
        <v>115</v>
      </c>
      <c r="D170" s="85">
        <v>5</v>
      </c>
      <c r="E170" s="43" t="s">
        <v>84</v>
      </c>
      <c r="F170" s="94">
        <v>0</v>
      </c>
      <c r="G170" s="38" t="s">
        <v>130</v>
      </c>
      <c r="I170" s="37"/>
      <c r="J170" s="38" t="str">
        <f>G170</f>
        <v>日向市</v>
      </c>
      <c r="K170" s="85">
        <v>5</v>
      </c>
      <c r="L170" s="43" t="s">
        <v>84</v>
      </c>
      <c r="M170" s="94">
        <v>0</v>
      </c>
      <c r="N170" s="38" t="s">
        <v>131</v>
      </c>
      <c r="P170" s="37"/>
      <c r="Q170" s="38" t="str">
        <f>C170</f>
        <v>宮崎市A</v>
      </c>
      <c r="R170" s="85">
        <v>5</v>
      </c>
      <c r="S170" s="43" t="s">
        <v>84</v>
      </c>
      <c r="T170" s="94">
        <v>0</v>
      </c>
      <c r="U170" s="38" t="str">
        <f>N170</f>
        <v>西臼杵郡</v>
      </c>
    </row>
    <row r="171" spans="2:21" ht="14">
      <c r="B171" s="76" t="s">
        <v>85</v>
      </c>
      <c r="C171" s="38" t="s">
        <v>213</v>
      </c>
      <c r="D171" s="86">
        <v>6</v>
      </c>
      <c r="E171" s="78" t="s">
        <v>84</v>
      </c>
      <c r="F171" s="86">
        <v>2</v>
      </c>
      <c r="G171" s="38" t="s">
        <v>249</v>
      </c>
      <c r="I171" s="76" t="s">
        <v>85</v>
      </c>
      <c r="J171" s="38" t="s">
        <v>249</v>
      </c>
      <c r="K171" s="86">
        <v>6</v>
      </c>
      <c r="L171" s="78" t="s">
        <v>84</v>
      </c>
      <c r="M171" s="86">
        <v>2</v>
      </c>
      <c r="N171" s="57" t="s">
        <v>222</v>
      </c>
      <c r="P171" s="76" t="s">
        <v>85</v>
      </c>
      <c r="Q171" s="57" t="s">
        <v>214</v>
      </c>
      <c r="R171" s="86">
        <v>6</v>
      </c>
      <c r="S171" s="78" t="s">
        <v>84</v>
      </c>
      <c r="T171" s="86">
        <v>1</v>
      </c>
      <c r="U171" s="57" t="s">
        <v>222</v>
      </c>
    </row>
    <row r="172" spans="2:21" ht="14">
      <c r="B172" s="76"/>
      <c r="C172" s="38" t="s">
        <v>215</v>
      </c>
      <c r="D172" s="86"/>
      <c r="E172" s="77"/>
      <c r="F172" s="86"/>
      <c r="G172" s="38" t="s">
        <v>250</v>
      </c>
      <c r="I172" s="76"/>
      <c r="J172" s="38" t="s">
        <v>250</v>
      </c>
      <c r="K172" s="86"/>
      <c r="L172" s="77"/>
      <c r="M172" s="86"/>
      <c r="N172" s="58" t="s">
        <v>223</v>
      </c>
      <c r="P172" s="76"/>
      <c r="Q172" s="58" t="s">
        <v>215</v>
      </c>
      <c r="R172" s="86"/>
      <c r="S172" s="77"/>
      <c r="T172" s="86"/>
      <c r="U172" s="58" t="s">
        <v>223</v>
      </c>
    </row>
    <row r="173" spans="2:21" ht="14">
      <c r="B173" s="76" t="s">
        <v>97</v>
      </c>
      <c r="C173" s="38" t="s">
        <v>248</v>
      </c>
      <c r="D173" s="86">
        <v>6</v>
      </c>
      <c r="E173" s="78" t="s">
        <v>84</v>
      </c>
      <c r="F173" s="86">
        <v>0</v>
      </c>
      <c r="G173" s="38" t="s">
        <v>251</v>
      </c>
      <c r="I173" s="76" t="s">
        <v>97</v>
      </c>
      <c r="J173" s="38" t="s">
        <v>251</v>
      </c>
      <c r="K173" s="86">
        <v>6</v>
      </c>
      <c r="L173" s="78" t="s">
        <v>84</v>
      </c>
      <c r="M173" s="86">
        <v>1</v>
      </c>
      <c r="N173" s="58" t="s">
        <v>225</v>
      </c>
      <c r="P173" s="76" t="s">
        <v>97</v>
      </c>
      <c r="Q173" s="58" t="s">
        <v>216</v>
      </c>
      <c r="R173" s="86">
        <v>6</v>
      </c>
      <c r="S173" s="78" t="s">
        <v>84</v>
      </c>
      <c r="T173" s="86">
        <v>0</v>
      </c>
      <c r="U173" s="58" t="s">
        <v>225</v>
      </c>
    </row>
    <row r="174" spans="2:21" ht="14">
      <c r="B174" s="76"/>
      <c r="C174" s="38" t="s">
        <v>216</v>
      </c>
      <c r="D174" s="86"/>
      <c r="E174" s="77"/>
      <c r="F174" s="86"/>
      <c r="G174" s="38" t="s">
        <v>252</v>
      </c>
      <c r="I174" s="76"/>
      <c r="J174" s="38" t="s">
        <v>252</v>
      </c>
      <c r="K174" s="86"/>
      <c r="L174" s="77"/>
      <c r="M174" s="86"/>
      <c r="N174" s="58" t="s">
        <v>224</v>
      </c>
      <c r="P174" s="76"/>
      <c r="Q174" s="58" t="s">
        <v>217</v>
      </c>
      <c r="R174" s="86"/>
      <c r="S174" s="77"/>
      <c r="T174" s="86"/>
      <c r="U174" s="58" t="s">
        <v>224</v>
      </c>
    </row>
    <row r="175" spans="2:21" ht="14">
      <c r="B175" s="76" t="s">
        <v>98</v>
      </c>
      <c r="C175" s="38" t="s">
        <v>218</v>
      </c>
      <c r="D175" s="86">
        <v>6</v>
      </c>
      <c r="E175" s="78" t="s">
        <v>84</v>
      </c>
      <c r="F175" s="86">
        <v>2</v>
      </c>
      <c r="G175" s="38" t="s">
        <v>253</v>
      </c>
      <c r="I175" s="76" t="s">
        <v>98</v>
      </c>
      <c r="J175" s="38" t="s">
        <v>254</v>
      </c>
      <c r="K175" s="86">
        <v>6</v>
      </c>
      <c r="L175" s="78" t="s">
        <v>84</v>
      </c>
      <c r="M175" s="86">
        <v>3</v>
      </c>
      <c r="N175" s="58" t="s">
        <v>226</v>
      </c>
      <c r="P175" s="76" t="s">
        <v>98</v>
      </c>
      <c r="Q175" s="58" t="s">
        <v>218</v>
      </c>
      <c r="R175" s="86">
        <v>6</v>
      </c>
      <c r="S175" s="78" t="s">
        <v>84</v>
      </c>
      <c r="T175" s="86">
        <v>0</v>
      </c>
      <c r="U175" s="58" t="s">
        <v>226</v>
      </c>
    </row>
    <row r="176" spans="2:21" ht="14">
      <c r="B176" s="76"/>
      <c r="C176" s="38" t="s">
        <v>219</v>
      </c>
      <c r="D176" s="86"/>
      <c r="E176" s="77"/>
      <c r="F176" s="86"/>
      <c r="G176" s="38" t="s">
        <v>254</v>
      </c>
      <c r="I176" s="76"/>
      <c r="J176" s="38" t="s">
        <v>253</v>
      </c>
      <c r="K176" s="86"/>
      <c r="L176" s="77"/>
      <c r="M176" s="86"/>
      <c r="N176" s="58" t="s">
        <v>227</v>
      </c>
      <c r="P176" s="76"/>
      <c r="Q176" s="58" t="s">
        <v>219</v>
      </c>
      <c r="R176" s="86"/>
      <c r="S176" s="77"/>
      <c r="T176" s="86"/>
      <c r="U176" s="58" t="s">
        <v>227</v>
      </c>
    </row>
    <row r="177" spans="2:21">
      <c r="B177" s="41" t="s">
        <v>85</v>
      </c>
      <c r="C177" s="38" t="s">
        <v>214</v>
      </c>
      <c r="D177" s="87">
        <v>6</v>
      </c>
      <c r="E177" s="56" t="s">
        <v>84</v>
      </c>
      <c r="F177" s="87">
        <v>0</v>
      </c>
      <c r="G177" s="38" t="s">
        <v>250</v>
      </c>
      <c r="I177" s="41" t="s">
        <v>85</v>
      </c>
      <c r="J177" s="38" t="s">
        <v>249</v>
      </c>
      <c r="K177" s="87">
        <v>6</v>
      </c>
      <c r="L177" s="56" t="s">
        <v>84</v>
      </c>
      <c r="M177" s="87">
        <v>5</v>
      </c>
      <c r="N177" s="58" t="s">
        <v>222</v>
      </c>
      <c r="P177" s="41" t="s">
        <v>85</v>
      </c>
      <c r="Q177" s="58" t="s">
        <v>221</v>
      </c>
      <c r="R177" s="87">
        <v>1</v>
      </c>
      <c r="S177" s="56" t="s">
        <v>84</v>
      </c>
      <c r="T177" s="87" t="s">
        <v>212</v>
      </c>
      <c r="U177" s="58" t="s">
        <v>222</v>
      </c>
    </row>
    <row r="178" spans="2:21">
      <c r="B178" s="41" t="s">
        <v>99</v>
      </c>
      <c r="C178" s="38" t="s">
        <v>217</v>
      </c>
      <c r="D178" s="87">
        <v>6</v>
      </c>
      <c r="E178" s="56" t="s">
        <v>84</v>
      </c>
      <c r="F178" s="87">
        <v>3</v>
      </c>
      <c r="G178" s="38" t="s">
        <v>255</v>
      </c>
      <c r="I178" s="41" t="s">
        <v>99</v>
      </c>
      <c r="J178" s="38" t="s">
        <v>255</v>
      </c>
      <c r="K178" s="87">
        <v>6</v>
      </c>
      <c r="L178" s="56" t="s">
        <v>84</v>
      </c>
      <c r="M178" s="87">
        <v>0</v>
      </c>
      <c r="N178" s="58" t="s">
        <v>225</v>
      </c>
      <c r="P178" s="41" t="s">
        <v>99</v>
      </c>
      <c r="Q178" s="58" t="s">
        <v>220</v>
      </c>
      <c r="R178" s="87">
        <v>6</v>
      </c>
      <c r="S178" s="56" t="s">
        <v>84</v>
      </c>
      <c r="T178" s="87">
        <v>0</v>
      </c>
      <c r="U178" s="58" t="s">
        <v>225</v>
      </c>
    </row>
    <row r="180" spans="2:21">
      <c r="B180" s="45" t="s">
        <v>100</v>
      </c>
      <c r="C180" s="50"/>
      <c r="D180" s="89"/>
      <c r="E180" s="51"/>
      <c r="F180" s="89"/>
      <c r="G180" s="52"/>
      <c r="I180" s="45" t="str">
        <f>B180</f>
        <v>女子予選C</v>
      </c>
      <c r="J180" s="50"/>
      <c r="K180" s="89"/>
      <c r="L180" s="51"/>
      <c r="M180" s="89"/>
      <c r="N180" s="52"/>
    </row>
    <row r="181" spans="2:21">
      <c r="B181" s="37"/>
      <c r="C181" s="38" t="s">
        <v>132</v>
      </c>
      <c r="D181" s="85">
        <v>3</v>
      </c>
      <c r="E181" s="43" t="s">
        <v>84</v>
      </c>
      <c r="F181" s="94">
        <v>2</v>
      </c>
      <c r="G181" s="38" t="s">
        <v>120</v>
      </c>
      <c r="I181" s="37"/>
      <c r="J181" s="38" t="s">
        <v>127</v>
      </c>
      <c r="K181" s="85">
        <v>4</v>
      </c>
      <c r="L181" s="43" t="s">
        <v>84</v>
      </c>
      <c r="M181" s="94">
        <v>1</v>
      </c>
      <c r="N181" s="38" t="s">
        <v>121</v>
      </c>
    </row>
    <row r="182" spans="2:21">
      <c r="B182" s="76" t="s">
        <v>85</v>
      </c>
      <c r="C182" s="38" t="s">
        <v>421</v>
      </c>
      <c r="D182" s="86">
        <v>6</v>
      </c>
      <c r="E182" s="78" t="s">
        <v>84</v>
      </c>
      <c r="F182" s="86">
        <v>3</v>
      </c>
      <c r="G182" s="38" t="s">
        <v>428</v>
      </c>
      <c r="I182" s="76" t="s">
        <v>85</v>
      </c>
      <c r="J182" s="38" t="s">
        <v>408</v>
      </c>
      <c r="K182" s="86">
        <v>6</v>
      </c>
      <c r="L182" s="78" t="s">
        <v>84</v>
      </c>
      <c r="M182" s="86">
        <v>2</v>
      </c>
      <c r="N182" s="38" t="s">
        <v>415</v>
      </c>
    </row>
    <row r="183" spans="2:21">
      <c r="B183" s="76"/>
      <c r="C183" s="38" t="s">
        <v>422</v>
      </c>
      <c r="D183" s="86"/>
      <c r="E183" s="77"/>
      <c r="F183" s="86"/>
      <c r="G183" s="38" t="s">
        <v>429</v>
      </c>
      <c r="I183" s="76"/>
      <c r="J183" s="38" t="s">
        <v>407</v>
      </c>
      <c r="K183" s="86"/>
      <c r="L183" s="77"/>
      <c r="M183" s="86"/>
      <c r="N183" s="38" t="s">
        <v>413</v>
      </c>
    </row>
    <row r="184" spans="2:21">
      <c r="B184" s="76" t="s">
        <v>97</v>
      </c>
      <c r="C184" s="38" t="s">
        <v>424</v>
      </c>
      <c r="D184" s="86">
        <v>3</v>
      </c>
      <c r="E184" s="78" t="s">
        <v>84</v>
      </c>
      <c r="F184" s="86">
        <v>6</v>
      </c>
      <c r="G184" s="38" t="s">
        <v>431</v>
      </c>
      <c r="I184" s="76" t="s">
        <v>97</v>
      </c>
      <c r="J184" s="38" t="s">
        <v>409</v>
      </c>
      <c r="K184" s="86">
        <v>6</v>
      </c>
      <c r="L184" s="78" t="s">
        <v>84</v>
      </c>
      <c r="M184" s="86">
        <v>3</v>
      </c>
      <c r="N184" s="38" t="s">
        <v>416</v>
      </c>
    </row>
    <row r="185" spans="2:21">
      <c r="B185" s="76"/>
      <c r="C185" s="38" t="s">
        <v>423</v>
      </c>
      <c r="D185" s="86"/>
      <c r="E185" s="77"/>
      <c r="F185" s="86"/>
      <c r="G185" s="38" t="s">
        <v>430</v>
      </c>
      <c r="I185" s="76"/>
      <c r="J185" s="38" t="s">
        <v>410</v>
      </c>
      <c r="K185" s="86"/>
      <c r="L185" s="77"/>
      <c r="M185" s="86"/>
      <c r="N185" s="38" t="s">
        <v>418</v>
      </c>
    </row>
    <row r="186" spans="2:21">
      <c r="B186" s="76" t="s">
        <v>98</v>
      </c>
      <c r="C186" s="38" t="s">
        <v>427</v>
      </c>
      <c r="D186" s="86">
        <v>6</v>
      </c>
      <c r="E186" s="78" t="s">
        <v>84</v>
      </c>
      <c r="F186" s="86">
        <v>3</v>
      </c>
      <c r="G186" s="38" t="s">
        <v>432</v>
      </c>
      <c r="I186" s="76" t="s">
        <v>98</v>
      </c>
      <c r="J186" s="38" t="s">
        <v>411</v>
      </c>
      <c r="K186" s="86">
        <v>6</v>
      </c>
      <c r="L186" s="78" t="s">
        <v>84</v>
      </c>
      <c r="M186" s="86">
        <v>2</v>
      </c>
      <c r="N186" s="38" t="s">
        <v>419</v>
      </c>
    </row>
    <row r="187" spans="2:21">
      <c r="B187" s="76"/>
      <c r="C187" s="38" t="s">
        <v>425</v>
      </c>
      <c r="D187" s="86"/>
      <c r="E187" s="77"/>
      <c r="F187" s="86"/>
      <c r="G187" s="38" t="s">
        <v>433</v>
      </c>
      <c r="I187" s="76"/>
      <c r="J187" s="38" t="s">
        <v>412</v>
      </c>
      <c r="K187" s="86"/>
      <c r="L187" s="77"/>
      <c r="M187" s="86"/>
      <c r="N187" s="38" t="s">
        <v>420</v>
      </c>
    </row>
    <row r="188" spans="2:21">
      <c r="B188" s="41" t="s">
        <v>85</v>
      </c>
      <c r="C188" s="38" t="s">
        <v>421</v>
      </c>
      <c r="D188" s="87">
        <v>1</v>
      </c>
      <c r="E188" s="56" t="s">
        <v>84</v>
      </c>
      <c r="F188" s="87">
        <v>6</v>
      </c>
      <c r="G188" s="38" t="s">
        <v>428</v>
      </c>
      <c r="I188" s="41" t="s">
        <v>85</v>
      </c>
      <c r="J188" s="38" t="s">
        <v>406</v>
      </c>
      <c r="K188" s="87">
        <v>1</v>
      </c>
      <c r="L188" s="56" t="s">
        <v>84</v>
      </c>
      <c r="M188" s="87">
        <v>6</v>
      </c>
      <c r="N188" s="38" t="s">
        <v>414</v>
      </c>
    </row>
    <row r="189" spans="2:21">
      <c r="B189" s="41" t="s">
        <v>99</v>
      </c>
      <c r="C189" s="38" t="s">
        <v>423</v>
      </c>
      <c r="D189" s="87">
        <v>6</v>
      </c>
      <c r="E189" s="56" t="s">
        <v>84</v>
      </c>
      <c r="F189" s="87">
        <v>5</v>
      </c>
      <c r="G189" s="38" t="s">
        <v>430</v>
      </c>
      <c r="I189" s="41" t="s">
        <v>99</v>
      </c>
      <c r="J189" s="38" t="s">
        <v>409</v>
      </c>
      <c r="K189" s="87">
        <v>6</v>
      </c>
      <c r="L189" s="56" t="s">
        <v>84</v>
      </c>
      <c r="M189" s="87">
        <v>4</v>
      </c>
      <c r="N189" s="38" t="s">
        <v>417</v>
      </c>
    </row>
    <row r="191" spans="2:21">
      <c r="B191" s="45" t="str">
        <f>B180</f>
        <v>女子予選C</v>
      </c>
      <c r="C191" s="50"/>
      <c r="D191" s="89"/>
      <c r="E191" s="51"/>
      <c r="F191" s="89"/>
      <c r="G191" s="52"/>
      <c r="I191" s="45" t="str">
        <f>B180</f>
        <v>女子予選C</v>
      </c>
      <c r="J191" s="50"/>
      <c r="K191" s="89"/>
      <c r="L191" s="51"/>
      <c r="M191" s="89"/>
      <c r="N191" s="52"/>
    </row>
    <row r="192" spans="2:21">
      <c r="B192" s="37"/>
      <c r="C192" s="38" t="str">
        <f>C181</f>
        <v>延岡市</v>
      </c>
      <c r="D192" s="85">
        <v>2</v>
      </c>
      <c r="E192" s="43" t="s">
        <v>84</v>
      </c>
      <c r="F192" s="94">
        <v>3</v>
      </c>
      <c r="G192" s="38" t="str">
        <f>J181</f>
        <v>宮崎市B</v>
      </c>
      <c r="I192" s="37"/>
      <c r="J192" s="38" t="str">
        <f>G181</f>
        <v>小林市</v>
      </c>
      <c r="K192" s="85">
        <v>0</v>
      </c>
      <c r="L192" s="43" t="s">
        <v>84</v>
      </c>
      <c r="M192" s="94">
        <v>5</v>
      </c>
      <c r="N192" s="38" t="str">
        <f>N181</f>
        <v>都城市B</v>
      </c>
    </row>
    <row r="193" spans="2:27">
      <c r="B193" s="76" t="s">
        <v>85</v>
      </c>
      <c r="C193" s="38" t="s">
        <v>422</v>
      </c>
      <c r="D193" s="86">
        <v>1</v>
      </c>
      <c r="E193" s="78" t="s">
        <v>84</v>
      </c>
      <c r="F193" s="86">
        <v>6</v>
      </c>
      <c r="G193" s="38" t="s">
        <v>408</v>
      </c>
      <c r="I193" s="76" t="s">
        <v>85</v>
      </c>
      <c r="J193" s="38" t="s">
        <v>428</v>
      </c>
      <c r="K193" s="86">
        <v>2</v>
      </c>
      <c r="L193" s="78" t="s">
        <v>84</v>
      </c>
      <c r="M193" s="86">
        <v>6</v>
      </c>
      <c r="N193" s="38" t="s">
        <v>413</v>
      </c>
    </row>
    <row r="194" spans="2:27">
      <c r="B194" s="76"/>
      <c r="C194" s="38" t="s">
        <v>421</v>
      </c>
      <c r="D194" s="86"/>
      <c r="E194" s="77"/>
      <c r="F194" s="86"/>
      <c r="G194" s="38" t="s">
        <v>407</v>
      </c>
      <c r="I194" s="76"/>
      <c r="J194" s="38" t="s">
        <v>434</v>
      </c>
      <c r="K194" s="86"/>
      <c r="L194" s="77"/>
      <c r="M194" s="86"/>
      <c r="N194" s="38" t="s">
        <v>415</v>
      </c>
    </row>
    <row r="195" spans="2:27">
      <c r="B195" s="76" t="s">
        <v>97</v>
      </c>
      <c r="C195" s="38" t="s">
        <v>423</v>
      </c>
      <c r="D195" s="86">
        <v>3</v>
      </c>
      <c r="E195" s="78" t="s">
        <v>84</v>
      </c>
      <c r="F195" s="86">
        <v>6</v>
      </c>
      <c r="G195" s="38" t="s">
        <v>409</v>
      </c>
      <c r="I195" s="76" t="s">
        <v>97</v>
      </c>
      <c r="J195" s="38" t="s">
        <v>431</v>
      </c>
      <c r="K195" s="86">
        <v>3</v>
      </c>
      <c r="L195" s="78" t="s">
        <v>84</v>
      </c>
      <c r="M195" s="86">
        <v>6</v>
      </c>
      <c r="N195" s="38" t="s">
        <v>416</v>
      </c>
    </row>
    <row r="196" spans="2:27">
      <c r="B196" s="76"/>
      <c r="C196" s="38" t="s">
        <v>424</v>
      </c>
      <c r="D196" s="86"/>
      <c r="E196" s="77"/>
      <c r="F196" s="86"/>
      <c r="G196" s="38" t="s">
        <v>410</v>
      </c>
      <c r="I196" s="76"/>
      <c r="J196" s="38" t="s">
        <v>430</v>
      </c>
      <c r="K196" s="86"/>
      <c r="L196" s="77"/>
      <c r="M196" s="86"/>
      <c r="N196" s="38" t="s">
        <v>418</v>
      </c>
    </row>
    <row r="197" spans="2:27">
      <c r="B197" s="76" t="s">
        <v>98</v>
      </c>
      <c r="C197" s="38" t="s">
        <v>425</v>
      </c>
      <c r="D197" s="86">
        <v>2</v>
      </c>
      <c r="E197" s="78" t="s">
        <v>84</v>
      </c>
      <c r="F197" s="86">
        <v>6</v>
      </c>
      <c r="G197" s="38" t="s">
        <v>411</v>
      </c>
      <c r="I197" s="76" t="s">
        <v>98</v>
      </c>
      <c r="J197" s="38" t="s">
        <v>432</v>
      </c>
      <c r="K197" s="86">
        <v>4</v>
      </c>
      <c r="L197" s="78" t="s">
        <v>84</v>
      </c>
      <c r="M197" s="86">
        <v>6</v>
      </c>
      <c r="N197" s="38" t="s">
        <v>419</v>
      </c>
    </row>
    <row r="198" spans="2:27">
      <c r="B198" s="76"/>
      <c r="C198" s="38" t="s">
        <v>426</v>
      </c>
      <c r="D198" s="86"/>
      <c r="E198" s="77"/>
      <c r="F198" s="86"/>
      <c r="G198" s="38" t="s">
        <v>412</v>
      </c>
      <c r="I198" s="76"/>
      <c r="J198" s="38" t="s">
        <v>433</v>
      </c>
      <c r="K198" s="86"/>
      <c r="L198" s="77"/>
      <c r="M198" s="86"/>
      <c r="N198" s="38" t="s">
        <v>420</v>
      </c>
    </row>
    <row r="199" spans="2:27">
      <c r="B199" s="41" t="s">
        <v>85</v>
      </c>
      <c r="C199" s="38" t="s">
        <v>422</v>
      </c>
      <c r="D199" s="87">
        <v>6</v>
      </c>
      <c r="E199" s="56" t="s">
        <v>84</v>
      </c>
      <c r="F199" s="87">
        <v>1</v>
      </c>
      <c r="G199" s="38" t="s">
        <v>406</v>
      </c>
      <c r="I199" s="41" t="s">
        <v>85</v>
      </c>
      <c r="J199" s="38" t="s">
        <v>428</v>
      </c>
      <c r="K199" s="87">
        <v>5</v>
      </c>
      <c r="L199" s="56" t="s">
        <v>84</v>
      </c>
      <c r="M199" s="87">
        <v>6</v>
      </c>
      <c r="N199" s="38" t="s">
        <v>414</v>
      </c>
    </row>
    <row r="200" spans="2:27">
      <c r="B200" s="41" t="s">
        <v>99</v>
      </c>
      <c r="C200" s="38" t="s">
        <v>423</v>
      </c>
      <c r="D200" s="87">
        <v>6</v>
      </c>
      <c r="E200" s="56" t="s">
        <v>84</v>
      </c>
      <c r="F200" s="87">
        <v>2</v>
      </c>
      <c r="G200" s="38" t="s">
        <v>409</v>
      </c>
      <c r="I200" s="41" t="s">
        <v>99</v>
      </c>
      <c r="J200" s="38" t="s">
        <v>430</v>
      </c>
      <c r="K200" s="87">
        <v>0</v>
      </c>
      <c r="L200" s="56" t="s">
        <v>84</v>
      </c>
      <c r="M200" s="87">
        <v>6</v>
      </c>
      <c r="N200" s="38" t="s">
        <v>417</v>
      </c>
    </row>
    <row r="202" spans="2:27">
      <c r="B202" s="45" t="s">
        <v>109</v>
      </c>
      <c r="C202" s="50"/>
      <c r="D202" s="89"/>
      <c r="E202" s="51"/>
      <c r="F202" s="89"/>
      <c r="G202" s="52"/>
      <c r="I202" s="45" t="str">
        <f>B202</f>
        <v>女子決勝トーナメント1R</v>
      </c>
      <c r="J202" s="50"/>
      <c r="K202" s="89"/>
      <c r="L202" s="51"/>
      <c r="M202" s="89"/>
      <c r="N202" s="52"/>
      <c r="R202" s="96"/>
      <c r="S202"/>
      <c r="T202" s="96"/>
      <c r="Y202"/>
      <c r="Z202"/>
      <c r="AA202"/>
    </row>
    <row r="203" spans="2:27">
      <c r="B203" s="37"/>
      <c r="C203" s="42" t="s">
        <v>60</v>
      </c>
      <c r="D203" s="90">
        <v>5</v>
      </c>
      <c r="E203" s="39" t="s">
        <v>84</v>
      </c>
      <c r="F203" s="95">
        <v>0</v>
      </c>
      <c r="G203" s="42" t="s">
        <v>63</v>
      </c>
      <c r="I203" s="37"/>
      <c r="J203" s="38" t="s">
        <v>57</v>
      </c>
      <c r="K203" s="85">
        <v>3</v>
      </c>
      <c r="L203" s="43" t="s">
        <v>84</v>
      </c>
      <c r="M203" s="94">
        <v>2</v>
      </c>
      <c r="N203" s="38" t="s">
        <v>53</v>
      </c>
      <c r="R203" s="96"/>
      <c r="S203"/>
      <c r="T203" s="96"/>
      <c r="Y203"/>
      <c r="Z203"/>
      <c r="AA203"/>
    </row>
    <row r="204" spans="2:27">
      <c r="B204" s="76" t="s">
        <v>85</v>
      </c>
      <c r="C204" s="38" t="s">
        <v>413</v>
      </c>
      <c r="D204" s="86">
        <v>6</v>
      </c>
      <c r="E204" s="78" t="s">
        <v>84</v>
      </c>
      <c r="F204" s="86">
        <v>2</v>
      </c>
      <c r="G204" s="38" t="s">
        <v>249</v>
      </c>
      <c r="I204" s="76" t="s">
        <v>85</v>
      </c>
      <c r="J204" s="38" t="s">
        <v>407</v>
      </c>
      <c r="K204" s="86">
        <v>6</v>
      </c>
      <c r="L204" s="78" t="s">
        <v>84</v>
      </c>
      <c r="M204" s="86">
        <v>4</v>
      </c>
      <c r="N204" s="38" t="s">
        <v>256</v>
      </c>
      <c r="R204" s="96"/>
      <c r="S204"/>
      <c r="T204" s="96"/>
      <c r="Y204"/>
      <c r="Z204"/>
      <c r="AA204"/>
    </row>
    <row r="205" spans="2:27">
      <c r="B205" s="76"/>
      <c r="C205" s="38" t="s">
        <v>415</v>
      </c>
      <c r="D205" s="86"/>
      <c r="E205" s="77"/>
      <c r="F205" s="86"/>
      <c r="G205" s="38" t="s">
        <v>250</v>
      </c>
      <c r="I205" s="76"/>
      <c r="J205" s="38" t="s">
        <v>408</v>
      </c>
      <c r="K205" s="86"/>
      <c r="L205" s="77"/>
      <c r="M205" s="86"/>
      <c r="N205" s="38" t="s">
        <v>257</v>
      </c>
      <c r="R205" s="96"/>
      <c r="S205"/>
      <c r="T205" s="96"/>
      <c r="Y205"/>
      <c r="Z205"/>
      <c r="AA205"/>
    </row>
    <row r="206" spans="2:27">
      <c r="B206" s="76" t="s">
        <v>97</v>
      </c>
      <c r="C206" s="38" t="s">
        <v>416</v>
      </c>
      <c r="D206" s="86">
        <v>6</v>
      </c>
      <c r="E206" s="78" t="s">
        <v>84</v>
      </c>
      <c r="F206" s="86">
        <v>3</v>
      </c>
      <c r="G206" s="38" t="s">
        <v>251</v>
      </c>
      <c r="I206" s="76" t="s">
        <v>97</v>
      </c>
      <c r="J206" s="38" t="s">
        <v>409</v>
      </c>
      <c r="K206" s="86">
        <v>6</v>
      </c>
      <c r="L206" s="78" t="s">
        <v>84</v>
      </c>
      <c r="M206" s="86">
        <v>1</v>
      </c>
      <c r="N206" s="38" t="s">
        <v>261</v>
      </c>
      <c r="R206" s="96"/>
      <c r="S206"/>
      <c r="T206" s="96"/>
      <c r="Y206"/>
      <c r="Z206"/>
      <c r="AA206"/>
    </row>
    <row r="207" spans="2:27">
      <c r="B207" s="76"/>
      <c r="C207" s="38" t="s">
        <v>418</v>
      </c>
      <c r="D207" s="86"/>
      <c r="E207" s="77"/>
      <c r="F207" s="86"/>
      <c r="G207" s="38" t="s">
        <v>252</v>
      </c>
      <c r="I207" s="76"/>
      <c r="J207" s="38" t="s">
        <v>410</v>
      </c>
      <c r="K207" s="86"/>
      <c r="L207" s="77"/>
      <c r="M207" s="86"/>
      <c r="N207" s="38" t="s">
        <v>260</v>
      </c>
      <c r="R207" s="96"/>
      <c r="S207"/>
      <c r="T207" s="96"/>
      <c r="Y207"/>
      <c r="Z207"/>
      <c r="AA207"/>
    </row>
    <row r="208" spans="2:27">
      <c r="B208" s="76" t="s">
        <v>98</v>
      </c>
      <c r="C208" s="38" t="s">
        <v>419</v>
      </c>
      <c r="D208" s="86">
        <v>6</v>
      </c>
      <c r="E208" s="78" t="s">
        <v>84</v>
      </c>
      <c r="F208" s="86">
        <v>2</v>
      </c>
      <c r="G208" s="38" t="s">
        <v>254</v>
      </c>
      <c r="I208" s="76" t="s">
        <v>98</v>
      </c>
      <c r="J208" s="38" t="s">
        <v>411</v>
      </c>
      <c r="K208" s="86">
        <v>6</v>
      </c>
      <c r="L208" s="78" t="s">
        <v>84</v>
      </c>
      <c r="M208" s="86">
        <v>4</v>
      </c>
      <c r="N208" s="38" t="s">
        <v>263</v>
      </c>
      <c r="R208" s="96"/>
      <c r="S208"/>
      <c r="T208" s="96"/>
      <c r="Y208"/>
      <c r="Z208"/>
      <c r="AA208"/>
    </row>
    <row r="209" spans="2:27">
      <c r="B209" s="76"/>
      <c r="C209" s="38" t="s">
        <v>420</v>
      </c>
      <c r="D209" s="86"/>
      <c r="E209" s="77"/>
      <c r="F209" s="86"/>
      <c r="G209" s="38" t="s">
        <v>253</v>
      </c>
      <c r="I209" s="76"/>
      <c r="J209" s="38" t="s">
        <v>412</v>
      </c>
      <c r="K209" s="86"/>
      <c r="L209" s="77"/>
      <c r="M209" s="86"/>
      <c r="N209" s="38" t="s">
        <v>262</v>
      </c>
      <c r="R209" s="96"/>
      <c r="S209"/>
      <c r="T209" s="96"/>
      <c r="Y209"/>
      <c r="Z209"/>
      <c r="AA209"/>
    </row>
    <row r="210" spans="2:27">
      <c r="B210" s="41" t="s">
        <v>85</v>
      </c>
      <c r="C210" s="38" t="s">
        <v>414</v>
      </c>
      <c r="D210" s="87">
        <v>6</v>
      </c>
      <c r="E210" s="56" t="s">
        <v>84</v>
      </c>
      <c r="F210" s="87">
        <v>2</v>
      </c>
      <c r="G210" s="38" t="s">
        <v>249</v>
      </c>
      <c r="I210" s="41" t="s">
        <v>85</v>
      </c>
      <c r="J210" s="38" t="s">
        <v>406</v>
      </c>
      <c r="K210" s="87">
        <v>2</v>
      </c>
      <c r="L210" s="56" t="s">
        <v>84</v>
      </c>
      <c r="M210" s="87">
        <v>6</v>
      </c>
      <c r="N210" s="38" t="s">
        <v>258</v>
      </c>
      <c r="R210" s="96"/>
      <c r="S210"/>
      <c r="T210" s="96"/>
      <c r="Y210"/>
      <c r="Z210"/>
      <c r="AA210"/>
    </row>
    <row r="211" spans="2:27">
      <c r="B211" s="41" t="s">
        <v>99</v>
      </c>
      <c r="C211" s="38" t="s">
        <v>417</v>
      </c>
      <c r="D211" s="87">
        <v>6</v>
      </c>
      <c r="E211" s="56" t="s">
        <v>84</v>
      </c>
      <c r="F211" s="87">
        <v>3</v>
      </c>
      <c r="G211" s="38" t="s">
        <v>255</v>
      </c>
      <c r="I211" s="41" t="s">
        <v>99</v>
      </c>
      <c r="J211" s="38" t="s">
        <v>409</v>
      </c>
      <c r="K211" s="87" t="s">
        <v>439</v>
      </c>
      <c r="L211" s="56" t="s">
        <v>84</v>
      </c>
      <c r="M211" s="87"/>
      <c r="N211" s="38" t="s">
        <v>259</v>
      </c>
      <c r="R211" s="96"/>
      <c r="S211"/>
      <c r="T211" s="96"/>
      <c r="Y211"/>
      <c r="Z211"/>
      <c r="AA211"/>
    </row>
    <row r="212" spans="2:27">
      <c r="R212" s="96"/>
      <c r="S212"/>
      <c r="T212" s="96"/>
      <c r="Y212"/>
      <c r="Z212"/>
      <c r="AA212"/>
    </row>
    <row r="213" spans="2:27">
      <c r="B213" s="45" t="s">
        <v>110</v>
      </c>
      <c r="C213" s="50"/>
      <c r="D213" s="89"/>
      <c r="E213" s="51"/>
      <c r="F213" s="89"/>
      <c r="G213" s="52"/>
      <c r="I213" s="45" t="str">
        <f>B213</f>
        <v>女子決勝トーナメントSF</v>
      </c>
      <c r="J213" s="50"/>
      <c r="K213" s="89"/>
      <c r="L213" s="51"/>
      <c r="M213" s="89"/>
      <c r="N213" s="52"/>
      <c r="R213" s="96"/>
      <c r="S213"/>
      <c r="T213" s="96"/>
      <c r="Y213"/>
      <c r="Z213"/>
      <c r="AA213"/>
    </row>
    <row r="214" spans="2:27">
      <c r="B214" s="37"/>
      <c r="C214" s="38" t="s">
        <v>440</v>
      </c>
      <c r="D214" s="85">
        <v>3</v>
      </c>
      <c r="E214" s="43" t="s">
        <v>84</v>
      </c>
      <c r="F214" s="94">
        <v>2</v>
      </c>
      <c r="G214" s="42" t="s">
        <v>60</v>
      </c>
      <c r="I214" s="37"/>
      <c r="J214" s="38" t="s">
        <v>57</v>
      </c>
      <c r="K214" s="85">
        <v>2</v>
      </c>
      <c r="L214" s="43" t="s">
        <v>84</v>
      </c>
      <c r="M214" s="94">
        <v>3</v>
      </c>
      <c r="N214" s="38" t="s">
        <v>50</v>
      </c>
      <c r="R214" s="96"/>
      <c r="S214"/>
      <c r="T214" s="96"/>
      <c r="Y214"/>
      <c r="Z214"/>
      <c r="AA214"/>
    </row>
    <row r="215" spans="2:27">
      <c r="B215" s="76" t="s">
        <v>85</v>
      </c>
      <c r="C215" s="38" t="s">
        <v>265</v>
      </c>
      <c r="D215" s="86">
        <v>5</v>
      </c>
      <c r="E215" s="78" t="s">
        <v>84</v>
      </c>
      <c r="F215" s="86">
        <v>7</v>
      </c>
      <c r="G215" s="38" t="s">
        <v>413</v>
      </c>
      <c r="I215" s="76" t="s">
        <v>85</v>
      </c>
      <c r="J215" s="38" t="s">
        <v>407</v>
      </c>
      <c r="K215" s="86">
        <v>2</v>
      </c>
      <c r="L215" s="78" t="s">
        <v>84</v>
      </c>
      <c r="M215" s="86">
        <v>6</v>
      </c>
      <c r="N215" s="58" t="s">
        <v>221</v>
      </c>
      <c r="R215" s="96"/>
      <c r="S215"/>
      <c r="T215" s="96"/>
      <c r="Y215"/>
      <c r="Z215"/>
      <c r="AA215"/>
    </row>
    <row r="216" spans="2:27">
      <c r="B216" s="76"/>
      <c r="C216" s="38" t="s">
        <v>264</v>
      </c>
      <c r="D216" s="86"/>
      <c r="E216" s="77"/>
      <c r="F216" s="86"/>
      <c r="G216" s="38" t="s">
        <v>415</v>
      </c>
      <c r="I216" s="76"/>
      <c r="J216" s="38" t="s">
        <v>408</v>
      </c>
      <c r="K216" s="86"/>
      <c r="L216" s="77"/>
      <c r="M216" s="86"/>
      <c r="N216" s="57" t="s">
        <v>214</v>
      </c>
      <c r="R216" s="96"/>
      <c r="S216"/>
      <c r="T216" s="96"/>
      <c r="Y216"/>
      <c r="Z216"/>
      <c r="AA216"/>
    </row>
    <row r="217" spans="2:27">
      <c r="B217" s="76" t="s">
        <v>97</v>
      </c>
      <c r="C217" s="38" t="s">
        <v>267</v>
      </c>
      <c r="D217" s="86">
        <v>6</v>
      </c>
      <c r="E217" s="78" t="s">
        <v>84</v>
      </c>
      <c r="F217" s="86">
        <v>4</v>
      </c>
      <c r="G217" s="38" t="s">
        <v>416</v>
      </c>
      <c r="I217" s="76" t="s">
        <v>97</v>
      </c>
      <c r="J217" s="38" t="s">
        <v>409</v>
      </c>
      <c r="K217" s="86">
        <v>6</v>
      </c>
      <c r="L217" s="78" t="s">
        <v>84</v>
      </c>
      <c r="M217" s="86">
        <v>2</v>
      </c>
      <c r="N217" s="58" t="s">
        <v>220</v>
      </c>
      <c r="R217" s="96"/>
      <c r="S217"/>
      <c r="T217" s="96"/>
      <c r="Y217"/>
      <c r="Z217"/>
      <c r="AA217"/>
    </row>
    <row r="218" spans="2:27">
      <c r="B218" s="76"/>
      <c r="C218" s="38" t="s">
        <v>266</v>
      </c>
      <c r="D218" s="86"/>
      <c r="E218" s="77"/>
      <c r="F218" s="86"/>
      <c r="G218" s="38" t="s">
        <v>418</v>
      </c>
      <c r="I218" s="76"/>
      <c r="J218" s="38" t="s">
        <v>410</v>
      </c>
      <c r="K218" s="86"/>
      <c r="L218" s="77"/>
      <c r="M218" s="86"/>
      <c r="N218" s="58" t="s">
        <v>216</v>
      </c>
      <c r="R218" s="96"/>
      <c r="S218"/>
      <c r="T218" s="96"/>
      <c r="Y218"/>
      <c r="Z218"/>
      <c r="AA218"/>
    </row>
    <row r="219" spans="2:27">
      <c r="B219" s="76" t="s">
        <v>98</v>
      </c>
      <c r="C219" s="38" t="s">
        <v>269</v>
      </c>
      <c r="D219" s="86">
        <v>2</v>
      </c>
      <c r="E219" s="78" t="s">
        <v>84</v>
      </c>
      <c r="F219" s="86">
        <v>6</v>
      </c>
      <c r="G219" s="38" t="s">
        <v>419</v>
      </c>
      <c r="I219" s="76" t="s">
        <v>98</v>
      </c>
      <c r="J219" s="38" t="s">
        <v>411</v>
      </c>
      <c r="K219" s="86">
        <v>0</v>
      </c>
      <c r="L219" s="78" t="s">
        <v>84</v>
      </c>
      <c r="M219" s="86">
        <v>6</v>
      </c>
      <c r="N219" s="58" t="s">
        <v>219</v>
      </c>
      <c r="R219" s="96"/>
      <c r="S219"/>
      <c r="T219" s="96"/>
      <c r="Y219"/>
      <c r="Z219"/>
      <c r="AA219"/>
    </row>
    <row r="220" spans="2:27">
      <c r="B220" s="76"/>
      <c r="C220" s="38" t="s">
        <v>268</v>
      </c>
      <c r="D220" s="86"/>
      <c r="E220" s="77"/>
      <c r="F220" s="86"/>
      <c r="G220" s="38" t="s">
        <v>420</v>
      </c>
      <c r="I220" s="76"/>
      <c r="J220" s="38" t="s">
        <v>412</v>
      </c>
      <c r="K220" s="86"/>
      <c r="L220" s="77"/>
      <c r="M220" s="86"/>
      <c r="N220" s="58" t="s">
        <v>218</v>
      </c>
      <c r="R220" s="96"/>
      <c r="S220"/>
      <c r="T220" s="96"/>
      <c r="Y220"/>
      <c r="Z220"/>
      <c r="AA220"/>
    </row>
    <row r="221" spans="2:27">
      <c r="B221" s="41" t="s">
        <v>85</v>
      </c>
      <c r="C221" s="38" t="s">
        <v>265</v>
      </c>
      <c r="D221" s="87">
        <v>6</v>
      </c>
      <c r="E221" s="56" t="s">
        <v>84</v>
      </c>
      <c r="F221" s="87">
        <v>2</v>
      </c>
      <c r="G221" s="38" t="s">
        <v>414</v>
      </c>
      <c r="I221" s="41" t="s">
        <v>85</v>
      </c>
      <c r="J221" s="38" t="s">
        <v>406</v>
      </c>
      <c r="K221" s="87">
        <v>6</v>
      </c>
      <c r="L221" s="56" t="s">
        <v>84</v>
      </c>
      <c r="M221" s="87">
        <v>1</v>
      </c>
      <c r="N221" s="58" t="s">
        <v>215</v>
      </c>
      <c r="R221" s="96"/>
      <c r="S221"/>
      <c r="T221" s="96"/>
      <c r="Y221"/>
      <c r="Z221"/>
      <c r="AA221"/>
    </row>
    <row r="222" spans="2:27">
      <c r="B222" s="41" t="s">
        <v>99</v>
      </c>
      <c r="C222" s="38" t="s">
        <v>267</v>
      </c>
      <c r="D222" s="87">
        <v>6</v>
      </c>
      <c r="E222" s="56" t="s">
        <v>84</v>
      </c>
      <c r="F222" s="87">
        <v>3</v>
      </c>
      <c r="G222" s="38" t="s">
        <v>417</v>
      </c>
      <c r="I222" s="41" t="s">
        <v>99</v>
      </c>
      <c r="J222" s="38" t="s">
        <v>409</v>
      </c>
      <c r="K222" s="87" t="s">
        <v>449</v>
      </c>
      <c r="L222" s="56" t="s">
        <v>84</v>
      </c>
      <c r="M222" s="87">
        <v>7</v>
      </c>
      <c r="N222" s="58" t="s">
        <v>217</v>
      </c>
      <c r="R222" s="96"/>
      <c r="S222"/>
      <c r="T222" s="96"/>
      <c r="Y222"/>
      <c r="Z222"/>
      <c r="AA222"/>
    </row>
    <row r="224" spans="2:27">
      <c r="B224" s="45" t="s">
        <v>111</v>
      </c>
      <c r="C224" s="50"/>
      <c r="D224" s="89"/>
      <c r="E224" s="51"/>
      <c r="F224" s="89"/>
      <c r="G224" s="52"/>
    </row>
    <row r="225" spans="2:21">
      <c r="B225" s="37"/>
      <c r="C225" s="38" t="s">
        <v>440</v>
      </c>
      <c r="D225" s="85">
        <v>1</v>
      </c>
      <c r="E225" s="43" t="s">
        <v>84</v>
      </c>
      <c r="F225" s="94">
        <v>4</v>
      </c>
      <c r="G225" s="38" t="s">
        <v>50</v>
      </c>
    </row>
    <row r="226" spans="2:21">
      <c r="B226" s="76" t="s">
        <v>85</v>
      </c>
      <c r="C226" s="38" t="s">
        <v>265</v>
      </c>
      <c r="D226" s="86">
        <v>6</v>
      </c>
      <c r="E226" s="78" t="s">
        <v>84</v>
      </c>
      <c r="F226" s="86">
        <v>1</v>
      </c>
      <c r="G226" s="58" t="s">
        <v>221</v>
      </c>
    </row>
    <row r="227" spans="2:21">
      <c r="B227" s="76"/>
      <c r="C227" s="38" t="s">
        <v>264</v>
      </c>
      <c r="D227" s="86"/>
      <c r="E227" s="77"/>
      <c r="F227" s="86"/>
      <c r="G227" s="58" t="s">
        <v>215</v>
      </c>
    </row>
    <row r="228" spans="2:21">
      <c r="B228" s="76" t="s">
        <v>97</v>
      </c>
      <c r="C228" s="38" t="s">
        <v>267</v>
      </c>
      <c r="D228" s="86">
        <v>1</v>
      </c>
      <c r="E228" s="78" t="s">
        <v>84</v>
      </c>
      <c r="F228" s="86">
        <v>6</v>
      </c>
      <c r="G228" s="58" t="s">
        <v>217</v>
      </c>
    </row>
    <row r="229" spans="2:21">
      <c r="B229" s="76"/>
      <c r="C229" s="38" t="s">
        <v>266</v>
      </c>
      <c r="D229" s="86"/>
      <c r="E229" s="77"/>
      <c r="F229" s="86"/>
      <c r="G229" s="58" t="s">
        <v>216</v>
      </c>
    </row>
    <row r="230" spans="2:21">
      <c r="B230" s="76" t="s">
        <v>98</v>
      </c>
      <c r="C230" s="38" t="s">
        <v>269</v>
      </c>
      <c r="D230" s="86">
        <v>0</v>
      </c>
      <c r="E230" s="78" t="s">
        <v>84</v>
      </c>
      <c r="F230" s="86">
        <v>6</v>
      </c>
      <c r="G230" s="58" t="s">
        <v>219</v>
      </c>
    </row>
    <row r="231" spans="2:21">
      <c r="B231" s="76"/>
      <c r="C231" s="38" t="s">
        <v>268</v>
      </c>
      <c r="D231" s="86"/>
      <c r="E231" s="77"/>
      <c r="F231" s="86"/>
      <c r="G231" s="58" t="s">
        <v>218</v>
      </c>
    </row>
    <row r="232" spans="2:21">
      <c r="B232" s="41" t="s">
        <v>85</v>
      </c>
      <c r="C232" s="38" t="s">
        <v>265</v>
      </c>
      <c r="D232" s="87">
        <v>4</v>
      </c>
      <c r="E232" s="56" t="s">
        <v>84</v>
      </c>
      <c r="F232" s="87">
        <v>6</v>
      </c>
      <c r="G232" s="57" t="s">
        <v>214</v>
      </c>
    </row>
    <row r="233" spans="2:21">
      <c r="B233" s="41" t="s">
        <v>99</v>
      </c>
      <c r="C233" s="38" t="s">
        <v>267</v>
      </c>
      <c r="D233" s="87">
        <v>4</v>
      </c>
      <c r="E233" s="56" t="s">
        <v>84</v>
      </c>
      <c r="F233" s="87">
        <v>6</v>
      </c>
      <c r="G233" s="58" t="s">
        <v>220</v>
      </c>
    </row>
    <row r="235" spans="2:21">
      <c r="B235" s="46" t="s">
        <v>102</v>
      </c>
      <c r="C235" s="47"/>
      <c r="D235" s="91"/>
      <c r="E235" s="48"/>
      <c r="F235" s="91"/>
      <c r="G235" s="49"/>
      <c r="I235" s="46" t="str">
        <f>B235</f>
        <v>ミックス予選A</v>
      </c>
      <c r="J235" s="47"/>
      <c r="K235" s="91"/>
      <c r="L235" s="48"/>
      <c r="M235" s="91"/>
      <c r="N235" s="49"/>
      <c r="P235" s="46" t="str">
        <f>B235</f>
        <v>ミックス予選A</v>
      </c>
      <c r="Q235" s="47"/>
      <c r="R235" s="91"/>
      <c r="S235" s="48"/>
      <c r="T235" s="91"/>
      <c r="U235" s="49"/>
    </row>
    <row r="236" spans="2:21">
      <c r="B236" s="37"/>
      <c r="C236" s="42" t="s">
        <v>132</v>
      </c>
      <c r="D236" s="90">
        <v>2</v>
      </c>
      <c r="E236" s="39" t="s">
        <v>84</v>
      </c>
      <c r="F236" s="95">
        <v>1</v>
      </c>
      <c r="G236" s="42" t="s">
        <v>119</v>
      </c>
      <c r="I236" s="37"/>
      <c r="J236" s="42" t="str">
        <f>G236</f>
        <v>宮崎市C</v>
      </c>
      <c r="K236" s="90">
        <v>2</v>
      </c>
      <c r="L236" s="39" t="s">
        <v>84</v>
      </c>
      <c r="M236" s="95">
        <v>1</v>
      </c>
      <c r="N236" s="42" t="s">
        <v>129</v>
      </c>
      <c r="P236" s="37"/>
      <c r="Q236" s="42" t="str">
        <f>C236</f>
        <v>延岡市</v>
      </c>
      <c r="R236" s="90">
        <v>2</v>
      </c>
      <c r="S236" s="39" t="s">
        <v>84</v>
      </c>
      <c r="T236" s="95">
        <v>1</v>
      </c>
      <c r="U236" s="42" t="str">
        <f>N236</f>
        <v>東臼杵郡</v>
      </c>
    </row>
    <row r="237" spans="2:21" ht="14">
      <c r="B237" s="79" t="s">
        <v>103</v>
      </c>
      <c r="C237" s="40" t="s">
        <v>137</v>
      </c>
      <c r="D237" s="92">
        <v>6</v>
      </c>
      <c r="E237" s="81" t="s">
        <v>84</v>
      </c>
      <c r="F237" s="92">
        <v>2</v>
      </c>
      <c r="G237" s="38" t="s">
        <v>143</v>
      </c>
      <c r="I237" s="79" t="s">
        <v>103</v>
      </c>
      <c r="J237" s="38" t="s">
        <v>143</v>
      </c>
      <c r="K237" s="92">
        <v>6</v>
      </c>
      <c r="L237" s="81" t="s">
        <v>84</v>
      </c>
      <c r="M237" s="92">
        <v>2</v>
      </c>
      <c r="N237" s="38" t="s">
        <v>150</v>
      </c>
      <c r="P237" s="79" t="s">
        <v>103</v>
      </c>
      <c r="Q237" s="40" t="s">
        <v>137</v>
      </c>
      <c r="R237" s="92">
        <v>6</v>
      </c>
      <c r="S237" s="81" t="s">
        <v>84</v>
      </c>
      <c r="T237" s="92">
        <v>3</v>
      </c>
      <c r="U237" s="38" t="s">
        <v>150</v>
      </c>
    </row>
    <row r="238" spans="2:21" ht="14">
      <c r="B238" s="80"/>
      <c r="C238" s="40" t="s">
        <v>138</v>
      </c>
      <c r="D238" s="93"/>
      <c r="E238" s="82"/>
      <c r="F238" s="93"/>
      <c r="G238" s="38" t="s">
        <v>144</v>
      </c>
      <c r="I238" s="80"/>
      <c r="J238" s="38" t="s">
        <v>144</v>
      </c>
      <c r="K238" s="93"/>
      <c r="L238" s="82"/>
      <c r="M238" s="93"/>
      <c r="N238" s="40" t="s">
        <v>149</v>
      </c>
      <c r="P238" s="80"/>
      <c r="Q238" s="40" t="s">
        <v>138</v>
      </c>
      <c r="R238" s="93"/>
      <c r="S238" s="82"/>
      <c r="T238" s="93"/>
      <c r="U238" s="40" t="s">
        <v>149</v>
      </c>
    </row>
    <row r="239" spans="2:21" ht="14">
      <c r="B239" s="79" t="s">
        <v>104</v>
      </c>
      <c r="C239" s="40" t="s">
        <v>139</v>
      </c>
      <c r="D239" s="92">
        <v>3</v>
      </c>
      <c r="E239" s="81" t="s">
        <v>84</v>
      </c>
      <c r="F239" s="92">
        <v>6</v>
      </c>
      <c r="G239" s="38" t="s">
        <v>146</v>
      </c>
      <c r="I239" s="79" t="s">
        <v>104</v>
      </c>
      <c r="J239" s="38" t="s">
        <v>146</v>
      </c>
      <c r="K239" s="92">
        <v>2</v>
      </c>
      <c r="L239" s="81" t="s">
        <v>84</v>
      </c>
      <c r="M239" s="92">
        <v>6</v>
      </c>
      <c r="N239" s="38" t="s">
        <v>151</v>
      </c>
      <c r="P239" s="79" t="s">
        <v>104</v>
      </c>
      <c r="Q239" s="40" t="s">
        <v>139</v>
      </c>
      <c r="R239" s="92">
        <v>2</v>
      </c>
      <c r="S239" s="81" t="s">
        <v>84</v>
      </c>
      <c r="T239" s="92">
        <v>6</v>
      </c>
      <c r="U239" s="38" t="s">
        <v>151</v>
      </c>
    </row>
    <row r="240" spans="2:21" ht="14">
      <c r="B240" s="80"/>
      <c r="C240" s="38" t="s">
        <v>140</v>
      </c>
      <c r="D240" s="93"/>
      <c r="E240" s="82"/>
      <c r="F240" s="93"/>
      <c r="G240" s="38" t="s">
        <v>145</v>
      </c>
      <c r="I240" s="80"/>
      <c r="J240" s="38" t="s">
        <v>145</v>
      </c>
      <c r="K240" s="93"/>
      <c r="L240" s="82"/>
      <c r="M240" s="93"/>
      <c r="N240" s="40" t="s">
        <v>152</v>
      </c>
      <c r="P240" s="80"/>
      <c r="Q240" s="38" t="s">
        <v>140</v>
      </c>
      <c r="R240" s="93"/>
      <c r="S240" s="82"/>
      <c r="T240" s="93"/>
      <c r="U240" s="40" t="s">
        <v>152</v>
      </c>
    </row>
    <row r="241" spans="2:21" ht="14">
      <c r="B241" s="76" t="s">
        <v>98</v>
      </c>
      <c r="C241" s="38" t="s">
        <v>141</v>
      </c>
      <c r="D241" s="86">
        <v>6</v>
      </c>
      <c r="E241" s="78" t="s">
        <v>84</v>
      </c>
      <c r="F241" s="86">
        <v>3</v>
      </c>
      <c r="G241" s="40" t="s">
        <v>148</v>
      </c>
      <c r="I241" s="76" t="s">
        <v>98</v>
      </c>
      <c r="J241" s="40" t="s">
        <v>148</v>
      </c>
      <c r="K241" s="86">
        <v>6</v>
      </c>
      <c r="L241" s="78" t="s">
        <v>84</v>
      </c>
      <c r="M241" s="86">
        <v>3</v>
      </c>
      <c r="N241" s="40" t="s">
        <v>153</v>
      </c>
      <c r="P241" s="76" t="s">
        <v>98</v>
      </c>
      <c r="Q241" s="38" t="s">
        <v>141</v>
      </c>
      <c r="R241" s="86">
        <v>6</v>
      </c>
      <c r="S241" s="78" t="s">
        <v>84</v>
      </c>
      <c r="T241" s="86">
        <v>3</v>
      </c>
      <c r="U241" s="40" t="s">
        <v>153</v>
      </c>
    </row>
    <row r="242" spans="2:21" ht="14">
      <c r="B242" s="76"/>
      <c r="C242" s="38" t="s">
        <v>142</v>
      </c>
      <c r="D242" s="86"/>
      <c r="E242" s="77"/>
      <c r="F242" s="86"/>
      <c r="G242" s="38" t="s">
        <v>147</v>
      </c>
      <c r="I242" s="76"/>
      <c r="J242" s="38" t="s">
        <v>147</v>
      </c>
      <c r="K242" s="86"/>
      <c r="L242" s="77"/>
      <c r="M242" s="86"/>
      <c r="N242" s="40" t="s">
        <v>154</v>
      </c>
      <c r="P242" s="76"/>
      <c r="Q242" s="38" t="s">
        <v>142</v>
      </c>
      <c r="R242" s="86"/>
      <c r="S242" s="77"/>
      <c r="T242" s="86"/>
      <c r="U242" s="40" t="s">
        <v>154</v>
      </c>
    </row>
    <row r="244" spans="2:21">
      <c r="B244" s="46" t="s">
        <v>112</v>
      </c>
      <c r="C244" s="47"/>
      <c r="D244" s="91"/>
      <c r="E244" s="48"/>
      <c r="F244" s="91"/>
      <c r="G244" s="49"/>
      <c r="I244" s="46" t="str">
        <f>B244</f>
        <v>ミックス予選B</v>
      </c>
      <c r="J244" s="47"/>
      <c r="K244" s="91"/>
      <c r="L244" s="48"/>
      <c r="M244" s="91"/>
      <c r="N244" s="49"/>
      <c r="P244" s="46" t="str">
        <f>B244</f>
        <v>ミックス予選B</v>
      </c>
      <c r="Q244" s="47"/>
      <c r="R244" s="91"/>
      <c r="S244" s="48"/>
      <c r="T244" s="91"/>
      <c r="U244" s="49"/>
    </row>
    <row r="245" spans="2:21">
      <c r="B245" s="37"/>
      <c r="C245" s="42" t="s">
        <v>115</v>
      </c>
      <c r="D245" s="90">
        <v>2</v>
      </c>
      <c r="E245" s="39" t="s">
        <v>84</v>
      </c>
      <c r="F245" s="95">
        <v>1</v>
      </c>
      <c r="G245" s="42" t="s">
        <v>128</v>
      </c>
      <c r="I245" s="37"/>
      <c r="J245" s="42" t="str">
        <f>G245</f>
        <v>日南市</v>
      </c>
      <c r="K245" s="90">
        <v>1</v>
      </c>
      <c r="L245" s="39" t="s">
        <v>84</v>
      </c>
      <c r="M245" s="95">
        <v>2</v>
      </c>
      <c r="N245" s="42" t="s">
        <v>133</v>
      </c>
      <c r="P245" s="37"/>
      <c r="Q245" s="42" t="str">
        <f>C245</f>
        <v>宮崎市A</v>
      </c>
      <c r="R245" s="90">
        <v>2</v>
      </c>
      <c r="S245" s="39" t="s">
        <v>84</v>
      </c>
      <c r="T245" s="95">
        <v>1</v>
      </c>
      <c r="U245" s="42" t="str">
        <f>N245</f>
        <v>児湯郡B</v>
      </c>
    </row>
    <row r="246" spans="2:21" ht="14">
      <c r="B246" s="76" t="s">
        <v>103</v>
      </c>
      <c r="C246" s="38" t="s">
        <v>172</v>
      </c>
      <c r="D246" s="86">
        <v>6</v>
      </c>
      <c r="E246" s="78" t="s">
        <v>84</v>
      </c>
      <c r="F246" s="86">
        <v>2</v>
      </c>
      <c r="G246" s="38" t="s">
        <v>186</v>
      </c>
      <c r="I246" s="76" t="s">
        <v>103</v>
      </c>
      <c r="J246" s="38" t="s">
        <v>186</v>
      </c>
      <c r="K246" s="86">
        <v>3</v>
      </c>
      <c r="L246" s="78" t="s">
        <v>84</v>
      </c>
      <c r="M246" s="86">
        <v>6</v>
      </c>
      <c r="N246" s="38" t="s">
        <v>162</v>
      </c>
      <c r="P246" s="76" t="s">
        <v>103</v>
      </c>
      <c r="Q246" s="38" t="s">
        <v>172</v>
      </c>
      <c r="R246" s="86">
        <v>2</v>
      </c>
      <c r="S246" s="78" t="s">
        <v>84</v>
      </c>
      <c r="T246" s="86">
        <v>6</v>
      </c>
      <c r="U246" s="38" t="s">
        <v>162</v>
      </c>
    </row>
    <row r="247" spans="2:21" ht="14">
      <c r="B247" s="76"/>
      <c r="C247" s="38" t="s">
        <v>171</v>
      </c>
      <c r="D247" s="86"/>
      <c r="E247" s="77"/>
      <c r="F247" s="86"/>
      <c r="G247" s="38" t="s">
        <v>185</v>
      </c>
      <c r="I247" s="76"/>
      <c r="J247" s="38" t="s">
        <v>185</v>
      </c>
      <c r="K247" s="86"/>
      <c r="L247" s="77"/>
      <c r="M247" s="86"/>
      <c r="N247" s="40" t="s">
        <v>161</v>
      </c>
      <c r="P247" s="76"/>
      <c r="Q247" s="38" t="s">
        <v>171</v>
      </c>
      <c r="R247" s="86"/>
      <c r="S247" s="77"/>
      <c r="T247" s="86"/>
      <c r="U247" s="40" t="s">
        <v>161</v>
      </c>
    </row>
    <row r="248" spans="2:21" ht="14">
      <c r="B248" s="76" t="s">
        <v>104</v>
      </c>
      <c r="C248" s="40" t="s">
        <v>170</v>
      </c>
      <c r="D248" s="86">
        <v>5</v>
      </c>
      <c r="E248" s="78" t="s">
        <v>84</v>
      </c>
      <c r="F248" s="86">
        <v>6</v>
      </c>
      <c r="G248" s="38" t="s">
        <v>188</v>
      </c>
      <c r="I248" s="76" t="s">
        <v>104</v>
      </c>
      <c r="J248" s="38" t="s">
        <v>188</v>
      </c>
      <c r="K248" s="86">
        <v>6</v>
      </c>
      <c r="L248" s="78" t="s">
        <v>84</v>
      </c>
      <c r="M248" s="86">
        <v>1</v>
      </c>
      <c r="N248" s="40" t="s">
        <v>164</v>
      </c>
      <c r="P248" s="76" t="s">
        <v>104</v>
      </c>
      <c r="Q248" s="40" t="s">
        <v>170</v>
      </c>
      <c r="R248" s="86">
        <v>6</v>
      </c>
      <c r="S248" s="78" t="s">
        <v>84</v>
      </c>
      <c r="T248" s="86">
        <v>1</v>
      </c>
      <c r="U248" s="40" t="s">
        <v>164</v>
      </c>
    </row>
    <row r="249" spans="2:21" ht="14">
      <c r="B249" s="76"/>
      <c r="C249" s="38" t="s">
        <v>169</v>
      </c>
      <c r="D249" s="86"/>
      <c r="E249" s="77"/>
      <c r="F249" s="86"/>
      <c r="G249" s="38" t="s">
        <v>187</v>
      </c>
      <c r="I249" s="76"/>
      <c r="J249" s="38" t="s">
        <v>187</v>
      </c>
      <c r="K249" s="86"/>
      <c r="L249" s="77"/>
      <c r="M249" s="86"/>
      <c r="N249" s="40" t="s">
        <v>163</v>
      </c>
      <c r="P249" s="76"/>
      <c r="Q249" s="38" t="s">
        <v>169</v>
      </c>
      <c r="R249" s="86"/>
      <c r="S249" s="77"/>
      <c r="T249" s="86"/>
      <c r="U249" s="40" t="s">
        <v>163</v>
      </c>
    </row>
    <row r="250" spans="2:21" ht="14">
      <c r="B250" s="76" t="s">
        <v>98</v>
      </c>
      <c r="C250" s="38" t="s">
        <v>168</v>
      </c>
      <c r="D250" s="86">
        <v>6</v>
      </c>
      <c r="E250" s="78" t="s">
        <v>84</v>
      </c>
      <c r="F250" s="86">
        <v>0</v>
      </c>
      <c r="G250" s="40" t="s">
        <v>190</v>
      </c>
      <c r="I250" s="76" t="s">
        <v>98</v>
      </c>
      <c r="J250" s="40" t="s">
        <v>190</v>
      </c>
      <c r="K250" s="86">
        <v>5</v>
      </c>
      <c r="L250" s="78" t="s">
        <v>84</v>
      </c>
      <c r="M250" s="86">
        <v>6</v>
      </c>
      <c r="N250" s="38" t="s">
        <v>166</v>
      </c>
      <c r="P250" s="76" t="s">
        <v>98</v>
      </c>
      <c r="Q250" s="38" t="s">
        <v>168</v>
      </c>
      <c r="R250" s="86">
        <v>6</v>
      </c>
      <c r="S250" s="78" t="s">
        <v>84</v>
      </c>
      <c r="T250" s="86">
        <v>2</v>
      </c>
      <c r="U250" s="38" t="s">
        <v>166</v>
      </c>
    </row>
    <row r="251" spans="2:21" ht="14">
      <c r="B251" s="76"/>
      <c r="C251" s="38" t="s">
        <v>167</v>
      </c>
      <c r="D251" s="86"/>
      <c r="E251" s="77"/>
      <c r="F251" s="86"/>
      <c r="G251" s="40" t="s">
        <v>189</v>
      </c>
      <c r="I251" s="76"/>
      <c r="J251" s="40" t="s">
        <v>189</v>
      </c>
      <c r="K251" s="86"/>
      <c r="L251" s="77"/>
      <c r="M251" s="86"/>
      <c r="N251" s="40" t="s">
        <v>165</v>
      </c>
      <c r="P251" s="76"/>
      <c r="Q251" s="38" t="s">
        <v>167</v>
      </c>
      <c r="R251" s="86"/>
      <c r="S251" s="77"/>
      <c r="T251" s="86"/>
      <c r="U251" s="40" t="s">
        <v>165</v>
      </c>
    </row>
    <row r="253" spans="2:21">
      <c r="B253" s="46" t="s">
        <v>113</v>
      </c>
      <c r="C253" s="47"/>
      <c r="D253" s="91"/>
      <c r="E253" s="48"/>
      <c r="F253" s="91"/>
      <c r="G253" s="49"/>
      <c r="I253" s="46" t="str">
        <f>B253</f>
        <v>ミックス予選C</v>
      </c>
      <c r="J253" s="47"/>
      <c r="K253" s="91"/>
      <c r="L253" s="48"/>
      <c r="M253" s="91"/>
      <c r="N253" s="49"/>
      <c r="P253" s="46" t="str">
        <f>B253</f>
        <v>ミックス予選C</v>
      </c>
      <c r="Q253" s="47"/>
      <c r="R253" s="91"/>
      <c r="S253" s="48"/>
      <c r="T253" s="91"/>
      <c r="U253" s="49"/>
    </row>
    <row r="254" spans="2:21">
      <c r="B254" s="37"/>
      <c r="C254" s="42" t="s">
        <v>134</v>
      </c>
      <c r="D254" s="90">
        <v>1</v>
      </c>
      <c r="E254" s="39" t="s">
        <v>84</v>
      </c>
      <c r="F254" s="95">
        <v>2</v>
      </c>
      <c r="G254" s="42" t="s">
        <v>135</v>
      </c>
      <c r="I254" s="37"/>
      <c r="J254" s="42" t="str">
        <f>G254</f>
        <v>児湯郡A</v>
      </c>
      <c r="K254" s="90">
        <v>0</v>
      </c>
      <c r="L254" s="39" t="s">
        <v>84</v>
      </c>
      <c r="M254" s="95">
        <v>3</v>
      </c>
      <c r="N254" s="42" t="s">
        <v>127</v>
      </c>
      <c r="P254" s="37"/>
      <c r="Q254" s="42" t="str">
        <f>C254</f>
        <v>都城市</v>
      </c>
      <c r="R254" s="90">
        <v>0</v>
      </c>
      <c r="S254" s="39" t="s">
        <v>84</v>
      </c>
      <c r="T254" s="95">
        <v>3</v>
      </c>
      <c r="U254" s="42" t="str">
        <f>N254</f>
        <v>宮崎市B</v>
      </c>
    </row>
    <row r="255" spans="2:21" ht="14">
      <c r="B255" s="76" t="s">
        <v>103</v>
      </c>
      <c r="C255" s="40" t="s">
        <v>180</v>
      </c>
      <c r="D255" s="86">
        <v>6</v>
      </c>
      <c r="E255" s="78" t="s">
        <v>84</v>
      </c>
      <c r="F255" s="86">
        <v>3</v>
      </c>
      <c r="G255" s="38" t="s">
        <v>156</v>
      </c>
      <c r="I255" s="76" t="s">
        <v>103</v>
      </c>
      <c r="J255" s="38" t="s">
        <v>156</v>
      </c>
      <c r="K255" s="86">
        <v>3</v>
      </c>
      <c r="L255" s="78" t="s">
        <v>84</v>
      </c>
      <c r="M255" s="86">
        <v>6</v>
      </c>
      <c r="N255" s="38" t="s">
        <v>174</v>
      </c>
      <c r="P255" s="76" t="s">
        <v>103</v>
      </c>
      <c r="Q255" s="40" t="s">
        <v>180</v>
      </c>
      <c r="R255" s="86">
        <v>4</v>
      </c>
      <c r="S255" s="78" t="s">
        <v>84</v>
      </c>
      <c r="T255" s="86">
        <v>6</v>
      </c>
      <c r="U255" s="38" t="s">
        <v>174</v>
      </c>
    </row>
    <row r="256" spans="2:21" ht="14">
      <c r="B256" s="76"/>
      <c r="C256" s="40" t="s">
        <v>179</v>
      </c>
      <c r="D256" s="86"/>
      <c r="E256" s="77"/>
      <c r="F256" s="86"/>
      <c r="G256" s="40" t="s">
        <v>155</v>
      </c>
      <c r="I256" s="76"/>
      <c r="J256" s="40" t="s">
        <v>155</v>
      </c>
      <c r="K256" s="86"/>
      <c r="L256" s="77"/>
      <c r="M256" s="86"/>
      <c r="N256" s="38" t="s">
        <v>173</v>
      </c>
      <c r="P256" s="76"/>
      <c r="Q256" s="40" t="s">
        <v>179</v>
      </c>
      <c r="R256" s="86"/>
      <c r="S256" s="77"/>
      <c r="T256" s="86"/>
      <c r="U256" s="38" t="s">
        <v>173</v>
      </c>
    </row>
    <row r="257" spans="2:21" ht="14">
      <c r="B257" s="76" t="s">
        <v>104</v>
      </c>
      <c r="C257" s="40" t="s">
        <v>182</v>
      </c>
      <c r="D257" s="86">
        <v>5</v>
      </c>
      <c r="E257" s="78" t="s">
        <v>84</v>
      </c>
      <c r="F257" s="86">
        <v>6</v>
      </c>
      <c r="G257" s="40" t="s">
        <v>158</v>
      </c>
      <c r="I257" s="76" t="s">
        <v>104</v>
      </c>
      <c r="J257" s="40" t="s">
        <v>158</v>
      </c>
      <c r="K257" s="86">
        <v>4</v>
      </c>
      <c r="L257" s="78" t="s">
        <v>84</v>
      </c>
      <c r="M257" s="86">
        <v>6</v>
      </c>
      <c r="N257" s="40" t="s">
        <v>176</v>
      </c>
      <c r="P257" s="76" t="s">
        <v>104</v>
      </c>
      <c r="Q257" s="40" t="s">
        <v>182</v>
      </c>
      <c r="R257" s="86">
        <v>1</v>
      </c>
      <c r="S257" s="78" t="s">
        <v>84</v>
      </c>
      <c r="T257" s="86">
        <v>6</v>
      </c>
      <c r="U257" s="40" t="s">
        <v>176</v>
      </c>
    </row>
    <row r="258" spans="2:21" ht="14">
      <c r="B258" s="76"/>
      <c r="C258" s="40" t="s">
        <v>181</v>
      </c>
      <c r="D258" s="86"/>
      <c r="E258" s="77"/>
      <c r="F258" s="86"/>
      <c r="G258" s="40" t="s">
        <v>157</v>
      </c>
      <c r="I258" s="76"/>
      <c r="J258" s="40" t="s">
        <v>157</v>
      </c>
      <c r="K258" s="86"/>
      <c r="L258" s="77"/>
      <c r="M258" s="86"/>
      <c r="N258" s="40" t="s">
        <v>175</v>
      </c>
      <c r="P258" s="76"/>
      <c r="Q258" s="40" t="s">
        <v>181</v>
      </c>
      <c r="R258" s="86"/>
      <c r="S258" s="77"/>
      <c r="T258" s="86"/>
      <c r="U258" s="40" t="s">
        <v>175</v>
      </c>
    </row>
    <row r="259" spans="2:21" ht="14">
      <c r="B259" s="76" t="s">
        <v>98</v>
      </c>
      <c r="C259" s="38" t="s">
        <v>184</v>
      </c>
      <c r="D259" s="86">
        <v>3</v>
      </c>
      <c r="E259" s="78" t="s">
        <v>84</v>
      </c>
      <c r="F259" s="86">
        <v>6</v>
      </c>
      <c r="G259" s="40" t="s">
        <v>160</v>
      </c>
      <c r="I259" s="76" t="s">
        <v>98</v>
      </c>
      <c r="J259" s="40" t="s">
        <v>160</v>
      </c>
      <c r="K259" s="86">
        <v>5</v>
      </c>
      <c r="L259" s="78" t="s">
        <v>84</v>
      </c>
      <c r="M259" s="86">
        <v>6</v>
      </c>
      <c r="N259" s="40" t="s">
        <v>178</v>
      </c>
      <c r="P259" s="76" t="s">
        <v>98</v>
      </c>
      <c r="Q259" s="38" t="s">
        <v>184</v>
      </c>
      <c r="R259" s="86">
        <v>2</v>
      </c>
      <c r="S259" s="78" t="s">
        <v>84</v>
      </c>
      <c r="T259" s="86">
        <v>6</v>
      </c>
      <c r="U259" s="40" t="s">
        <v>178</v>
      </c>
    </row>
    <row r="260" spans="2:21" ht="14">
      <c r="B260" s="76"/>
      <c r="C260" s="38" t="s">
        <v>183</v>
      </c>
      <c r="D260" s="86"/>
      <c r="E260" s="77"/>
      <c r="F260" s="86"/>
      <c r="G260" s="38" t="s">
        <v>159</v>
      </c>
      <c r="I260" s="76"/>
      <c r="J260" s="38" t="s">
        <v>159</v>
      </c>
      <c r="K260" s="86"/>
      <c r="L260" s="77"/>
      <c r="M260" s="86"/>
      <c r="N260" s="38" t="s">
        <v>177</v>
      </c>
      <c r="P260" s="76"/>
      <c r="Q260" s="38" t="s">
        <v>183</v>
      </c>
      <c r="R260" s="86"/>
      <c r="S260" s="77"/>
      <c r="T260" s="86"/>
      <c r="U260" s="38" t="s">
        <v>177</v>
      </c>
    </row>
    <row r="262" spans="2:21">
      <c r="B262" s="46" t="s">
        <v>114</v>
      </c>
      <c r="C262" s="47"/>
      <c r="D262" s="91"/>
      <c r="E262" s="48"/>
      <c r="F262" s="91"/>
      <c r="G262" s="49"/>
      <c r="I262" s="46" t="str">
        <f>B262</f>
        <v>ミックス決勝リーグ</v>
      </c>
      <c r="J262" s="47"/>
      <c r="K262" s="91"/>
      <c r="L262" s="48"/>
      <c r="M262" s="91"/>
      <c r="N262" s="49"/>
      <c r="P262" s="46" t="str">
        <f>B262</f>
        <v>ミックス決勝リーグ</v>
      </c>
      <c r="Q262" s="47"/>
      <c r="R262" s="91"/>
      <c r="S262" s="48"/>
      <c r="T262" s="91"/>
      <c r="U262" s="49"/>
    </row>
    <row r="263" spans="2:21">
      <c r="B263" s="37"/>
      <c r="C263" s="42" t="s">
        <v>132</v>
      </c>
      <c r="D263" s="90">
        <v>0</v>
      </c>
      <c r="E263" s="39" t="s">
        <v>84</v>
      </c>
      <c r="F263" s="95">
        <v>3</v>
      </c>
      <c r="G263" s="42" t="s">
        <v>127</v>
      </c>
      <c r="I263" s="37"/>
      <c r="J263" s="42" t="str">
        <f>G263</f>
        <v>宮崎市B</v>
      </c>
      <c r="K263" s="90">
        <v>2</v>
      </c>
      <c r="L263" s="39" t="s">
        <v>84</v>
      </c>
      <c r="M263" s="95">
        <v>1</v>
      </c>
      <c r="N263" s="42" t="s">
        <v>115</v>
      </c>
      <c r="P263" s="37"/>
      <c r="Q263" s="42" t="str">
        <f>C263</f>
        <v>延岡市</v>
      </c>
      <c r="R263" s="90">
        <v>2</v>
      </c>
      <c r="S263" s="39" t="s">
        <v>84</v>
      </c>
      <c r="T263" s="95">
        <v>1</v>
      </c>
      <c r="U263" s="42" t="str">
        <f>N263</f>
        <v>宮崎市A</v>
      </c>
    </row>
    <row r="264" spans="2:21" ht="14">
      <c r="B264" s="76" t="s">
        <v>103</v>
      </c>
      <c r="C264" s="40" t="s">
        <v>137</v>
      </c>
      <c r="D264" s="86">
        <v>2</v>
      </c>
      <c r="E264" s="78" t="s">
        <v>84</v>
      </c>
      <c r="F264" s="86">
        <v>4</v>
      </c>
      <c r="G264" s="38" t="s">
        <v>174</v>
      </c>
      <c r="I264" s="76" t="s">
        <v>103</v>
      </c>
      <c r="J264" s="38" t="s">
        <v>174</v>
      </c>
      <c r="K264" s="86" t="s">
        <v>136</v>
      </c>
      <c r="L264" s="78" t="s">
        <v>84</v>
      </c>
      <c r="M264" s="86">
        <v>5</v>
      </c>
      <c r="N264" s="38" t="s">
        <v>172</v>
      </c>
      <c r="P264" s="76" t="s">
        <v>103</v>
      </c>
      <c r="Q264" s="40" t="s">
        <v>137</v>
      </c>
      <c r="R264" s="86">
        <v>4</v>
      </c>
      <c r="S264" s="78" t="s">
        <v>84</v>
      </c>
      <c r="T264" s="86">
        <v>2</v>
      </c>
      <c r="U264" s="38" t="s">
        <v>172</v>
      </c>
    </row>
    <row r="265" spans="2:21" ht="14">
      <c r="B265" s="76"/>
      <c r="C265" s="40" t="s">
        <v>138</v>
      </c>
      <c r="D265" s="86"/>
      <c r="E265" s="77"/>
      <c r="F265" s="86"/>
      <c r="G265" s="38" t="s">
        <v>173</v>
      </c>
      <c r="I265" s="76"/>
      <c r="J265" s="38" t="s">
        <v>173</v>
      </c>
      <c r="K265" s="86"/>
      <c r="L265" s="77"/>
      <c r="M265" s="86"/>
      <c r="N265" s="38" t="s">
        <v>171</v>
      </c>
      <c r="P265" s="76"/>
      <c r="Q265" s="40" t="s">
        <v>138</v>
      </c>
      <c r="R265" s="86"/>
      <c r="S265" s="77"/>
      <c r="T265" s="86"/>
      <c r="U265" s="38" t="s">
        <v>171</v>
      </c>
    </row>
    <row r="266" spans="2:21" ht="14">
      <c r="B266" s="76" t="s">
        <v>104</v>
      </c>
      <c r="C266" s="40" t="s">
        <v>139</v>
      </c>
      <c r="D266" s="86">
        <v>1</v>
      </c>
      <c r="E266" s="78" t="s">
        <v>84</v>
      </c>
      <c r="F266" s="86">
        <v>4</v>
      </c>
      <c r="G266" s="40" t="s">
        <v>176</v>
      </c>
      <c r="I266" s="76" t="s">
        <v>104</v>
      </c>
      <c r="J266" s="40" t="s">
        <v>176</v>
      </c>
      <c r="K266" s="86">
        <v>4</v>
      </c>
      <c r="L266" s="78" t="s">
        <v>84</v>
      </c>
      <c r="M266" s="86">
        <v>1</v>
      </c>
      <c r="N266" s="40" t="s">
        <v>170</v>
      </c>
      <c r="P266" s="76" t="s">
        <v>104</v>
      </c>
      <c r="Q266" s="40" t="s">
        <v>139</v>
      </c>
      <c r="R266" s="86">
        <v>0</v>
      </c>
      <c r="S266" s="78" t="s">
        <v>84</v>
      </c>
      <c r="T266" s="86">
        <v>4</v>
      </c>
      <c r="U266" s="40" t="s">
        <v>170</v>
      </c>
    </row>
    <row r="267" spans="2:21" ht="14">
      <c r="B267" s="76"/>
      <c r="C267" s="38" t="s">
        <v>140</v>
      </c>
      <c r="D267" s="86"/>
      <c r="E267" s="77"/>
      <c r="F267" s="86"/>
      <c r="G267" s="40" t="s">
        <v>175</v>
      </c>
      <c r="I267" s="76"/>
      <c r="J267" s="40" t="s">
        <v>175</v>
      </c>
      <c r="K267" s="86"/>
      <c r="L267" s="77"/>
      <c r="M267" s="86"/>
      <c r="N267" s="38" t="s">
        <v>169</v>
      </c>
      <c r="P267" s="76"/>
      <c r="Q267" s="38" t="s">
        <v>140</v>
      </c>
      <c r="R267" s="86"/>
      <c r="S267" s="77"/>
      <c r="T267" s="86"/>
      <c r="U267" s="38" t="s">
        <v>169</v>
      </c>
    </row>
    <row r="268" spans="2:21" ht="14">
      <c r="B268" s="76" t="s">
        <v>98</v>
      </c>
      <c r="C268" s="38" t="s">
        <v>141</v>
      </c>
      <c r="D268" s="86">
        <v>2</v>
      </c>
      <c r="E268" s="78" t="s">
        <v>84</v>
      </c>
      <c r="F268" s="86">
        <v>4</v>
      </c>
      <c r="G268" s="40" t="s">
        <v>178</v>
      </c>
      <c r="I268" s="76" t="s">
        <v>98</v>
      </c>
      <c r="J268" s="40" t="s">
        <v>178</v>
      </c>
      <c r="K268" s="86">
        <v>4</v>
      </c>
      <c r="L268" s="78" t="s">
        <v>84</v>
      </c>
      <c r="M268" s="86">
        <v>2</v>
      </c>
      <c r="N268" s="38" t="s">
        <v>168</v>
      </c>
      <c r="P268" s="76" t="s">
        <v>98</v>
      </c>
      <c r="Q268" s="38" t="s">
        <v>141</v>
      </c>
      <c r="R268" s="86">
        <v>4</v>
      </c>
      <c r="S268" s="78" t="s">
        <v>84</v>
      </c>
      <c r="T268" s="86">
        <v>1</v>
      </c>
      <c r="U268" s="38" t="s">
        <v>168</v>
      </c>
    </row>
    <row r="269" spans="2:21" ht="14">
      <c r="B269" s="76"/>
      <c r="C269" s="38" t="s">
        <v>142</v>
      </c>
      <c r="D269" s="86"/>
      <c r="E269" s="77"/>
      <c r="F269" s="86"/>
      <c r="G269" s="38" t="s">
        <v>177</v>
      </c>
      <c r="I269" s="76"/>
      <c r="J269" s="38" t="s">
        <v>177</v>
      </c>
      <c r="K269" s="86"/>
      <c r="L269" s="77"/>
      <c r="M269" s="86"/>
      <c r="N269" s="38" t="s">
        <v>167</v>
      </c>
      <c r="P269" s="76"/>
      <c r="Q269" s="38" t="s">
        <v>142</v>
      </c>
      <c r="R269" s="86"/>
      <c r="S269" s="77"/>
      <c r="T269" s="86"/>
      <c r="U269" s="38" t="s">
        <v>167</v>
      </c>
    </row>
  </sheetData>
  <mergeCells count="672">
    <mergeCell ref="P268:P269"/>
    <mergeCell ref="R268:R269"/>
    <mergeCell ref="S268:S269"/>
    <mergeCell ref="T268:T269"/>
    <mergeCell ref="I268:I269"/>
    <mergeCell ref="K268:K269"/>
    <mergeCell ref="L268:L269"/>
    <mergeCell ref="M268:M269"/>
    <mergeCell ref="B268:B269"/>
    <mergeCell ref="D268:D269"/>
    <mergeCell ref="E268:E269"/>
    <mergeCell ref="F268:F269"/>
    <mergeCell ref="P266:P267"/>
    <mergeCell ref="R266:R267"/>
    <mergeCell ref="S266:S267"/>
    <mergeCell ref="T266:T267"/>
    <mergeCell ref="I266:I267"/>
    <mergeCell ref="K266:K267"/>
    <mergeCell ref="L266:L267"/>
    <mergeCell ref="M266:M267"/>
    <mergeCell ref="B266:B267"/>
    <mergeCell ref="D266:D267"/>
    <mergeCell ref="E266:E267"/>
    <mergeCell ref="F266:F267"/>
    <mergeCell ref="P264:P265"/>
    <mergeCell ref="R264:R265"/>
    <mergeCell ref="S264:S265"/>
    <mergeCell ref="T264:T265"/>
    <mergeCell ref="I264:I265"/>
    <mergeCell ref="K264:K265"/>
    <mergeCell ref="L264:L265"/>
    <mergeCell ref="M264:M265"/>
    <mergeCell ref="B264:B265"/>
    <mergeCell ref="D264:D265"/>
    <mergeCell ref="E264:E265"/>
    <mergeCell ref="F264:F265"/>
    <mergeCell ref="P259:P260"/>
    <mergeCell ref="R259:R260"/>
    <mergeCell ref="S259:S260"/>
    <mergeCell ref="T259:T260"/>
    <mergeCell ref="I259:I260"/>
    <mergeCell ref="K259:K260"/>
    <mergeCell ref="L259:L260"/>
    <mergeCell ref="M259:M260"/>
    <mergeCell ref="B259:B260"/>
    <mergeCell ref="D259:D260"/>
    <mergeCell ref="E259:E260"/>
    <mergeCell ref="F259:F260"/>
    <mergeCell ref="P257:P258"/>
    <mergeCell ref="R257:R258"/>
    <mergeCell ref="S257:S258"/>
    <mergeCell ref="T257:T258"/>
    <mergeCell ref="I257:I258"/>
    <mergeCell ref="K257:K258"/>
    <mergeCell ref="L257:L258"/>
    <mergeCell ref="M257:M258"/>
    <mergeCell ref="B257:B258"/>
    <mergeCell ref="D257:D258"/>
    <mergeCell ref="E257:E258"/>
    <mergeCell ref="F257:F258"/>
    <mergeCell ref="P255:P256"/>
    <mergeCell ref="R255:R256"/>
    <mergeCell ref="S255:S256"/>
    <mergeCell ref="T255:T256"/>
    <mergeCell ref="I255:I256"/>
    <mergeCell ref="K255:K256"/>
    <mergeCell ref="L255:L256"/>
    <mergeCell ref="M255:M256"/>
    <mergeCell ref="B255:B256"/>
    <mergeCell ref="D255:D256"/>
    <mergeCell ref="E255:E256"/>
    <mergeCell ref="F255:F256"/>
    <mergeCell ref="P250:P251"/>
    <mergeCell ref="R250:R251"/>
    <mergeCell ref="S250:S251"/>
    <mergeCell ref="T250:T251"/>
    <mergeCell ref="I250:I251"/>
    <mergeCell ref="K250:K251"/>
    <mergeCell ref="L250:L251"/>
    <mergeCell ref="M250:M251"/>
    <mergeCell ref="B250:B251"/>
    <mergeCell ref="D250:D251"/>
    <mergeCell ref="E250:E251"/>
    <mergeCell ref="F250:F251"/>
    <mergeCell ref="P248:P249"/>
    <mergeCell ref="R248:R249"/>
    <mergeCell ref="S248:S249"/>
    <mergeCell ref="T248:T249"/>
    <mergeCell ref="I248:I249"/>
    <mergeCell ref="K248:K249"/>
    <mergeCell ref="L248:L249"/>
    <mergeCell ref="M248:M249"/>
    <mergeCell ref="B248:B249"/>
    <mergeCell ref="D248:D249"/>
    <mergeCell ref="E248:E249"/>
    <mergeCell ref="F248:F249"/>
    <mergeCell ref="P246:P247"/>
    <mergeCell ref="R246:R247"/>
    <mergeCell ref="S246:S247"/>
    <mergeCell ref="T246:T247"/>
    <mergeCell ref="I246:I247"/>
    <mergeCell ref="K246:K247"/>
    <mergeCell ref="L246:L247"/>
    <mergeCell ref="M246:M247"/>
    <mergeCell ref="B246:B247"/>
    <mergeCell ref="D246:D247"/>
    <mergeCell ref="E246:E247"/>
    <mergeCell ref="F246:F247"/>
    <mergeCell ref="B230:B231"/>
    <mergeCell ref="D230:D231"/>
    <mergeCell ref="E230:E231"/>
    <mergeCell ref="F230:F231"/>
    <mergeCell ref="B228:B229"/>
    <mergeCell ref="D228:D229"/>
    <mergeCell ref="E228:E229"/>
    <mergeCell ref="F228:F229"/>
    <mergeCell ref="B226:B227"/>
    <mergeCell ref="D226:D227"/>
    <mergeCell ref="E226:E227"/>
    <mergeCell ref="F226:F227"/>
    <mergeCell ref="I219:I220"/>
    <mergeCell ref="K219:K220"/>
    <mergeCell ref="L219:L220"/>
    <mergeCell ref="M219:M220"/>
    <mergeCell ref="B219:B220"/>
    <mergeCell ref="D219:D220"/>
    <mergeCell ref="E219:E220"/>
    <mergeCell ref="F219:F220"/>
    <mergeCell ref="I217:I218"/>
    <mergeCell ref="K217:K218"/>
    <mergeCell ref="L217:L218"/>
    <mergeCell ref="M217:M218"/>
    <mergeCell ref="B217:B218"/>
    <mergeCell ref="D217:D218"/>
    <mergeCell ref="E217:E218"/>
    <mergeCell ref="F217:F218"/>
    <mergeCell ref="I215:I216"/>
    <mergeCell ref="K215:K216"/>
    <mergeCell ref="L215:L216"/>
    <mergeCell ref="M215:M216"/>
    <mergeCell ref="B215:B216"/>
    <mergeCell ref="D215:D216"/>
    <mergeCell ref="E215:E216"/>
    <mergeCell ref="F215:F216"/>
    <mergeCell ref="I208:I209"/>
    <mergeCell ref="K208:K209"/>
    <mergeCell ref="L208:L209"/>
    <mergeCell ref="M208:M209"/>
    <mergeCell ref="B208:B209"/>
    <mergeCell ref="D208:D209"/>
    <mergeCell ref="E208:E209"/>
    <mergeCell ref="F208:F209"/>
    <mergeCell ref="I206:I207"/>
    <mergeCell ref="K206:K207"/>
    <mergeCell ref="L206:L207"/>
    <mergeCell ref="M206:M207"/>
    <mergeCell ref="B206:B207"/>
    <mergeCell ref="D206:D207"/>
    <mergeCell ref="E206:E207"/>
    <mergeCell ref="F206:F207"/>
    <mergeCell ref="I204:I205"/>
    <mergeCell ref="K204:K205"/>
    <mergeCell ref="L204:L205"/>
    <mergeCell ref="M204:M205"/>
    <mergeCell ref="B204:B205"/>
    <mergeCell ref="D204:D205"/>
    <mergeCell ref="E204:E205"/>
    <mergeCell ref="F204:F205"/>
    <mergeCell ref="B151:B152"/>
    <mergeCell ref="D151:D152"/>
    <mergeCell ref="E151:E152"/>
    <mergeCell ref="F151:F152"/>
    <mergeCell ref="B149:B150"/>
    <mergeCell ref="D149:D150"/>
    <mergeCell ref="E149:E150"/>
    <mergeCell ref="F149:F150"/>
    <mergeCell ref="B147:B148"/>
    <mergeCell ref="D147:D148"/>
    <mergeCell ref="E147:E148"/>
    <mergeCell ref="F147:F148"/>
    <mergeCell ref="I138:I139"/>
    <mergeCell ref="K138:K139"/>
    <mergeCell ref="L138:L139"/>
    <mergeCell ref="M138:M139"/>
    <mergeCell ref="B138:B139"/>
    <mergeCell ref="D138:D139"/>
    <mergeCell ref="E138:E139"/>
    <mergeCell ref="F138:F139"/>
    <mergeCell ref="I136:I137"/>
    <mergeCell ref="K136:K137"/>
    <mergeCell ref="L136:L137"/>
    <mergeCell ref="M136:M137"/>
    <mergeCell ref="B136:B137"/>
    <mergeCell ref="D136:D137"/>
    <mergeCell ref="E136:E137"/>
    <mergeCell ref="F136:F137"/>
    <mergeCell ref="K99:K100"/>
    <mergeCell ref="L99:L100"/>
    <mergeCell ref="M99:M100"/>
    <mergeCell ref="B99:B100"/>
    <mergeCell ref="D99:D100"/>
    <mergeCell ref="E99:E100"/>
    <mergeCell ref="F99:F100"/>
    <mergeCell ref="I134:I135"/>
    <mergeCell ref="K134:K135"/>
    <mergeCell ref="L134:L135"/>
    <mergeCell ref="M134:M135"/>
    <mergeCell ref="I123:I124"/>
    <mergeCell ref="K123:K124"/>
    <mergeCell ref="L123:L124"/>
    <mergeCell ref="M123:M124"/>
    <mergeCell ref="B123:B124"/>
    <mergeCell ref="D123:D124"/>
    <mergeCell ref="E123:E124"/>
    <mergeCell ref="F123:F124"/>
    <mergeCell ref="I110:I111"/>
    <mergeCell ref="K110:K111"/>
    <mergeCell ref="L110:L111"/>
    <mergeCell ref="M110:M111"/>
    <mergeCell ref="B134:B135"/>
    <mergeCell ref="D134:D135"/>
    <mergeCell ref="E134:E135"/>
    <mergeCell ref="F134:F135"/>
    <mergeCell ref="I125:I126"/>
    <mergeCell ref="K125:K126"/>
    <mergeCell ref="L125:L126"/>
    <mergeCell ref="M125:M126"/>
    <mergeCell ref="B125:B126"/>
    <mergeCell ref="D125:D126"/>
    <mergeCell ref="E125:E126"/>
    <mergeCell ref="F125:F126"/>
    <mergeCell ref="K121:K122"/>
    <mergeCell ref="L121:L122"/>
    <mergeCell ref="M121:M122"/>
    <mergeCell ref="B121:B122"/>
    <mergeCell ref="D121:D122"/>
    <mergeCell ref="E121:E122"/>
    <mergeCell ref="F121:F122"/>
    <mergeCell ref="I108:I109"/>
    <mergeCell ref="K108:K109"/>
    <mergeCell ref="L108:L109"/>
    <mergeCell ref="M108:M109"/>
    <mergeCell ref="B108:B109"/>
    <mergeCell ref="D108:D109"/>
    <mergeCell ref="E108:E109"/>
    <mergeCell ref="F108:F109"/>
    <mergeCell ref="I112:I113"/>
    <mergeCell ref="K112:K113"/>
    <mergeCell ref="L112:L113"/>
    <mergeCell ref="M112:M113"/>
    <mergeCell ref="B112:B113"/>
    <mergeCell ref="D112:D113"/>
    <mergeCell ref="E112:E113"/>
    <mergeCell ref="F112:F113"/>
    <mergeCell ref="B84:B85"/>
    <mergeCell ref="D84:D85"/>
    <mergeCell ref="E84:E85"/>
    <mergeCell ref="F84:F85"/>
    <mergeCell ref="B110:B111"/>
    <mergeCell ref="D110:D111"/>
    <mergeCell ref="E110:E111"/>
    <mergeCell ref="F110:F111"/>
    <mergeCell ref="I121:I122"/>
    <mergeCell ref="I99:I100"/>
    <mergeCell ref="I82:I83"/>
    <mergeCell ref="K82:K83"/>
    <mergeCell ref="L82:L83"/>
    <mergeCell ref="M82:M83"/>
    <mergeCell ref="K97:K98"/>
    <mergeCell ref="L97:L98"/>
    <mergeCell ref="M97:M98"/>
    <mergeCell ref="B97:B98"/>
    <mergeCell ref="D97:D98"/>
    <mergeCell ref="E97:E98"/>
    <mergeCell ref="F97:F98"/>
    <mergeCell ref="I84:I85"/>
    <mergeCell ref="K84:K85"/>
    <mergeCell ref="L84:L85"/>
    <mergeCell ref="M84:M85"/>
    <mergeCell ref="I86:I87"/>
    <mergeCell ref="K86:K87"/>
    <mergeCell ref="L86:L87"/>
    <mergeCell ref="M86:M87"/>
    <mergeCell ref="B86:B87"/>
    <mergeCell ref="D86:D87"/>
    <mergeCell ref="E86:E87"/>
    <mergeCell ref="F86:F87"/>
    <mergeCell ref="I97:I98"/>
    <mergeCell ref="B82:B83"/>
    <mergeCell ref="D82:D83"/>
    <mergeCell ref="E82:E83"/>
    <mergeCell ref="F82:F83"/>
    <mergeCell ref="P241:P242"/>
    <mergeCell ref="R241:R242"/>
    <mergeCell ref="S241:S242"/>
    <mergeCell ref="T241:T242"/>
    <mergeCell ref="I241:I242"/>
    <mergeCell ref="K241:K242"/>
    <mergeCell ref="L241:L242"/>
    <mergeCell ref="M241:M242"/>
    <mergeCell ref="B241:B242"/>
    <mergeCell ref="D241:D242"/>
    <mergeCell ref="E241:E242"/>
    <mergeCell ref="F241:F242"/>
    <mergeCell ref="I95:I96"/>
    <mergeCell ref="K95:K96"/>
    <mergeCell ref="L95:L96"/>
    <mergeCell ref="M95:M96"/>
    <mergeCell ref="B95:B96"/>
    <mergeCell ref="D95:D96"/>
    <mergeCell ref="E95:E96"/>
    <mergeCell ref="F95:F96"/>
    <mergeCell ref="P239:P240"/>
    <mergeCell ref="R239:R240"/>
    <mergeCell ref="S239:S240"/>
    <mergeCell ref="T239:T240"/>
    <mergeCell ref="I239:I240"/>
    <mergeCell ref="K239:K240"/>
    <mergeCell ref="L239:L240"/>
    <mergeCell ref="M239:M240"/>
    <mergeCell ref="B239:B240"/>
    <mergeCell ref="D239:D240"/>
    <mergeCell ref="E239:E240"/>
    <mergeCell ref="F239:F240"/>
    <mergeCell ref="P237:P238"/>
    <mergeCell ref="R237:R238"/>
    <mergeCell ref="S237:S238"/>
    <mergeCell ref="T237:T238"/>
    <mergeCell ref="I237:I238"/>
    <mergeCell ref="K237:K238"/>
    <mergeCell ref="L237:L238"/>
    <mergeCell ref="M237:M238"/>
    <mergeCell ref="B237:B238"/>
    <mergeCell ref="D237:D238"/>
    <mergeCell ref="E237:E238"/>
    <mergeCell ref="F237:F238"/>
    <mergeCell ref="B197:B198"/>
    <mergeCell ref="D197:D198"/>
    <mergeCell ref="E197:E198"/>
    <mergeCell ref="F197:F198"/>
    <mergeCell ref="I186:I187"/>
    <mergeCell ref="K186:K187"/>
    <mergeCell ref="L186:L187"/>
    <mergeCell ref="M186:M187"/>
    <mergeCell ref="B186:B187"/>
    <mergeCell ref="D186:D187"/>
    <mergeCell ref="E186:E187"/>
    <mergeCell ref="F186:F187"/>
    <mergeCell ref="I197:I198"/>
    <mergeCell ref="K197:K198"/>
    <mergeCell ref="L197:L198"/>
    <mergeCell ref="M197:M198"/>
    <mergeCell ref="I195:I196"/>
    <mergeCell ref="K195:K196"/>
    <mergeCell ref="L195:L196"/>
    <mergeCell ref="M195:M196"/>
    <mergeCell ref="I193:I194"/>
    <mergeCell ref="K193:K194"/>
    <mergeCell ref="L193:L194"/>
    <mergeCell ref="M193:M194"/>
    <mergeCell ref="B195:B196"/>
    <mergeCell ref="D195:D196"/>
    <mergeCell ref="E195:E196"/>
    <mergeCell ref="F195:F196"/>
    <mergeCell ref="I184:I185"/>
    <mergeCell ref="K184:K185"/>
    <mergeCell ref="L184:L185"/>
    <mergeCell ref="M184:M185"/>
    <mergeCell ref="B184:B185"/>
    <mergeCell ref="D184:D185"/>
    <mergeCell ref="E184:E185"/>
    <mergeCell ref="F184:F185"/>
    <mergeCell ref="B193:B194"/>
    <mergeCell ref="D193:D194"/>
    <mergeCell ref="E193:E194"/>
    <mergeCell ref="F193:F194"/>
    <mergeCell ref="I182:I183"/>
    <mergeCell ref="K182:K183"/>
    <mergeCell ref="L182:L183"/>
    <mergeCell ref="M182:M183"/>
    <mergeCell ref="B182:B183"/>
    <mergeCell ref="D182:D183"/>
    <mergeCell ref="E182:E183"/>
    <mergeCell ref="F182:F183"/>
    <mergeCell ref="P175:P176"/>
    <mergeCell ref="R175:R176"/>
    <mergeCell ref="S175:S176"/>
    <mergeCell ref="T175:T176"/>
    <mergeCell ref="I175:I176"/>
    <mergeCell ref="K175:K176"/>
    <mergeCell ref="L175:L176"/>
    <mergeCell ref="M175:M176"/>
    <mergeCell ref="B175:B176"/>
    <mergeCell ref="D175:D176"/>
    <mergeCell ref="E175:E176"/>
    <mergeCell ref="F175:F176"/>
    <mergeCell ref="P173:P174"/>
    <mergeCell ref="R173:R174"/>
    <mergeCell ref="S173:S174"/>
    <mergeCell ref="T173:T174"/>
    <mergeCell ref="I173:I174"/>
    <mergeCell ref="K173:K174"/>
    <mergeCell ref="L173:L174"/>
    <mergeCell ref="M173:M174"/>
    <mergeCell ref="B173:B174"/>
    <mergeCell ref="D173:D174"/>
    <mergeCell ref="E173:E174"/>
    <mergeCell ref="F173:F174"/>
    <mergeCell ref="P171:P172"/>
    <mergeCell ref="R171:R172"/>
    <mergeCell ref="S171:S172"/>
    <mergeCell ref="T171:T172"/>
    <mergeCell ref="I171:I172"/>
    <mergeCell ref="K171:K172"/>
    <mergeCell ref="L171:L172"/>
    <mergeCell ref="M171:M172"/>
    <mergeCell ref="B171:B172"/>
    <mergeCell ref="D171:D172"/>
    <mergeCell ref="E171:E172"/>
    <mergeCell ref="F171:F172"/>
    <mergeCell ref="P164:P165"/>
    <mergeCell ref="R164:R165"/>
    <mergeCell ref="S164:S165"/>
    <mergeCell ref="T164:T165"/>
    <mergeCell ref="I164:I165"/>
    <mergeCell ref="K164:K165"/>
    <mergeCell ref="L164:L165"/>
    <mergeCell ref="M164:M165"/>
    <mergeCell ref="B164:B165"/>
    <mergeCell ref="D164:D165"/>
    <mergeCell ref="E164:E165"/>
    <mergeCell ref="F164:F165"/>
    <mergeCell ref="P162:P163"/>
    <mergeCell ref="R162:R163"/>
    <mergeCell ref="S162:S163"/>
    <mergeCell ref="T162:T163"/>
    <mergeCell ref="I162:I163"/>
    <mergeCell ref="K162:K163"/>
    <mergeCell ref="L162:L163"/>
    <mergeCell ref="M162:M163"/>
    <mergeCell ref="B162:B163"/>
    <mergeCell ref="D162:D163"/>
    <mergeCell ref="E162:E163"/>
    <mergeCell ref="F162:F163"/>
    <mergeCell ref="P160:P161"/>
    <mergeCell ref="R160:R161"/>
    <mergeCell ref="S160:S161"/>
    <mergeCell ref="T160:T161"/>
    <mergeCell ref="I160:I161"/>
    <mergeCell ref="K160:K161"/>
    <mergeCell ref="L160:L161"/>
    <mergeCell ref="M160:M161"/>
    <mergeCell ref="B160:B161"/>
    <mergeCell ref="D160:D161"/>
    <mergeCell ref="E160:E161"/>
    <mergeCell ref="F160:F161"/>
    <mergeCell ref="P73:P74"/>
    <mergeCell ref="R73:R74"/>
    <mergeCell ref="S73:S74"/>
    <mergeCell ref="T73:T74"/>
    <mergeCell ref="I73:I74"/>
    <mergeCell ref="K73:K74"/>
    <mergeCell ref="L73:L74"/>
    <mergeCell ref="M73:M74"/>
    <mergeCell ref="B73:B74"/>
    <mergeCell ref="D73:D74"/>
    <mergeCell ref="E73:E74"/>
    <mergeCell ref="F73:F74"/>
    <mergeCell ref="P71:P72"/>
    <mergeCell ref="R71:R72"/>
    <mergeCell ref="S71:S72"/>
    <mergeCell ref="T71:T72"/>
    <mergeCell ref="I71:I72"/>
    <mergeCell ref="K71:K72"/>
    <mergeCell ref="L71:L72"/>
    <mergeCell ref="M71:M72"/>
    <mergeCell ref="B71:B72"/>
    <mergeCell ref="D71:D72"/>
    <mergeCell ref="E71:E72"/>
    <mergeCell ref="F71:F72"/>
    <mergeCell ref="P69:P70"/>
    <mergeCell ref="R69:R70"/>
    <mergeCell ref="S69:S70"/>
    <mergeCell ref="T69:T70"/>
    <mergeCell ref="I69:I70"/>
    <mergeCell ref="K69:K70"/>
    <mergeCell ref="L69:L70"/>
    <mergeCell ref="M69:M70"/>
    <mergeCell ref="B69:B70"/>
    <mergeCell ref="D69:D70"/>
    <mergeCell ref="E69:E70"/>
    <mergeCell ref="F69:F70"/>
    <mergeCell ref="P60:P61"/>
    <mergeCell ref="R60:R61"/>
    <mergeCell ref="S60:S61"/>
    <mergeCell ref="T60:T61"/>
    <mergeCell ref="I60:I61"/>
    <mergeCell ref="K60:K61"/>
    <mergeCell ref="L60:L61"/>
    <mergeCell ref="M60:M61"/>
    <mergeCell ref="B60:B61"/>
    <mergeCell ref="D60:D61"/>
    <mergeCell ref="E60:E61"/>
    <mergeCell ref="F60:F61"/>
    <mergeCell ref="P58:P59"/>
    <mergeCell ref="R58:R59"/>
    <mergeCell ref="S58:S59"/>
    <mergeCell ref="T58:T59"/>
    <mergeCell ref="I58:I59"/>
    <mergeCell ref="K58:K59"/>
    <mergeCell ref="L58:L59"/>
    <mergeCell ref="M58:M59"/>
    <mergeCell ref="B58:B59"/>
    <mergeCell ref="D58:D59"/>
    <mergeCell ref="E58:E59"/>
    <mergeCell ref="F58:F59"/>
    <mergeCell ref="P56:P57"/>
    <mergeCell ref="R56:R57"/>
    <mergeCell ref="S56:S57"/>
    <mergeCell ref="T56:T57"/>
    <mergeCell ref="I56:I57"/>
    <mergeCell ref="K56:K57"/>
    <mergeCell ref="L56:L57"/>
    <mergeCell ref="M56:M57"/>
    <mergeCell ref="B56:B57"/>
    <mergeCell ref="D56:D57"/>
    <mergeCell ref="E56:E57"/>
    <mergeCell ref="F56:F57"/>
    <mergeCell ref="P47:P48"/>
    <mergeCell ref="R47:R48"/>
    <mergeCell ref="S47:S48"/>
    <mergeCell ref="T47:T48"/>
    <mergeCell ref="I47:I48"/>
    <mergeCell ref="K47:K48"/>
    <mergeCell ref="L47:L48"/>
    <mergeCell ref="M47:M48"/>
    <mergeCell ref="B47:B48"/>
    <mergeCell ref="D47:D48"/>
    <mergeCell ref="E47:E48"/>
    <mergeCell ref="F47:F48"/>
    <mergeCell ref="P45:P46"/>
    <mergeCell ref="R45:R46"/>
    <mergeCell ref="S45:S46"/>
    <mergeCell ref="T45:T46"/>
    <mergeCell ref="I45:I46"/>
    <mergeCell ref="K45:K46"/>
    <mergeCell ref="L45:L46"/>
    <mergeCell ref="M45:M46"/>
    <mergeCell ref="B45:B46"/>
    <mergeCell ref="D45:D46"/>
    <mergeCell ref="E45:E46"/>
    <mergeCell ref="F45:F46"/>
    <mergeCell ref="P43:P44"/>
    <mergeCell ref="R43:R44"/>
    <mergeCell ref="S43:S44"/>
    <mergeCell ref="T43:T44"/>
    <mergeCell ref="I43:I44"/>
    <mergeCell ref="K43:K44"/>
    <mergeCell ref="L43:L44"/>
    <mergeCell ref="M43:M44"/>
    <mergeCell ref="B43:B44"/>
    <mergeCell ref="D43:D44"/>
    <mergeCell ref="E43:E44"/>
    <mergeCell ref="F43:F44"/>
    <mergeCell ref="P34:P35"/>
    <mergeCell ref="R34:R35"/>
    <mergeCell ref="S34:S35"/>
    <mergeCell ref="T34:T35"/>
    <mergeCell ref="I34:I35"/>
    <mergeCell ref="K34:K35"/>
    <mergeCell ref="L34:L35"/>
    <mergeCell ref="M34:M35"/>
    <mergeCell ref="B34:B35"/>
    <mergeCell ref="D34:D35"/>
    <mergeCell ref="E34:E35"/>
    <mergeCell ref="F34:F35"/>
    <mergeCell ref="P32:P33"/>
    <mergeCell ref="R32:R33"/>
    <mergeCell ref="S32:S33"/>
    <mergeCell ref="T32:T33"/>
    <mergeCell ref="I32:I33"/>
    <mergeCell ref="K32:K33"/>
    <mergeCell ref="L32:L33"/>
    <mergeCell ref="M32:M33"/>
    <mergeCell ref="B32:B33"/>
    <mergeCell ref="D32:D33"/>
    <mergeCell ref="E32:E33"/>
    <mergeCell ref="F32:F33"/>
    <mergeCell ref="P30:P31"/>
    <mergeCell ref="R30:R31"/>
    <mergeCell ref="S30:S31"/>
    <mergeCell ref="T30:T31"/>
    <mergeCell ref="I30:I31"/>
    <mergeCell ref="K30:K31"/>
    <mergeCell ref="L30:L31"/>
    <mergeCell ref="M30:M31"/>
    <mergeCell ref="B30:B31"/>
    <mergeCell ref="D30:D31"/>
    <mergeCell ref="E30:E31"/>
    <mergeCell ref="F30:F31"/>
    <mergeCell ref="P21:P22"/>
    <mergeCell ref="R21:R22"/>
    <mergeCell ref="S21:S22"/>
    <mergeCell ref="T21:T22"/>
    <mergeCell ref="I21:I22"/>
    <mergeCell ref="K21:K22"/>
    <mergeCell ref="L21:L22"/>
    <mergeCell ref="M21:M22"/>
    <mergeCell ref="B21:B22"/>
    <mergeCell ref="D21:D22"/>
    <mergeCell ref="E21:E22"/>
    <mergeCell ref="F21:F22"/>
    <mergeCell ref="R19:R20"/>
    <mergeCell ref="S19:S20"/>
    <mergeCell ref="T19:T20"/>
    <mergeCell ref="I19:I20"/>
    <mergeCell ref="K19:K20"/>
    <mergeCell ref="L19:L20"/>
    <mergeCell ref="M19:M20"/>
    <mergeCell ref="R17:R18"/>
    <mergeCell ref="S17:S18"/>
    <mergeCell ref="T17:T18"/>
    <mergeCell ref="B19:B20"/>
    <mergeCell ref="D19:D20"/>
    <mergeCell ref="E19:E20"/>
    <mergeCell ref="F19:F20"/>
    <mergeCell ref="K17:K18"/>
    <mergeCell ref="L17:L18"/>
    <mergeCell ref="M17:M18"/>
    <mergeCell ref="P17:P18"/>
    <mergeCell ref="B17:B18"/>
    <mergeCell ref="D17:D18"/>
    <mergeCell ref="E17:E18"/>
    <mergeCell ref="F17:F18"/>
    <mergeCell ref="I17:I18"/>
    <mergeCell ref="P19:P20"/>
    <mergeCell ref="T8:T9"/>
    <mergeCell ref="T4:T5"/>
    <mergeCell ref="P6:P7"/>
    <mergeCell ref="R6:R7"/>
    <mergeCell ref="S6:S7"/>
    <mergeCell ref="T6:T7"/>
    <mergeCell ref="M8:M9"/>
    <mergeCell ref="P4:P5"/>
    <mergeCell ref="R4:R5"/>
    <mergeCell ref="S4:S5"/>
    <mergeCell ref="P8:P9"/>
    <mergeCell ref="R8:R9"/>
    <mergeCell ref="S8:S9"/>
    <mergeCell ref="I6:I7"/>
    <mergeCell ref="K6:K7"/>
    <mergeCell ref="L6:L7"/>
    <mergeCell ref="M6:M7"/>
    <mergeCell ref="B8:B9"/>
    <mergeCell ref="I4:I5"/>
    <mergeCell ref="K4:K5"/>
    <mergeCell ref="L4:L5"/>
    <mergeCell ref="M4:M5"/>
    <mergeCell ref="I8:I9"/>
    <mergeCell ref="K8:K9"/>
    <mergeCell ref="L8:L9"/>
    <mergeCell ref="F4:F5"/>
    <mergeCell ref="D6:D7"/>
    <mergeCell ref="E6:E7"/>
    <mergeCell ref="F6:F7"/>
    <mergeCell ref="B4:B5"/>
    <mergeCell ref="B6:B7"/>
    <mergeCell ref="F8:F9"/>
    <mergeCell ref="D8:D9"/>
    <mergeCell ref="E8:E9"/>
    <mergeCell ref="D4:D5"/>
    <mergeCell ref="E4:E5"/>
  </mergeCells>
  <phoneticPr fontId="10"/>
  <pageMargins left="0.7" right="0.7" top="0.75" bottom="0.75" header="0.3" footer="0.3"/>
  <pageSetup paperSize="9" scale="46" fitToHeight="0" orientation="portrait" horizontalDpi="0" verticalDpi="0"/>
  <rowBreaks count="3" manualBreakCount="3">
    <brk id="79" max="21" man="1"/>
    <brk id="157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決勝</vt:lpstr>
      <vt:lpstr>男子_女子集計</vt:lpstr>
      <vt:lpstr>ミックス集計</vt:lpstr>
      <vt:lpstr>結果詳細</vt:lpstr>
      <vt:lpstr>ミックス集計!Print_Area</vt:lpstr>
      <vt:lpstr>決勝!Print_Area</vt:lpstr>
      <vt:lpstr>結果詳細!Print_Area</vt:lpstr>
      <vt:lpstr>男子_女子集計!Print_Area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nushi</cp:lastModifiedBy>
  <cp:lastPrinted>2023-06-04T10:05:16Z</cp:lastPrinted>
  <dcterms:created xsi:type="dcterms:W3CDTF">2021-05-28T17:14:45Z</dcterms:created>
  <dcterms:modified xsi:type="dcterms:W3CDTF">2023-06-04T10:11:05Z</dcterms:modified>
</cp:coreProperties>
</file>